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.xml" ContentType="application/vnd.openxmlformats-officedocument.themeOverrid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6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7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.158\Dir. EESF\Dpto. EEPE\Personales\Juan Portalatín\2024\T1\Consolidación de la formulación SP 2024\"/>
    </mc:Choice>
  </mc:AlternateContent>
  <xr:revisionPtr revIDLastSave="0" documentId="13_ncr:1_{5557FB63-62D2-41A6-BA2E-7E6CED0D0086}" xr6:coauthVersionLast="47" xr6:coauthVersionMax="47" xr10:uidLastSave="{00000000-0000-0000-0000-000000000000}"/>
  <bookViews>
    <workbookView xWindow="28680" yWindow="-120" windowWidth="29040" windowHeight="15720" tabRatio="700" firstSheet="46" activeTab="57" xr2:uid="{FB462BAA-FE63-434D-9501-625FC058C770}"/>
  </bookViews>
  <sheets>
    <sheet name="Hoja1" sheetId="30" state="hidden" r:id="rId1"/>
    <sheet name="Gráfico 1" sheetId="12" r:id="rId2"/>
    <sheet name="Tabla 1 (2)" sheetId="37" state="hidden" r:id="rId3"/>
    <sheet name="Tabla 1" sheetId="9" r:id="rId4"/>
    <sheet name="Grafico 2" sheetId="8" r:id="rId5"/>
    <sheet name="Gráfico 3" sheetId="2" r:id="rId6"/>
    <sheet name="Gráfico 4" sheetId="4" r:id="rId7"/>
    <sheet name="Gráfico 5" sheetId="10" r:id="rId8"/>
    <sheet name="Gráfico 6" sheetId="13" r:id="rId9"/>
    <sheet name="Gráfico 7" sheetId="15" r:id="rId10"/>
    <sheet name="Gráfico 8" sheetId="16" r:id="rId11"/>
    <sheet name="Gráfico 9" sheetId="18" r:id="rId12"/>
    <sheet name="Gráfico 10" sheetId="19" r:id="rId13"/>
    <sheet name="Gráfico 11" sheetId="20" r:id="rId14"/>
    <sheet name="Gráfico 12" sheetId="23" r:id="rId15"/>
    <sheet name="Gráfico 13" sheetId="24" r:id="rId16"/>
    <sheet name="Gráfico 14" sheetId="25" r:id="rId17"/>
    <sheet name="Gráfico 15" sheetId="63" r:id="rId18"/>
    <sheet name="Tabla 2" sheetId="64" r:id="rId19"/>
    <sheet name="Gráfico 16" sheetId="65" r:id="rId20"/>
    <sheet name="Tabla 3" sheetId="66" r:id="rId21"/>
    <sheet name="Gráfico 17" sheetId="67" r:id="rId22"/>
    <sheet name="Tabla 4" sheetId="68" r:id="rId23"/>
    <sheet name="Gráfico 18" sheetId="70" r:id="rId24"/>
    <sheet name="Gráfico 19" sheetId="69" r:id="rId25"/>
    <sheet name="Gráfico 20" sheetId="71" r:id="rId26"/>
    <sheet name="Tabla 5" sheetId="27" r:id="rId27"/>
    <sheet name="Tabla 6 " sheetId="28" r:id="rId28"/>
    <sheet name="Tabla 7" sheetId="29" r:id="rId29"/>
    <sheet name="Tabla 8" sheetId="31" r:id="rId30"/>
    <sheet name="Gráfico 21" sheetId="50" r:id="rId31"/>
    <sheet name="Tabla 9" sheetId="32" r:id="rId32"/>
    <sheet name="Tabla 10" sheetId="33" r:id="rId33"/>
    <sheet name="Gráfico 22" sheetId="34" r:id="rId34"/>
    <sheet name="Tabla 11" sheetId="35" r:id="rId35"/>
    <sheet name="Gráfico 23" sheetId="36" r:id="rId36"/>
    <sheet name="Gráfico 24" sheetId="53" r:id="rId37"/>
    <sheet name="Gráfico 25" sheetId="54" r:id="rId38"/>
    <sheet name="Tabla 12" sheetId="55" r:id="rId39"/>
    <sheet name="Tabla 13" sheetId="56" r:id="rId40"/>
    <sheet name="Gráfico 26" sheetId="57" r:id="rId41"/>
    <sheet name="Tabla 14" sheetId="58" r:id="rId42"/>
    <sheet name="Gráfico 27" sheetId="59" r:id="rId43"/>
    <sheet name="Gráfico 28" sheetId="60" r:id="rId44"/>
    <sheet name="Gráfico 29" sheetId="61" r:id="rId45"/>
    <sheet name="Gráfico 30" sheetId="62" r:id="rId46"/>
    <sheet name="Tabla 15" sheetId="72" r:id="rId47"/>
    <sheet name="Tabla 16" sheetId="73" r:id="rId48"/>
    <sheet name="Tabla 17" sheetId="74" r:id="rId49"/>
    <sheet name="Tabla 18" sheetId="49" r:id="rId50"/>
    <sheet name="Tabla 18 cont" sheetId="47" r:id="rId51"/>
    <sheet name="Tabla 18 cont.a" sheetId="46" r:id="rId52"/>
    <sheet name="Tabla 19" sheetId="52" r:id="rId53"/>
    <sheet name="Tabla 20" sheetId="51" r:id="rId54"/>
    <sheet name="Tabla 21" sheetId="39" r:id="rId55"/>
    <sheet name="Tabla 22" sheetId="41" r:id="rId56"/>
    <sheet name="Tabla 23" sheetId="40" r:id="rId57"/>
    <sheet name="Tabla 24" sheetId="42" r:id="rId58"/>
    <sheet name="Tabla 25" sheetId="44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</externalReferences>
  <definedNames>
    <definedName name="\0" localSheetId="17">#REF!</definedName>
    <definedName name="\0" localSheetId="21">#REF!</definedName>
    <definedName name="\0" localSheetId="23">#REF!</definedName>
    <definedName name="\0" localSheetId="24">#REF!</definedName>
    <definedName name="\0" localSheetId="3">#REF!</definedName>
    <definedName name="\0" localSheetId="2">#REF!</definedName>
    <definedName name="\0" localSheetId="32">#REF!</definedName>
    <definedName name="\0" localSheetId="18">#REF!</definedName>
    <definedName name="\0" localSheetId="53">#REF!</definedName>
    <definedName name="\0" localSheetId="54">#REF!</definedName>
    <definedName name="\0" localSheetId="20">#REF!</definedName>
    <definedName name="\0" localSheetId="22">#REF!</definedName>
    <definedName name="\0" localSheetId="29">#REF!</definedName>
    <definedName name="\0" localSheetId="31">#REF!</definedName>
    <definedName name="\0">#REF!</definedName>
    <definedName name="\A" localSheetId="23">#REF!</definedName>
    <definedName name="\A" localSheetId="3">#REF!</definedName>
    <definedName name="\A" localSheetId="2">#REF!</definedName>
    <definedName name="\A" localSheetId="53">#REF!</definedName>
    <definedName name="\A" localSheetId="54">#REF!</definedName>
    <definedName name="\A">#REF!</definedName>
    <definedName name="\B" localSheetId="23">#REF!</definedName>
    <definedName name="\B" localSheetId="3">#REF!</definedName>
    <definedName name="\B" localSheetId="2">#REF!</definedName>
    <definedName name="\B" localSheetId="53">#REF!</definedName>
    <definedName name="\B" localSheetId="54">#REF!</definedName>
    <definedName name="\B">#REF!</definedName>
    <definedName name="\bmiii">[1]Q6!$E$32:$AH$32</definedName>
    <definedName name="\C" localSheetId="23">#REF!</definedName>
    <definedName name="\C" localSheetId="3">#REF!</definedName>
    <definedName name="\C" localSheetId="2">#REF!</definedName>
    <definedName name="\C">#REF!</definedName>
    <definedName name="\cc">[2]Debt!#REF!</definedName>
    <definedName name="\D" localSheetId="23">#REF!</definedName>
    <definedName name="\D" localSheetId="3">#REF!</definedName>
    <definedName name="\D" localSheetId="2">#REF!</definedName>
    <definedName name="\D">#REF!</definedName>
    <definedName name="\E" localSheetId="23">#REF!</definedName>
    <definedName name="\E" localSheetId="3">#REF!</definedName>
    <definedName name="\E" localSheetId="2">#REF!</definedName>
    <definedName name="\E">#REF!</definedName>
    <definedName name="\F" localSheetId="23">#REF!</definedName>
    <definedName name="\F" localSheetId="3">#REF!</definedName>
    <definedName name="\F" localSheetId="2">#REF!</definedName>
    <definedName name="\F">#REF!</definedName>
    <definedName name="\G" localSheetId="23">#REF!</definedName>
    <definedName name="\G" localSheetId="3">#REF!</definedName>
    <definedName name="\G" localSheetId="2">#REF!</definedName>
    <definedName name="\G">#REF!</definedName>
    <definedName name="\gg">[2]Debt!#REF!</definedName>
    <definedName name="\H" localSheetId="23">#REF!</definedName>
    <definedName name="\H" localSheetId="3">#REF!</definedName>
    <definedName name="\H" localSheetId="2">#REF!</definedName>
    <definedName name="\H">#REF!</definedName>
    <definedName name="\I" localSheetId="23">#REF!</definedName>
    <definedName name="\I" localSheetId="3">#REF!</definedName>
    <definedName name="\I" localSheetId="2">#REF!</definedName>
    <definedName name="\I">#REF!</definedName>
    <definedName name="\J" localSheetId="23">#REF!</definedName>
    <definedName name="\J" localSheetId="3">#REF!</definedName>
    <definedName name="\J" localSheetId="2">#REF!</definedName>
    <definedName name="\J">#REF!</definedName>
    <definedName name="\K" localSheetId="23">#REF!</definedName>
    <definedName name="\K" localSheetId="3">#REF!</definedName>
    <definedName name="\K" localSheetId="2">#REF!</definedName>
    <definedName name="\K">#REF!</definedName>
    <definedName name="\kk">[2]Debt!#REF!</definedName>
    <definedName name="\L" localSheetId="23">#REF!</definedName>
    <definedName name="\L" localSheetId="3">#REF!</definedName>
    <definedName name="\L" localSheetId="2">#REF!</definedName>
    <definedName name="\L">#REF!</definedName>
    <definedName name="\M" localSheetId="23">#REF!</definedName>
    <definedName name="\M" localSheetId="3">#REF!</definedName>
    <definedName name="\M" localSheetId="2">#REF!</definedName>
    <definedName name="\M">#REF!</definedName>
    <definedName name="\N" localSheetId="23">#REF!</definedName>
    <definedName name="\N" localSheetId="3">#REF!</definedName>
    <definedName name="\N" localSheetId="2">#REF!</definedName>
    <definedName name="\N">#REF!</definedName>
    <definedName name="\Ñ" localSheetId="23">#REF!</definedName>
    <definedName name="\Ñ" localSheetId="3">#REF!</definedName>
    <definedName name="\Ñ" localSheetId="2">#REF!</definedName>
    <definedName name="\Ñ">#REF!</definedName>
    <definedName name="\O" localSheetId="23">#REF!</definedName>
    <definedName name="\O" localSheetId="3">#REF!</definedName>
    <definedName name="\O" localSheetId="2">#REF!</definedName>
    <definedName name="\O">#REF!</definedName>
    <definedName name="\P" localSheetId="23">#REF!</definedName>
    <definedName name="\P" localSheetId="3">#REF!</definedName>
    <definedName name="\P" localSheetId="2">#REF!</definedName>
    <definedName name="\P">#REF!</definedName>
    <definedName name="\Q" localSheetId="23">#REF!</definedName>
    <definedName name="\Q" localSheetId="3">#REF!</definedName>
    <definedName name="\Q" localSheetId="2">#REF!</definedName>
    <definedName name="\Q">#REF!</definedName>
    <definedName name="\R" localSheetId="23">#REF!</definedName>
    <definedName name="\R" localSheetId="3">#REF!</definedName>
    <definedName name="\R" localSheetId="2">#REF!</definedName>
    <definedName name="\R">#REF!</definedName>
    <definedName name="\S" localSheetId="23">#REF!</definedName>
    <definedName name="\S" localSheetId="3">#REF!</definedName>
    <definedName name="\S" localSheetId="2">#REF!</definedName>
    <definedName name="\S">#REF!</definedName>
    <definedName name="\T" localSheetId="23">#REF!</definedName>
    <definedName name="\T" localSheetId="3">#REF!</definedName>
    <definedName name="\T" localSheetId="2">#REF!</definedName>
    <definedName name="\T">#REF!</definedName>
    <definedName name="\T1" localSheetId="23">#REF!</definedName>
    <definedName name="\T1" localSheetId="3">#REF!</definedName>
    <definedName name="\T1" localSheetId="2">#REF!</definedName>
    <definedName name="\T1">#REF!</definedName>
    <definedName name="\T2">[3]BOP!#REF!</definedName>
    <definedName name="\tt">[2]Debt!#REF!</definedName>
    <definedName name="\U" localSheetId="17">#REF!</definedName>
    <definedName name="\U" localSheetId="21">#REF!</definedName>
    <definedName name="\U" localSheetId="23">#REF!</definedName>
    <definedName name="\U" localSheetId="24">#REF!</definedName>
    <definedName name="\U" localSheetId="3">#REF!</definedName>
    <definedName name="\U" localSheetId="2">#REF!</definedName>
    <definedName name="\U" localSheetId="32">#REF!</definedName>
    <definedName name="\U" localSheetId="34">#REF!</definedName>
    <definedName name="\U" localSheetId="52">#REF!</definedName>
    <definedName name="\U" localSheetId="18">#REF!</definedName>
    <definedName name="\U" localSheetId="53">#REF!</definedName>
    <definedName name="\U" localSheetId="54">#REF!</definedName>
    <definedName name="\U" localSheetId="20">#REF!</definedName>
    <definedName name="\U" localSheetId="22">#REF!</definedName>
    <definedName name="\U" localSheetId="26">#REF!</definedName>
    <definedName name="\U" localSheetId="29">#REF!</definedName>
    <definedName name="\U" localSheetId="31">#REF!</definedName>
    <definedName name="\U">#REF!</definedName>
    <definedName name="\V" localSheetId="23">#REF!</definedName>
    <definedName name="\V" localSheetId="3">#REF!</definedName>
    <definedName name="\V" localSheetId="2">#REF!</definedName>
    <definedName name="\V" localSheetId="53">#REF!</definedName>
    <definedName name="\V" localSheetId="54">#REF!</definedName>
    <definedName name="\V">#REF!</definedName>
    <definedName name="\W" localSheetId="23">#REF!</definedName>
    <definedName name="\W" localSheetId="3">#REF!</definedName>
    <definedName name="\W" localSheetId="2">#REF!</definedName>
    <definedName name="\W" localSheetId="53">#REF!</definedName>
    <definedName name="\W" localSheetId="54">#REF!</definedName>
    <definedName name="\W">#REF!</definedName>
    <definedName name="\X" localSheetId="23">#REF!</definedName>
    <definedName name="\X" localSheetId="3">#REF!</definedName>
    <definedName name="\X" localSheetId="2">#REF!</definedName>
    <definedName name="\X">#REF!</definedName>
    <definedName name="\Y" localSheetId="23">#REF!</definedName>
    <definedName name="\Y" localSheetId="3">#REF!</definedName>
    <definedName name="\Y" localSheetId="2">#REF!</definedName>
    <definedName name="\Y">#REF!</definedName>
    <definedName name="\Z" localSheetId="23">#REF!</definedName>
    <definedName name="\Z" localSheetId="3">#REF!</definedName>
    <definedName name="\Z" localSheetId="2">#REF!</definedName>
    <definedName name="\Z">#REF!</definedName>
    <definedName name="_._IMPUESTOS_SOBRE_COMBUSTIBLES_Y_GAS_NATURAL">[4]C!$B$27:$N$27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>[5]!____________asd1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>[5]!____________tnt1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>[5]!__________asd1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>[5]!__________tnt1</definedName>
    <definedName name="_________asd1">[5]!_________asd1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>'[6]shared data'!$A$1:$G$71</definedName>
    <definedName name="_________tnt1">[5]!_________tnt1</definedName>
    <definedName name="________asd1">[5]!________asd1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>'[6]shared data'!$A$1:$G$71</definedName>
    <definedName name="________tnt1">[5]!________tnt1</definedName>
    <definedName name="_______asd1">[5]!_______asd1</definedName>
    <definedName name="_______FAL4" localSheetId="17">#REF!</definedName>
    <definedName name="_______FAL4" localSheetId="21">#REF!</definedName>
    <definedName name="_______FAL4" localSheetId="23">#REF!</definedName>
    <definedName name="_______FAL4" localSheetId="24">#REF!</definedName>
    <definedName name="_______FAL4" localSheetId="3">#REF!</definedName>
    <definedName name="_______FAL4" localSheetId="2">#REF!</definedName>
    <definedName name="_______FAL4" localSheetId="32">#REF!</definedName>
    <definedName name="_______FAL4" localSheetId="34">#REF!</definedName>
    <definedName name="_______FAL4" localSheetId="52">#REF!</definedName>
    <definedName name="_______FAL4" localSheetId="18">#REF!</definedName>
    <definedName name="_______FAL4" localSheetId="53">#REF!</definedName>
    <definedName name="_______FAL4" localSheetId="54">#REF!</definedName>
    <definedName name="_______FAL4" localSheetId="20">#REF!</definedName>
    <definedName name="_______FAL4" localSheetId="22">#REF!</definedName>
    <definedName name="_______FAL4" localSheetId="26">#REF!</definedName>
    <definedName name="_______FAL4" localSheetId="29">#REF!</definedName>
    <definedName name="_______FAL4" localSheetId="31">#REF!</definedName>
    <definedName name="_______FAL4">#REF!</definedName>
    <definedName name="_______FAL6" localSheetId="23">#REF!</definedName>
    <definedName name="_______FAL6" localSheetId="3">#REF!</definedName>
    <definedName name="_______FAL6" localSheetId="2">#REF!</definedName>
    <definedName name="_______FAL6" localSheetId="53">#REF!</definedName>
    <definedName name="_______FAL6" localSheetId="54">#REF!</definedName>
    <definedName name="_______FAL6">#REF!</definedName>
    <definedName name="_______FAL7" localSheetId="23">#REF!</definedName>
    <definedName name="_______FAL7" localSheetId="3">#REF!</definedName>
    <definedName name="_______FAL7" localSheetId="2">#REF!</definedName>
    <definedName name="_______FAL7" localSheetId="53">#REF!</definedName>
    <definedName name="_______FAL7" localSheetId="54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>'[6]shared data'!$A$1:$G$71</definedName>
    <definedName name="_______tnt1">[5]!_______tnt1</definedName>
    <definedName name="______asd1">[5]!______asd1</definedName>
    <definedName name="______AUS1" localSheetId="17">#REF!</definedName>
    <definedName name="______AUS1" localSheetId="21">#REF!</definedName>
    <definedName name="______AUS1" localSheetId="23">#REF!</definedName>
    <definedName name="______AUS1" localSheetId="24">#REF!</definedName>
    <definedName name="______AUS1" localSheetId="3">#REF!</definedName>
    <definedName name="______AUS1" localSheetId="2">#REF!</definedName>
    <definedName name="______AUS1" localSheetId="32">#REF!</definedName>
    <definedName name="______AUS1" localSheetId="34">#REF!</definedName>
    <definedName name="______AUS1" localSheetId="52">#REF!</definedName>
    <definedName name="______AUS1" localSheetId="18">#REF!</definedName>
    <definedName name="______AUS1" localSheetId="53">#REF!</definedName>
    <definedName name="______AUS1" localSheetId="54">#REF!</definedName>
    <definedName name="______AUS1" localSheetId="20">#REF!</definedName>
    <definedName name="______AUS1" localSheetId="22">#REF!</definedName>
    <definedName name="______AUS1" localSheetId="26">#REF!</definedName>
    <definedName name="______AUS1" localSheetId="29">#REF!</definedName>
    <definedName name="______AUS1" localSheetId="31">#REF!</definedName>
    <definedName name="______AUS1">#REF!</definedName>
    <definedName name="______DEG1" localSheetId="23">#REF!</definedName>
    <definedName name="______DEG1" localSheetId="3">#REF!</definedName>
    <definedName name="______DEG1" localSheetId="2">#REF!</definedName>
    <definedName name="______DEG1" localSheetId="53">#REF!</definedName>
    <definedName name="______DEG1" localSheetId="54">#REF!</definedName>
    <definedName name="______DEG1">#REF!</definedName>
    <definedName name="______DKR1" localSheetId="23">#REF!</definedName>
    <definedName name="______DKR1" localSheetId="3">#REF!</definedName>
    <definedName name="______DKR1" localSheetId="2">#REF!</definedName>
    <definedName name="______DKR1" localSheetId="53">#REF!</definedName>
    <definedName name="______DKR1" localSheetId="54">#REF!</definedName>
    <definedName name="______DKR1">#REF!</definedName>
    <definedName name="______ECU1" localSheetId="23">#REF!</definedName>
    <definedName name="______ECU1" localSheetId="3">#REF!</definedName>
    <definedName name="______ECU1" localSheetId="2">#REF!</definedName>
    <definedName name="______ECU1">#REF!</definedName>
    <definedName name="______ESC1" localSheetId="23">#REF!</definedName>
    <definedName name="______ESC1" localSheetId="3">#REF!</definedName>
    <definedName name="______ESC1" localSheetId="2">#REF!</definedName>
    <definedName name="______ESC1">#REF!</definedName>
    <definedName name="______FAL2" localSheetId="23">#REF!</definedName>
    <definedName name="______FAL2" localSheetId="3">#REF!</definedName>
    <definedName name="______FAL2" localSheetId="2">#REF!</definedName>
    <definedName name="______FAL2">#REF!</definedName>
    <definedName name="______FAL3" localSheetId="23">#REF!</definedName>
    <definedName name="______FAL3" localSheetId="3">#REF!</definedName>
    <definedName name="______FAL3" localSheetId="2">#REF!</definedName>
    <definedName name="______FAL3">#REF!</definedName>
    <definedName name="______FAL4" localSheetId="23">#REF!</definedName>
    <definedName name="______FAL4" localSheetId="3">#REF!</definedName>
    <definedName name="______FAL4" localSheetId="2">#REF!</definedName>
    <definedName name="______FAL4">#REF!</definedName>
    <definedName name="______FAL5" localSheetId="23">#REF!</definedName>
    <definedName name="______FAL5" localSheetId="3">#REF!</definedName>
    <definedName name="______FAL5" localSheetId="2">#REF!</definedName>
    <definedName name="______FAL5">#REF!</definedName>
    <definedName name="______FAL6" localSheetId="23">#REF!</definedName>
    <definedName name="______FAL6" localSheetId="3">#REF!</definedName>
    <definedName name="______FAL6" localSheetId="2">#REF!</definedName>
    <definedName name="______FAL6">#REF!</definedName>
    <definedName name="______FAL7" localSheetId="23">#REF!</definedName>
    <definedName name="______FAL7" localSheetId="3">#REF!</definedName>
    <definedName name="______FAL7" localSheetId="2">#REF!</definedName>
    <definedName name="______FAL7">#REF!</definedName>
    <definedName name="______FMK1" localSheetId="23">#REF!</definedName>
    <definedName name="______FMK1" localSheetId="3">#REF!</definedName>
    <definedName name="______FMK1" localSheetId="2">#REF!</definedName>
    <definedName name="______FMK1">#REF!</definedName>
    <definedName name="______IKR1" localSheetId="23">#REF!</definedName>
    <definedName name="______IKR1" localSheetId="3">#REF!</definedName>
    <definedName name="______IKR1" localSheetId="2">#REF!</definedName>
    <definedName name="______IKR1">#REF!</definedName>
    <definedName name="______IRP1" localSheetId="23">#REF!</definedName>
    <definedName name="______IRP1" localSheetId="3">#REF!</definedName>
    <definedName name="______IRP1" localSheetId="2">#REF!</definedName>
    <definedName name="______IRP1">#REF!</definedName>
    <definedName name="______LIT1" localSheetId="23">#REF!</definedName>
    <definedName name="______LIT1" localSheetId="3">#REF!</definedName>
    <definedName name="______LIT1" localSheetId="2">#REF!</definedName>
    <definedName name="______LIT1">#REF!</definedName>
    <definedName name="_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17">#REF!</definedName>
    <definedName name="______MEX1" localSheetId="21">#REF!</definedName>
    <definedName name="______MEX1" localSheetId="23">#REF!</definedName>
    <definedName name="______MEX1" localSheetId="24">#REF!</definedName>
    <definedName name="______MEX1" localSheetId="3">#REF!</definedName>
    <definedName name="______MEX1" localSheetId="2">#REF!</definedName>
    <definedName name="______MEX1" localSheetId="32">#REF!</definedName>
    <definedName name="______MEX1" localSheetId="34">#REF!</definedName>
    <definedName name="______MEX1" localSheetId="52">#REF!</definedName>
    <definedName name="______MEX1" localSheetId="18">#REF!</definedName>
    <definedName name="______MEX1" localSheetId="53">#REF!</definedName>
    <definedName name="______MEX1" localSheetId="54">#REF!</definedName>
    <definedName name="______MEX1" localSheetId="20">#REF!</definedName>
    <definedName name="______MEX1" localSheetId="22">#REF!</definedName>
    <definedName name="______MEX1" localSheetId="26">#REF!</definedName>
    <definedName name="______MEX1" localSheetId="29">#REF!</definedName>
    <definedName name="______MEX1" localSheetId="31">#REF!</definedName>
    <definedName name="______MEX1">#REF!</definedName>
    <definedName name="______PTA1" localSheetId="23">#REF!</definedName>
    <definedName name="______PTA1" localSheetId="3">#REF!</definedName>
    <definedName name="______PTA1" localSheetId="2">#REF!</definedName>
    <definedName name="______PTA1" localSheetId="53">#REF!</definedName>
    <definedName name="______PTA1" localSheetId="54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17">#REF!</definedName>
    <definedName name="______SAR1" localSheetId="21">#REF!</definedName>
    <definedName name="______SAR1" localSheetId="23">#REF!</definedName>
    <definedName name="______SAR1" localSheetId="24">#REF!</definedName>
    <definedName name="______SAR1" localSheetId="3">#REF!</definedName>
    <definedName name="______SAR1" localSheetId="2">#REF!</definedName>
    <definedName name="______SAR1" localSheetId="32">#REF!</definedName>
    <definedName name="______SAR1" localSheetId="34">#REF!</definedName>
    <definedName name="______SAR1" localSheetId="52">#REF!</definedName>
    <definedName name="______SAR1" localSheetId="18">#REF!</definedName>
    <definedName name="______SAR1" localSheetId="53">#REF!</definedName>
    <definedName name="______SAR1" localSheetId="54">#REF!</definedName>
    <definedName name="______SAR1" localSheetId="20">#REF!</definedName>
    <definedName name="______SAR1" localSheetId="22">#REF!</definedName>
    <definedName name="______SAR1" localSheetId="26">#REF!</definedName>
    <definedName name="______SAR1" localSheetId="29">#REF!</definedName>
    <definedName name="______SAR1" localSheetId="31">#REF!</definedName>
    <definedName name="______SAR1">#REF!</definedName>
    <definedName name="______SRT11" localSheetId="17" hidden="1">{"Minpmon",#N/A,FALSE,"Monthinput"}</definedName>
    <definedName name="______SRT11" localSheetId="21" hidden="1">{"Minpmon",#N/A,FALSE,"Monthinput"}</definedName>
    <definedName name="______SRT11" localSheetId="23" hidden="1">{"Minpmon",#N/A,FALSE,"Monthinput"}</definedName>
    <definedName name="______SRT11" localSheetId="24" hidden="1">{"Minpmon",#N/A,FALSE,"Monthinput"}</definedName>
    <definedName name="______SRT11" localSheetId="3" hidden="1">{"Minpmon",#N/A,FALSE,"Monthinput"}</definedName>
    <definedName name="______SRT11" localSheetId="2" hidden="1">{"Minpmon",#N/A,FALSE,"Monthinput"}</definedName>
    <definedName name="______SRT11" localSheetId="32" hidden="1">{"Minpmon",#N/A,FALSE,"Monthinput"}</definedName>
    <definedName name="______SRT11" localSheetId="34" hidden="1">{"Minpmon",#N/A,FALSE,"Monthinput"}</definedName>
    <definedName name="______SRT11" localSheetId="50" hidden="1">{"Minpmon",#N/A,FALSE,"Monthinput"}</definedName>
    <definedName name="______SRT11" localSheetId="52" hidden="1">{"Minpmon",#N/A,FALSE,"Monthinput"}</definedName>
    <definedName name="______SRT11" localSheetId="18" hidden="1">{"Minpmon",#N/A,FALSE,"Monthinput"}</definedName>
    <definedName name="______SRT11" localSheetId="53" hidden="1">{"Minpmon",#N/A,FALSE,"Monthinput"}</definedName>
    <definedName name="______SRT11" localSheetId="54" hidden="1">{"Minpmon",#N/A,FALSE,"Monthinput"}</definedName>
    <definedName name="______SRT11" localSheetId="20" hidden="1">{"Minpmon",#N/A,FALSE,"Monthinput"}</definedName>
    <definedName name="______SRT11" localSheetId="22" hidden="1">{"Minpmon",#N/A,FALSE,"Monthinput"}</definedName>
    <definedName name="______SRT11" localSheetId="26" hidden="1">{"Minpmon",#N/A,FALSE,"Monthinput"}</definedName>
    <definedName name="______SRT11" localSheetId="27" hidden="1">{"Minpmon",#N/A,FALSE,"Monthinput"}</definedName>
    <definedName name="______SRT11" localSheetId="28" hidden="1">{"Minpmon",#N/A,FALSE,"Monthinput"}</definedName>
    <definedName name="______SRT11" localSheetId="29" hidden="1">{"Minpmon",#N/A,FALSE,"Monthinput"}</definedName>
    <definedName name="______SRT11" localSheetId="31" hidden="1">{"Minpmon",#N/A,FALSE,"Monthinput"}</definedName>
    <definedName name="______SRT11" hidden="1">{"Minpmon",#N/A,FALSE,"Monthinput"}</definedName>
    <definedName name="______tAB4">'[6]shared data'!$A$1:$G$71</definedName>
    <definedName name="______tnt1">[5]!______tnt1</definedName>
    <definedName name="_____asd1">#N/A</definedName>
    <definedName name="_____AUS1" localSheetId="17">#REF!</definedName>
    <definedName name="_____AUS1" localSheetId="21">#REF!</definedName>
    <definedName name="_____AUS1" localSheetId="23">#REF!</definedName>
    <definedName name="_____AUS1" localSheetId="24">#REF!</definedName>
    <definedName name="_____AUS1" localSheetId="3">#REF!</definedName>
    <definedName name="_____AUS1" localSheetId="2">#REF!</definedName>
    <definedName name="_____AUS1" localSheetId="32">#REF!</definedName>
    <definedName name="_____AUS1" localSheetId="34">#REF!</definedName>
    <definedName name="_____AUS1" localSheetId="52">#REF!</definedName>
    <definedName name="_____AUS1" localSheetId="18">#REF!</definedName>
    <definedName name="_____AUS1" localSheetId="53">#REF!</definedName>
    <definedName name="_____AUS1" localSheetId="54">#REF!</definedName>
    <definedName name="_____AUS1" localSheetId="20">#REF!</definedName>
    <definedName name="_____AUS1" localSheetId="22">#REF!</definedName>
    <definedName name="_____AUS1" localSheetId="26">#REF!</definedName>
    <definedName name="_____AUS1" localSheetId="29">#REF!</definedName>
    <definedName name="_____AUS1" localSheetId="31">#REF!</definedName>
    <definedName name="_____AUS1">#REF!</definedName>
    <definedName name="_____DEG1" localSheetId="23">#REF!</definedName>
    <definedName name="_____DEG1" localSheetId="3">#REF!</definedName>
    <definedName name="_____DEG1" localSheetId="2">#REF!</definedName>
    <definedName name="_____DEG1" localSheetId="53">#REF!</definedName>
    <definedName name="_____DEG1" localSheetId="54">#REF!</definedName>
    <definedName name="_____DEG1">#REF!</definedName>
    <definedName name="_____DKR1" localSheetId="23">#REF!</definedName>
    <definedName name="_____DKR1" localSheetId="3">#REF!</definedName>
    <definedName name="_____DKR1" localSheetId="2">#REF!</definedName>
    <definedName name="_____DKR1" localSheetId="53">#REF!</definedName>
    <definedName name="_____DKR1" localSheetId="54">#REF!</definedName>
    <definedName name="_____DKR1">#REF!</definedName>
    <definedName name="_____ECU1" localSheetId="23">#REF!</definedName>
    <definedName name="_____ECU1" localSheetId="3">#REF!</definedName>
    <definedName name="_____ECU1" localSheetId="2">#REF!</definedName>
    <definedName name="_____ECU1">#REF!</definedName>
    <definedName name="_____ESC1" localSheetId="23">#REF!</definedName>
    <definedName name="_____ESC1" localSheetId="3">#REF!</definedName>
    <definedName name="_____ESC1" localSheetId="2">#REF!</definedName>
    <definedName name="_____ESC1">#REF!</definedName>
    <definedName name="_____FAL2" localSheetId="23">#REF!</definedName>
    <definedName name="_____FAL2" localSheetId="3">#REF!</definedName>
    <definedName name="_____FAL2" localSheetId="2">#REF!</definedName>
    <definedName name="_____FAL2">#REF!</definedName>
    <definedName name="_____FAL3" localSheetId="23">#REF!</definedName>
    <definedName name="_____FAL3" localSheetId="3">#REF!</definedName>
    <definedName name="_____FAL3" localSheetId="2">#REF!</definedName>
    <definedName name="_____FAL3">#REF!</definedName>
    <definedName name="_____FAL4" localSheetId="23">#REF!</definedName>
    <definedName name="_____FAL4" localSheetId="3">#REF!</definedName>
    <definedName name="_____FAL4" localSheetId="2">#REF!</definedName>
    <definedName name="_____FAL4">#REF!</definedName>
    <definedName name="_____FAL5" localSheetId="23">#REF!</definedName>
    <definedName name="_____FAL5" localSheetId="3">#REF!</definedName>
    <definedName name="_____FAL5" localSheetId="2">#REF!</definedName>
    <definedName name="_____FAL5">#REF!</definedName>
    <definedName name="_____FAL6" localSheetId="23">#REF!</definedName>
    <definedName name="_____FAL6" localSheetId="3">#REF!</definedName>
    <definedName name="_____FAL6" localSheetId="2">#REF!</definedName>
    <definedName name="_____FAL6">#REF!</definedName>
    <definedName name="_____FAL7" localSheetId="23">#REF!</definedName>
    <definedName name="_____FAL7" localSheetId="3">#REF!</definedName>
    <definedName name="_____FAL7" localSheetId="2">#REF!</definedName>
    <definedName name="_____FAL7">#REF!</definedName>
    <definedName name="_____FMK1" localSheetId="23">#REF!</definedName>
    <definedName name="_____FMK1" localSheetId="3">#REF!</definedName>
    <definedName name="_____FMK1" localSheetId="2">#REF!</definedName>
    <definedName name="_____FMK1">#REF!</definedName>
    <definedName name="_____IKR1" localSheetId="23">#REF!</definedName>
    <definedName name="_____IKR1" localSheetId="3">#REF!</definedName>
    <definedName name="_____IKR1" localSheetId="2">#REF!</definedName>
    <definedName name="_____IKR1">#REF!</definedName>
    <definedName name="_____IRP1" localSheetId="23">#REF!</definedName>
    <definedName name="_____IRP1" localSheetId="3">#REF!</definedName>
    <definedName name="_____IRP1" localSheetId="2">#REF!</definedName>
    <definedName name="_____IRP1">#REF!</definedName>
    <definedName name="_____LIT1" localSheetId="23">#REF!</definedName>
    <definedName name="_____LIT1" localSheetId="3">#REF!</definedName>
    <definedName name="_____LIT1" localSheetId="2">#REF!</definedName>
    <definedName name="_____LIT1">#REF!</definedName>
    <definedName name="_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17">#REF!</definedName>
    <definedName name="_____MEX1" localSheetId="21">#REF!</definedName>
    <definedName name="_____MEX1" localSheetId="23">#REF!</definedName>
    <definedName name="_____MEX1" localSheetId="24">#REF!</definedName>
    <definedName name="_____MEX1" localSheetId="3">#REF!</definedName>
    <definedName name="_____MEX1" localSheetId="2">#REF!</definedName>
    <definedName name="_____MEX1" localSheetId="32">#REF!</definedName>
    <definedName name="_____MEX1" localSheetId="34">#REF!</definedName>
    <definedName name="_____MEX1" localSheetId="52">#REF!</definedName>
    <definedName name="_____MEX1" localSheetId="18">#REF!</definedName>
    <definedName name="_____MEX1" localSheetId="53">#REF!</definedName>
    <definedName name="_____MEX1" localSheetId="54">#REF!</definedName>
    <definedName name="_____MEX1" localSheetId="20">#REF!</definedName>
    <definedName name="_____MEX1" localSheetId="22">#REF!</definedName>
    <definedName name="_____MEX1" localSheetId="26">#REF!</definedName>
    <definedName name="_____MEX1" localSheetId="29">#REF!</definedName>
    <definedName name="_____MEX1" localSheetId="31">#REF!</definedName>
    <definedName name="_____MEX1">#REF!</definedName>
    <definedName name="_____PTA1" localSheetId="23">#REF!</definedName>
    <definedName name="_____PTA1" localSheetId="3">#REF!</definedName>
    <definedName name="_____PTA1" localSheetId="2">#REF!</definedName>
    <definedName name="_____PTA1" localSheetId="53">#REF!</definedName>
    <definedName name="_____PTA1" localSheetId="54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17">#REF!</definedName>
    <definedName name="_____SAR1" localSheetId="21">#REF!</definedName>
    <definedName name="_____SAR1" localSheetId="23">#REF!</definedName>
    <definedName name="_____SAR1" localSheetId="24">#REF!</definedName>
    <definedName name="_____SAR1" localSheetId="3">#REF!</definedName>
    <definedName name="_____SAR1" localSheetId="2">#REF!</definedName>
    <definedName name="_____SAR1" localSheetId="32">#REF!</definedName>
    <definedName name="_____SAR1" localSheetId="34">#REF!</definedName>
    <definedName name="_____SAR1" localSheetId="52">#REF!</definedName>
    <definedName name="_____SAR1" localSheetId="18">#REF!</definedName>
    <definedName name="_____SAR1" localSheetId="53">#REF!</definedName>
    <definedName name="_____SAR1" localSheetId="54">#REF!</definedName>
    <definedName name="_____SAR1" localSheetId="20">#REF!</definedName>
    <definedName name="_____SAR1" localSheetId="22">#REF!</definedName>
    <definedName name="_____SAR1" localSheetId="26">#REF!</definedName>
    <definedName name="_____SAR1" localSheetId="29">#REF!</definedName>
    <definedName name="_____SAR1" localSheetId="31">#REF!</definedName>
    <definedName name="_____SAR1">#REF!</definedName>
    <definedName name="_____SRT11" localSheetId="17" hidden="1">{"Minpmon",#N/A,FALSE,"Monthinput"}</definedName>
    <definedName name="_____SRT11" localSheetId="21" hidden="1">{"Minpmon",#N/A,FALSE,"Monthinput"}</definedName>
    <definedName name="_____SRT11" localSheetId="23" hidden="1">{"Minpmon",#N/A,FALSE,"Monthinput"}</definedName>
    <definedName name="_____SRT11" localSheetId="24" hidden="1">{"Minpmon",#N/A,FALSE,"Monthinput"}</definedName>
    <definedName name="_____SRT11" localSheetId="3" hidden="1">{"Minpmon",#N/A,FALSE,"Monthinput"}</definedName>
    <definedName name="_____SRT11" localSheetId="2" hidden="1">{"Minpmon",#N/A,FALSE,"Monthinput"}</definedName>
    <definedName name="_____SRT11" localSheetId="32" hidden="1">{"Minpmon",#N/A,FALSE,"Monthinput"}</definedName>
    <definedName name="_____SRT11" localSheetId="34" hidden="1">{"Minpmon",#N/A,FALSE,"Monthinput"}</definedName>
    <definedName name="_____SRT11" localSheetId="50" hidden="1">{"Minpmon",#N/A,FALSE,"Monthinput"}</definedName>
    <definedName name="_____SRT11" localSheetId="52" hidden="1">{"Minpmon",#N/A,FALSE,"Monthinput"}</definedName>
    <definedName name="_____SRT11" localSheetId="18" hidden="1">{"Minpmon",#N/A,FALSE,"Monthinput"}</definedName>
    <definedName name="_____SRT11" localSheetId="53" hidden="1">{"Minpmon",#N/A,FALSE,"Monthinput"}</definedName>
    <definedName name="_____SRT11" localSheetId="54" hidden="1">{"Minpmon",#N/A,FALSE,"Monthinput"}</definedName>
    <definedName name="_____SRT11" localSheetId="20" hidden="1">{"Minpmon",#N/A,FALSE,"Monthinput"}</definedName>
    <definedName name="_____SRT11" localSheetId="22" hidden="1">{"Minpmon",#N/A,FALSE,"Monthinput"}</definedName>
    <definedName name="_____SRT11" localSheetId="26" hidden="1">{"Minpmon",#N/A,FALSE,"Monthinput"}</definedName>
    <definedName name="_____SRT11" localSheetId="27" hidden="1">{"Minpmon",#N/A,FALSE,"Monthinput"}</definedName>
    <definedName name="_____SRT11" localSheetId="28" hidden="1">{"Minpmon",#N/A,FALSE,"Monthinput"}</definedName>
    <definedName name="_____SRT11" localSheetId="29" hidden="1">{"Minpmon",#N/A,FALSE,"Monthinput"}</definedName>
    <definedName name="_____SRT11" localSheetId="31" hidden="1">{"Minpmon",#N/A,FALSE,"Monthinput"}</definedName>
    <definedName name="_____SRT11" hidden="1">{"Minpmon",#N/A,FALSE,"Monthinput"}</definedName>
    <definedName name="_____tAB4">'[6]shared data'!$A$1:$G$71</definedName>
    <definedName name="_____tnt1">#N/A</definedName>
    <definedName name="_____TOT58" localSheetId="23">[7]GROWTH!#REF!</definedName>
    <definedName name="_____TOT58">[7]GROWTH!#REF!</definedName>
    <definedName name="____asd1">#N/A</definedName>
    <definedName name="____AUS1" localSheetId="17">#REF!</definedName>
    <definedName name="____AUS1" localSheetId="21">#REF!</definedName>
    <definedName name="____AUS1" localSheetId="23">#REF!</definedName>
    <definedName name="____AUS1" localSheetId="24">#REF!</definedName>
    <definedName name="____AUS1" localSheetId="3">#REF!</definedName>
    <definedName name="____AUS1" localSheetId="2">#REF!</definedName>
    <definedName name="____AUS1" localSheetId="32">#REF!</definedName>
    <definedName name="____AUS1" localSheetId="34">#REF!</definedName>
    <definedName name="____AUS1" localSheetId="52">#REF!</definedName>
    <definedName name="____AUS1" localSheetId="18">#REF!</definedName>
    <definedName name="____AUS1" localSheetId="53">#REF!</definedName>
    <definedName name="____AUS1" localSheetId="54">#REF!</definedName>
    <definedName name="____AUS1" localSheetId="20">#REF!</definedName>
    <definedName name="____AUS1" localSheetId="22">#REF!</definedName>
    <definedName name="____AUS1" localSheetId="26">#REF!</definedName>
    <definedName name="____AUS1" localSheetId="29">#REF!</definedName>
    <definedName name="____AUS1" localSheetId="31">#REF!</definedName>
    <definedName name="____AUS1">#REF!</definedName>
    <definedName name="____DEG1" localSheetId="23">#REF!</definedName>
    <definedName name="____DEG1" localSheetId="3">#REF!</definedName>
    <definedName name="____DEG1" localSheetId="2">#REF!</definedName>
    <definedName name="____DEG1" localSheetId="53">#REF!</definedName>
    <definedName name="____DEG1" localSheetId="54">#REF!</definedName>
    <definedName name="____DEG1">#REF!</definedName>
    <definedName name="____DKR1" localSheetId="23">#REF!</definedName>
    <definedName name="____DKR1" localSheetId="3">#REF!</definedName>
    <definedName name="____DKR1" localSheetId="2">#REF!</definedName>
    <definedName name="____DKR1" localSheetId="53">#REF!</definedName>
    <definedName name="____DKR1" localSheetId="54">#REF!</definedName>
    <definedName name="____DKR1">#REF!</definedName>
    <definedName name="____ECU1" localSheetId="23">#REF!</definedName>
    <definedName name="____ECU1" localSheetId="3">#REF!</definedName>
    <definedName name="____ECU1" localSheetId="2">#REF!</definedName>
    <definedName name="____ECU1">#REF!</definedName>
    <definedName name="____ESC1" localSheetId="23">#REF!</definedName>
    <definedName name="____ESC1" localSheetId="3">#REF!</definedName>
    <definedName name="____ESC1" localSheetId="2">#REF!</definedName>
    <definedName name="____ESC1">#REF!</definedName>
    <definedName name="____FAL2" localSheetId="23">#REF!</definedName>
    <definedName name="____FAL2" localSheetId="3">#REF!</definedName>
    <definedName name="____FAL2" localSheetId="2">#REF!</definedName>
    <definedName name="____FAL2">#REF!</definedName>
    <definedName name="____FAL3" localSheetId="23">#REF!</definedName>
    <definedName name="____FAL3" localSheetId="3">#REF!</definedName>
    <definedName name="____FAL3" localSheetId="2">#REF!</definedName>
    <definedName name="____FAL3">#REF!</definedName>
    <definedName name="____FAL4" localSheetId="23">#REF!</definedName>
    <definedName name="____FAL4" localSheetId="3">#REF!</definedName>
    <definedName name="____FAL4" localSheetId="2">#REF!</definedName>
    <definedName name="____FAL4">#REF!</definedName>
    <definedName name="____FAL5" localSheetId="23">#REF!</definedName>
    <definedName name="____FAL5" localSheetId="3">#REF!</definedName>
    <definedName name="____FAL5" localSheetId="2">#REF!</definedName>
    <definedName name="____FAL5">#REF!</definedName>
    <definedName name="____FAL6" localSheetId="23">#REF!</definedName>
    <definedName name="____FAL6" localSheetId="3">#REF!</definedName>
    <definedName name="____FAL6" localSheetId="2">#REF!</definedName>
    <definedName name="____FAL6">#REF!</definedName>
    <definedName name="____FAL7" localSheetId="23">#REF!</definedName>
    <definedName name="____FAL7" localSheetId="3">#REF!</definedName>
    <definedName name="____FAL7" localSheetId="2">#REF!</definedName>
    <definedName name="____FAL7">#REF!</definedName>
    <definedName name="____FMK1" localSheetId="23">#REF!</definedName>
    <definedName name="____FMK1" localSheetId="3">#REF!</definedName>
    <definedName name="____FMK1" localSheetId="2">#REF!</definedName>
    <definedName name="____FMK1">#REF!</definedName>
    <definedName name="____IKR1" localSheetId="23">#REF!</definedName>
    <definedName name="____IKR1" localSheetId="3">#REF!</definedName>
    <definedName name="____IKR1" localSheetId="2">#REF!</definedName>
    <definedName name="____IKR1">#REF!</definedName>
    <definedName name="____IRP1" localSheetId="23">#REF!</definedName>
    <definedName name="____IRP1" localSheetId="3">#REF!</definedName>
    <definedName name="____IRP1" localSheetId="2">#REF!</definedName>
    <definedName name="____IRP1">#REF!</definedName>
    <definedName name="____LIT1" localSheetId="23">#REF!</definedName>
    <definedName name="____LIT1" localSheetId="3">#REF!</definedName>
    <definedName name="____LIT1" localSheetId="2">#REF!</definedName>
    <definedName name="____LIT1">#REF!</definedName>
    <definedName name="_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17">#REF!</definedName>
    <definedName name="____MEX1" localSheetId="21">#REF!</definedName>
    <definedName name="____MEX1" localSheetId="23">#REF!</definedName>
    <definedName name="____MEX1" localSheetId="24">#REF!</definedName>
    <definedName name="____MEX1" localSheetId="3">#REF!</definedName>
    <definedName name="____MEX1" localSheetId="2">#REF!</definedName>
    <definedName name="____MEX1" localSheetId="32">#REF!</definedName>
    <definedName name="____MEX1" localSheetId="34">#REF!</definedName>
    <definedName name="____MEX1" localSheetId="52">#REF!</definedName>
    <definedName name="____MEX1" localSheetId="18">#REF!</definedName>
    <definedName name="____MEX1" localSheetId="53">#REF!</definedName>
    <definedName name="____MEX1" localSheetId="54">#REF!</definedName>
    <definedName name="____MEX1" localSheetId="20">#REF!</definedName>
    <definedName name="____MEX1" localSheetId="22">#REF!</definedName>
    <definedName name="____MEX1" localSheetId="26">#REF!</definedName>
    <definedName name="____MEX1" localSheetId="29">#REF!</definedName>
    <definedName name="____MEX1" localSheetId="31">#REF!</definedName>
    <definedName name="____MEX1">#REF!</definedName>
    <definedName name="____PTA1" localSheetId="23">#REF!</definedName>
    <definedName name="____PTA1" localSheetId="3">#REF!</definedName>
    <definedName name="____PTA1" localSheetId="2">#REF!</definedName>
    <definedName name="____PTA1" localSheetId="53">#REF!</definedName>
    <definedName name="____PTA1" localSheetId="54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17">#REF!</definedName>
    <definedName name="____SAR1" localSheetId="21">#REF!</definedName>
    <definedName name="____SAR1" localSheetId="23">#REF!</definedName>
    <definedName name="____SAR1" localSheetId="24">#REF!</definedName>
    <definedName name="____SAR1" localSheetId="3">#REF!</definedName>
    <definedName name="____SAR1" localSheetId="2">#REF!</definedName>
    <definedName name="____SAR1" localSheetId="32">#REF!</definedName>
    <definedName name="____SAR1" localSheetId="34">#REF!</definedName>
    <definedName name="____SAR1" localSheetId="52">#REF!</definedName>
    <definedName name="____SAR1" localSheetId="18">#REF!</definedName>
    <definedName name="____SAR1" localSheetId="53">#REF!</definedName>
    <definedName name="____SAR1" localSheetId="54">#REF!</definedName>
    <definedName name="____SAR1" localSheetId="20">#REF!</definedName>
    <definedName name="____SAR1" localSheetId="22">#REF!</definedName>
    <definedName name="____SAR1" localSheetId="26">#REF!</definedName>
    <definedName name="____SAR1" localSheetId="29">#REF!</definedName>
    <definedName name="____SAR1" localSheetId="31">#REF!</definedName>
    <definedName name="____SAR1">#REF!</definedName>
    <definedName name="____SRT11" localSheetId="17" hidden="1">{"Minpmon",#N/A,FALSE,"Monthinput"}</definedName>
    <definedName name="____SRT11" localSheetId="21" hidden="1">{"Minpmon",#N/A,FALSE,"Monthinput"}</definedName>
    <definedName name="____SRT11" localSheetId="23" hidden="1">{"Minpmon",#N/A,FALSE,"Monthinput"}</definedName>
    <definedName name="____SRT11" localSheetId="24" hidden="1">{"Minpmon",#N/A,FALSE,"Monthinput"}</definedName>
    <definedName name="____SRT11" localSheetId="3" hidden="1">{"Minpmon",#N/A,FALSE,"Monthinput"}</definedName>
    <definedName name="____SRT11" localSheetId="2" hidden="1">{"Minpmon",#N/A,FALSE,"Monthinput"}</definedName>
    <definedName name="____SRT11" localSheetId="32" hidden="1">{"Minpmon",#N/A,FALSE,"Monthinput"}</definedName>
    <definedName name="____SRT11" localSheetId="34" hidden="1">{"Minpmon",#N/A,FALSE,"Monthinput"}</definedName>
    <definedName name="____SRT11" localSheetId="50" hidden="1">{"Minpmon",#N/A,FALSE,"Monthinput"}</definedName>
    <definedName name="____SRT11" localSheetId="52" hidden="1">{"Minpmon",#N/A,FALSE,"Monthinput"}</definedName>
    <definedName name="____SRT11" localSheetId="18" hidden="1">{"Minpmon",#N/A,FALSE,"Monthinput"}</definedName>
    <definedName name="____SRT11" localSheetId="53" hidden="1">{"Minpmon",#N/A,FALSE,"Monthinput"}</definedName>
    <definedName name="____SRT11" localSheetId="54" hidden="1">{"Minpmon",#N/A,FALSE,"Monthinput"}</definedName>
    <definedName name="____SRT11" localSheetId="20" hidden="1">{"Minpmon",#N/A,FALSE,"Monthinput"}</definedName>
    <definedName name="____SRT11" localSheetId="22" hidden="1">{"Minpmon",#N/A,FALSE,"Monthinput"}</definedName>
    <definedName name="____SRT11" localSheetId="26" hidden="1">{"Minpmon",#N/A,FALSE,"Monthinput"}</definedName>
    <definedName name="____SRT11" localSheetId="27" hidden="1">{"Minpmon",#N/A,FALSE,"Monthinput"}</definedName>
    <definedName name="____SRT11" localSheetId="28" hidden="1">{"Minpmon",#N/A,FALSE,"Monthinput"}</definedName>
    <definedName name="____SRT11" localSheetId="29" hidden="1">{"Minpmon",#N/A,FALSE,"Monthinput"}</definedName>
    <definedName name="____SRT11" localSheetId="31" hidden="1">{"Minpmon",#N/A,FALSE,"Monthinput"}</definedName>
    <definedName name="____SRT11" hidden="1">{"Minpmon",#N/A,FALSE,"Monthinput"}</definedName>
    <definedName name="____tAB4">'[6]shared data'!$A$1:$G$71</definedName>
    <definedName name="____tnt1">#N/A</definedName>
    <definedName name="____TOT58" localSheetId="23">[7]GROWTH!#REF!</definedName>
    <definedName name="____TOT58">[7]GROWTH!#REF!</definedName>
    <definedName name="___asd1">#N/A</definedName>
    <definedName name="___AUS1" localSheetId="17">#REF!</definedName>
    <definedName name="___AUS1" localSheetId="21">#REF!</definedName>
    <definedName name="___AUS1" localSheetId="23">#REF!</definedName>
    <definedName name="___AUS1" localSheetId="24">#REF!</definedName>
    <definedName name="___AUS1" localSheetId="3">#REF!</definedName>
    <definedName name="___AUS1" localSheetId="2">#REF!</definedName>
    <definedName name="___AUS1" localSheetId="32">#REF!</definedName>
    <definedName name="___AUS1" localSheetId="34">#REF!</definedName>
    <definedName name="___AUS1" localSheetId="52">#REF!</definedName>
    <definedName name="___AUS1" localSheetId="18">#REF!</definedName>
    <definedName name="___AUS1" localSheetId="53">#REF!</definedName>
    <definedName name="___AUS1" localSheetId="54">#REF!</definedName>
    <definedName name="___AUS1" localSheetId="20">#REF!</definedName>
    <definedName name="___AUS1" localSheetId="22">#REF!</definedName>
    <definedName name="___AUS1" localSheetId="26">#REF!</definedName>
    <definedName name="___AUS1" localSheetId="29">#REF!</definedName>
    <definedName name="___AUS1" localSheetId="31">#REF!</definedName>
    <definedName name="___AUS1">#REF!</definedName>
    <definedName name="___DEG1" localSheetId="23">#REF!</definedName>
    <definedName name="___DEG1" localSheetId="3">#REF!</definedName>
    <definedName name="___DEG1" localSheetId="2">#REF!</definedName>
    <definedName name="___DEG1" localSheetId="53">#REF!</definedName>
    <definedName name="___DEG1" localSheetId="54">#REF!</definedName>
    <definedName name="___DEG1">#REF!</definedName>
    <definedName name="___DKR1" localSheetId="23">#REF!</definedName>
    <definedName name="___DKR1" localSheetId="3">#REF!</definedName>
    <definedName name="___DKR1" localSheetId="2">#REF!</definedName>
    <definedName name="___DKR1" localSheetId="53">#REF!</definedName>
    <definedName name="___DKR1" localSheetId="54">#REF!</definedName>
    <definedName name="___DKR1">#REF!</definedName>
    <definedName name="___ECU1" localSheetId="23">#REF!</definedName>
    <definedName name="___ECU1" localSheetId="3">#REF!</definedName>
    <definedName name="___ECU1" localSheetId="2">#REF!</definedName>
    <definedName name="___ECU1">#REF!</definedName>
    <definedName name="___ESC1" localSheetId="23">#REF!</definedName>
    <definedName name="___ESC1" localSheetId="3">#REF!</definedName>
    <definedName name="___ESC1" localSheetId="2">#REF!</definedName>
    <definedName name="___ESC1">#REF!</definedName>
    <definedName name="___F" hidden="1">'[8]Fax a enviar'!#REF!</definedName>
    <definedName name="___FAL2" localSheetId="17">#REF!</definedName>
    <definedName name="___FAL2" localSheetId="21">#REF!</definedName>
    <definedName name="___FAL2" localSheetId="23">#REF!</definedName>
    <definedName name="___FAL2" localSheetId="24">#REF!</definedName>
    <definedName name="___FAL2" localSheetId="3">#REF!</definedName>
    <definedName name="___FAL2" localSheetId="2">#REF!</definedName>
    <definedName name="___FAL2" localSheetId="32">#REF!</definedName>
    <definedName name="___FAL2" localSheetId="34">#REF!</definedName>
    <definedName name="___FAL2" localSheetId="52">#REF!</definedName>
    <definedName name="___FAL2" localSheetId="18">#REF!</definedName>
    <definedName name="___FAL2" localSheetId="53">#REF!</definedName>
    <definedName name="___FAL2" localSheetId="54">#REF!</definedName>
    <definedName name="___FAL2" localSheetId="20">#REF!</definedName>
    <definedName name="___FAL2" localSheetId="22">#REF!</definedName>
    <definedName name="___FAL2" localSheetId="26">#REF!</definedName>
    <definedName name="___FAL2" localSheetId="29">#REF!</definedName>
    <definedName name="___FAL2" localSheetId="31">#REF!</definedName>
    <definedName name="___FAL2">#REF!</definedName>
    <definedName name="___FAL3" localSheetId="23">#REF!</definedName>
    <definedName name="___FAL3" localSheetId="3">#REF!</definedName>
    <definedName name="___FAL3" localSheetId="2">#REF!</definedName>
    <definedName name="___FAL3" localSheetId="53">#REF!</definedName>
    <definedName name="___FAL3" localSheetId="54">#REF!</definedName>
    <definedName name="___FAL3">#REF!</definedName>
    <definedName name="___FAL4" localSheetId="23">#REF!</definedName>
    <definedName name="___FAL4" localSheetId="3">#REF!</definedName>
    <definedName name="___FAL4" localSheetId="2">#REF!</definedName>
    <definedName name="___FAL4" localSheetId="53">#REF!</definedName>
    <definedName name="___FAL4" localSheetId="54">#REF!</definedName>
    <definedName name="___FAL4">#REF!</definedName>
    <definedName name="___FAL5" localSheetId="23">#REF!</definedName>
    <definedName name="___FAL5" localSheetId="3">#REF!</definedName>
    <definedName name="___FAL5" localSheetId="2">#REF!</definedName>
    <definedName name="___FAL5">#REF!</definedName>
    <definedName name="___FAL6" localSheetId="23">#REF!</definedName>
    <definedName name="___FAL6" localSheetId="3">#REF!</definedName>
    <definedName name="___FAL6" localSheetId="2">#REF!</definedName>
    <definedName name="___FAL6">#REF!</definedName>
    <definedName name="___FAL7" localSheetId="23">#REF!</definedName>
    <definedName name="___FAL7" localSheetId="3">#REF!</definedName>
    <definedName name="___FAL7" localSheetId="2">#REF!</definedName>
    <definedName name="___FAL7">#REF!</definedName>
    <definedName name="___FMK1" localSheetId="23">#REF!</definedName>
    <definedName name="___FMK1" localSheetId="3">#REF!</definedName>
    <definedName name="___FMK1" localSheetId="2">#REF!</definedName>
    <definedName name="___FMK1">#REF!</definedName>
    <definedName name="___IKR1" localSheetId="23">#REF!</definedName>
    <definedName name="___IKR1" localSheetId="3">#REF!</definedName>
    <definedName name="___IKR1" localSheetId="2">#REF!</definedName>
    <definedName name="___IKR1">#REF!</definedName>
    <definedName name="___IRP1" localSheetId="23">#REF!</definedName>
    <definedName name="___IRP1" localSheetId="3">#REF!</definedName>
    <definedName name="___IRP1" localSheetId="2">#REF!</definedName>
    <definedName name="___IRP1">#REF!</definedName>
    <definedName name="___LIT1" localSheetId="23">#REF!</definedName>
    <definedName name="___LIT1" localSheetId="3">#REF!</definedName>
    <definedName name="___LIT1" localSheetId="2">#REF!</definedName>
    <definedName name="___LIT1">#REF!</definedName>
    <definedName name="__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17">#REF!</definedName>
    <definedName name="___MEX1" localSheetId="21">#REF!</definedName>
    <definedName name="___MEX1" localSheetId="23">#REF!</definedName>
    <definedName name="___MEX1" localSheetId="24">#REF!</definedName>
    <definedName name="___MEX1" localSheetId="3">#REF!</definedName>
    <definedName name="___MEX1" localSheetId="2">#REF!</definedName>
    <definedName name="___MEX1" localSheetId="32">#REF!</definedName>
    <definedName name="___MEX1" localSheetId="34">#REF!</definedName>
    <definedName name="___MEX1" localSheetId="52">#REF!</definedName>
    <definedName name="___MEX1" localSheetId="18">#REF!</definedName>
    <definedName name="___MEX1" localSheetId="53">#REF!</definedName>
    <definedName name="___MEX1" localSheetId="54">#REF!</definedName>
    <definedName name="___MEX1" localSheetId="20">#REF!</definedName>
    <definedName name="___MEX1" localSheetId="22">#REF!</definedName>
    <definedName name="___MEX1" localSheetId="26">#REF!</definedName>
    <definedName name="___MEX1" localSheetId="29">#REF!</definedName>
    <definedName name="___MEX1" localSheetId="31">#REF!</definedName>
    <definedName name="___MEX1">#REF!</definedName>
    <definedName name="___PTA1" localSheetId="23">#REF!</definedName>
    <definedName name="___PTA1" localSheetId="3">#REF!</definedName>
    <definedName name="___PTA1" localSheetId="2">#REF!</definedName>
    <definedName name="___PTA1" localSheetId="53">#REF!</definedName>
    <definedName name="___PTA1" localSheetId="54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17">#REF!</definedName>
    <definedName name="___SAR1" localSheetId="21">#REF!</definedName>
    <definedName name="___SAR1" localSheetId="23">#REF!</definedName>
    <definedName name="___SAR1" localSheetId="24">#REF!</definedName>
    <definedName name="___SAR1" localSheetId="3">#REF!</definedName>
    <definedName name="___SAR1" localSheetId="2">#REF!</definedName>
    <definedName name="___SAR1" localSheetId="32">#REF!</definedName>
    <definedName name="___SAR1" localSheetId="34">#REF!</definedName>
    <definedName name="___SAR1" localSheetId="52">#REF!</definedName>
    <definedName name="___SAR1" localSheetId="18">#REF!</definedName>
    <definedName name="___SAR1" localSheetId="53">#REF!</definedName>
    <definedName name="___SAR1" localSheetId="54">#REF!</definedName>
    <definedName name="___SAR1" localSheetId="20">#REF!</definedName>
    <definedName name="___SAR1" localSheetId="22">#REF!</definedName>
    <definedName name="___SAR1" localSheetId="26">#REF!</definedName>
    <definedName name="___SAR1" localSheetId="29">#REF!</definedName>
    <definedName name="___SAR1" localSheetId="31">#REF!</definedName>
    <definedName name="___SAR1">#REF!</definedName>
    <definedName name="___SRT11" localSheetId="17" hidden="1">{"Minpmon",#N/A,FALSE,"Monthinput"}</definedName>
    <definedName name="___SRT11" localSheetId="21" hidden="1">{"Minpmon",#N/A,FALSE,"Monthinput"}</definedName>
    <definedName name="___SRT11" localSheetId="23" hidden="1">{"Minpmon",#N/A,FALSE,"Monthinput"}</definedName>
    <definedName name="___SRT11" localSheetId="24" hidden="1">{"Minpmon",#N/A,FALSE,"Monthinput"}</definedName>
    <definedName name="___SRT11" localSheetId="3" hidden="1">{"Minpmon",#N/A,FALSE,"Monthinput"}</definedName>
    <definedName name="___SRT11" localSheetId="2" hidden="1">{"Minpmon",#N/A,FALSE,"Monthinput"}</definedName>
    <definedName name="___SRT11" localSheetId="32" hidden="1">{"Minpmon",#N/A,FALSE,"Monthinput"}</definedName>
    <definedName name="___SRT11" localSheetId="34" hidden="1">{"Minpmon",#N/A,FALSE,"Monthinput"}</definedName>
    <definedName name="___SRT11" localSheetId="50" hidden="1">{"Minpmon",#N/A,FALSE,"Monthinput"}</definedName>
    <definedName name="___SRT11" localSheetId="52" hidden="1">{"Minpmon",#N/A,FALSE,"Monthinput"}</definedName>
    <definedName name="___SRT11" localSheetId="18" hidden="1">{"Minpmon",#N/A,FALSE,"Monthinput"}</definedName>
    <definedName name="___SRT11" localSheetId="53" hidden="1">{"Minpmon",#N/A,FALSE,"Monthinput"}</definedName>
    <definedName name="___SRT11" localSheetId="54" hidden="1">{"Minpmon",#N/A,FALSE,"Monthinput"}</definedName>
    <definedName name="___SRT11" localSheetId="20" hidden="1">{"Minpmon",#N/A,FALSE,"Monthinput"}</definedName>
    <definedName name="___SRT11" localSheetId="22" hidden="1">{"Minpmon",#N/A,FALSE,"Monthinput"}</definedName>
    <definedName name="___SRT11" localSheetId="26" hidden="1">{"Minpmon",#N/A,FALSE,"Monthinput"}</definedName>
    <definedName name="___SRT11" localSheetId="27" hidden="1">{"Minpmon",#N/A,FALSE,"Monthinput"}</definedName>
    <definedName name="___SRT11" localSheetId="28" hidden="1">{"Minpmon",#N/A,FALSE,"Monthinput"}</definedName>
    <definedName name="___SRT11" localSheetId="29" hidden="1">{"Minpmon",#N/A,FALSE,"Monthinput"}</definedName>
    <definedName name="___SRT11" localSheetId="31" hidden="1">{"Minpmon",#N/A,FALSE,"Monthinput"}</definedName>
    <definedName name="___SRT11" hidden="1">{"Minpmon",#N/A,FALSE,"Monthinput"}</definedName>
    <definedName name="___tAB4">'[6]shared data'!$A$1:$G$71</definedName>
    <definedName name="___tnt1">#N/A</definedName>
    <definedName name="___TOT58" localSheetId="23">[7]GROWTH!#REF!</definedName>
    <definedName name="___TOT58">[7]GROWTH!#REF!</definedName>
    <definedName name="__10FA_L" localSheetId="17">#REF!</definedName>
    <definedName name="__10FA_L" localSheetId="21">#REF!</definedName>
    <definedName name="__10FA_L" localSheetId="23">#REF!</definedName>
    <definedName name="__10FA_L" localSheetId="24">#REF!</definedName>
    <definedName name="__10FA_L" localSheetId="3">#REF!</definedName>
    <definedName name="__10FA_L" localSheetId="2">#REF!</definedName>
    <definedName name="__10FA_L" localSheetId="32">#REF!</definedName>
    <definedName name="__10FA_L" localSheetId="34">#REF!</definedName>
    <definedName name="__10FA_L" localSheetId="52">#REF!</definedName>
    <definedName name="__10FA_L" localSheetId="18">#REF!</definedName>
    <definedName name="__10FA_L" localSheetId="53">#REF!</definedName>
    <definedName name="__10FA_L" localSheetId="54">#REF!</definedName>
    <definedName name="__10FA_L" localSheetId="20">#REF!</definedName>
    <definedName name="__10FA_L" localSheetId="22">#REF!</definedName>
    <definedName name="__10FA_L" localSheetId="26">#REF!</definedName>
    <definedName name="__10FA_L" localSheetId="29">#REF!</definedName>
    <definedName name="__10FA_L" localSheetId="31">#REF!</definedName>
    <definedName name="__10FA_L">#REF!</definedName>
    <definedName name="__11GAZ_LIABS" localSheetId="23">#REF!</definedName>
    <definedName name="__11GAZ_LIABS" localSheetId="3">#REF!</definedName>
    <definedName name="__11GAZ_LIABS" localSheetId="2">#REF!</definedName>
    <definedName name="__11GAZ_LIABS" localSheetId="53">#REF!</definedName>
    <definedName name="__11GAZ_LIABS" localSheetId="54">#REF!</definedName>
    <definedName name="__11GAZ_LIABS">#REF!</definedName>
    <definedName name="__123Graph_A" localSheetId="17" hidden="1">[9]C!#REF!</definedName>
    <definedName name="__123Graph_A" localSheetId="21" hidden="1">[9]C!#REF!</definedName>
    <definedName name="__123Graph_A" localSheetId="23" hidden="1">[10]C!#REF!</definedName>
    <definedName name="__123Graph_A" localSheetId="24" hidden="1">[9]C!#REF!</definedName>
    <definedName name="__123Graph_A" localSheetId="3" hidden="1">[9]C!#REF!</definedName>
    <definedName name="__123Graph_A" localSheetId="2" hidden="1">[9]C!#REF!</definedName>
    <definedName name="__123Graph_A" localSheetId="18" hidden="1">[9]C!#REF!</definedName>
    <definedName name="__123Graph_A" localSheetId="53" hidden="1">[10]C!#REF!</definedName>
    <definedName name="__123Graph_A" localSheetId="54" hidden="1">[10]C!#REF!</definedName>
    <definedName name="__123Graph_A" localSheetId="20" hidden="1">[9]C!#REF!</definedName>
    <definedName name="__123Graph_A" localSheetId="22" hidden="1">[9]C!#REF!</definedName>
    <definedName name="__123Graph_A" hidden="1">[10]C!#REF!</definedName>
    <definedName name="__123Graph_AChart1" localSheetId="53" hidden="1">[11]IN_Cable!#REF!</definedName>
    <definedName name="__123Graph_AChart1" localSheetId="54" hidden="1">[11]IN_Cable!#REF!</definedName>
    <definedName name="__123Graph_AChart1" hidden="1">[11]IN_Cable!#REF!</definedName>
    <definedName name="__123Graph_AChart2" hidden="1">[11]IN_Cable!#REF!</definedName>
    <definedName name="__123Graph_AChart3" hidden="1">[11]IN_Cable!#REF!</definedName>
    <definedName name="__123Graph_AChart4" hidden="1">[11]IN_Cable!#REF!</definedName>
    <definedName name="__123Graph_AChart5" hidden="1">[11]IN_Cable!#REF!</definedName>
    <definedName name="__123Graph_AChart6" hidden="1">[11]IN_Cable!#REF!</definedName>
    <definedName name="__123Graph_AChart7" hidden="1">[11]IN_Cable!#REF!</definedName>
    <definedName name="__123Graph_ACurrent" hidden="1">[11]IN_Cable!#REF!</definedName>
    <definedName name="__123Graph_ADEBT" localSheetId="17" hidden="1">#REF!</definedName>
    <definedName name="__123Graph_ADEBT" localSheetId="21" hidden="1">#REF!</definedName>
    <definedName name="__123Graph_ADEBT" localSheetId="23" hidden="1">#REF!</definedName>
    <definedName name="__123Graph_ADEBT" localSheetId="24" hidden="1">#REF!</definedName>
    <definedName name="__123Graph_ADEBT" localSheetId="3" hidden="1">#REF!</definedName>
    <definedName name="__123Graph_ADEBT" localSheetId="2" hidden="1">#REF!</definedName>
    <definedName name="__123Graph_ADEBT" localSheetId="32" hidden="1">#REF!</definedName>
    <definedName name="__123Graph_ADEBT" localSheetId="34" hidden="1">#REF!</definedName>
    <definedName name="__123Graph_ADEBT" localSheetId="52" hidden="1">#REF!</definedName>
    <definedName name="__123Graph_ADEBT" localSheetId="18" hidden="1">#REF!</definedName>
    <definedName name="__123Graph_ADEBT" localSheetId="53" hidden="1">#REF!</definedName>
    <definedName name="__123Graph_ADEBT" localSheetId="54" hidden="1">#REF!</definedName>
    <definedName name="__123Graph_ADEBT" localSheetId="20" hidden="1">#REF!</definedName>
    <definedName name="__123Graph_ADEBT" localSheetId="22" hidden="1">#REF!</definedName>
    <definedName name="__123Graph_ADEBT" localSheetId="26" hidden="1">#REF!</definedName>
    <definedName name="__123Graph_ADEBT" localSheetId="29" hidden="1">#REF!</definedName>
    <definedName name="__123Graph_ADEBT" localSheetId="31" hidden="1">#REF!</definedName>
    <definedName name="__123Graph_ADEBT" hidden="1">#REF!</definedName>
    <definedName name="__123Graph_ADIFFERENTIAL" localSheetId="17" hidden="1">[12]TAB25b!#REF!</definedName>
    <definedName name="__123Graph_ADIFFERENTIAL" localSheetId="21" hidden="1">[12]TAB25b!#REF!</definedName>
    <definedName name="__123Graph_ADIFFERENTIAL" localSheetId="23" hidden="1">[12]TAB25b!#REF!</definedName>
    <definedName name="__123Graph_ADIFFERENTIAL" localSheetId="24" hidden="1">[12]TAB25b!#REF!</definedName>
    <definedName name="__123Graph_ADIFFERENTIAL" localSheetId="32" hidden="1">[12]TAB25b!#REF!</definedName>
    <definedName name="__123Graph_ADIFFERENTIAL" localSheetId="34" hidden="1">[12]TAB25b!#REF!</definedName>
    <definedName name="__123Graph_ADIFFERENTIAL" localSheetId="52" hidden="1">[12]TAB25b!#REF!</definedName>
    <definedName name="__123Graph_ADIFFERENTIAL" localSheetId="18" hidden="1">[12]TAB25b!#REF!</definedName>
    <definedName name="__123Graph_ADIFFERENTIAL" localSheetId="20" hidden="1">[12]TAB25b!#REF!</definedName>
    <definedName name="__123Graph_ADIFFERENTIAL" localSheetId="22" hidden="1">[12]TAB25b!#REF!</definedName>
    <definedName name="__123Graph_ADIFFERENTIAL" localSheetId="26" hidden="1">[12]TAB25b!#REF!</definedName>
    <definedName name="__123Graph_ADIFFERENTIAL" localSheetId="29" hidden="1">[12]TAB25b!#REF!</definedName>
    <definedName name="__123Graph_ADIFFERENTIAL" localSheetId="31" hidden="1">[12]TAB25b!#REF!</definedName>
    <definedName name="__123Graph_ADIFFERENTIAL" hidden="1">[12]TAB25b!#REF!</definedName>
    <definedName name="__123Graph_AINTEREST" localSheetId="17" hidden="1">[12]TAB25b!#REF!</definedName>
    <definedName name="__123Graph_AINTEREST" localSheetId="21" hidden="1">[12]TAB25b!#REF!</definedName>
    <definedName name="__123Graph_AINTEREST" localSheetId="23" hidden="1">[12]TAB25b!#REF!</definedName>
    <definedName name="__123Graph_AINTEREST" localSheetId="24" hidden="1">[12]TAB25b!#REF!</definedName>
    <definedName name="__123Graph_AINTEREST" localSheetId="32" hidden="1">[12]TAB25b!#REF!</definedName>
    <definedName name="__123Graph_AINTEREST" localSheetId="34" hidden="1">[12]TAB25b!#REF!</definedName>
    <definedName name="__123Graph_AINTEREST" localSheetId="52" hidden="1">[12]TAB25b!#REF!</definedName>
    <definedName name="__123Graph_AINTEREST" localSheetId="18" hidden="1">[12]TAB25b!#REF!</definedName>
    <definedName name="__123Graph_AINTEREST" localSheetId="20" hidden="1">[12]TAB25b!#REF!</definedName>
    <definedName name="__123Graph_AINTEREST" localSheetId="22" hidden="1">[12]TAB25b!#REF!</definedName>
    <definedName name="__123Graph_AINTEREST" localSheetId="26" hidden="1">[12]TAB25b!#REF!</definedName>
    <definedName name="__123Graph_AINTEREST" localSheetId="29" hidden="1">[12]TAB25b!#REF!</definedName>
    <definedName name="__123Graph_AINTEREST" localSheetId="31" hidden="1">[12]TAB25b!#REF!</definedName>
    <definedName name="__123Graph_AINTEREST" hidden="1">[12]TAB25b!#REF!</definedName>
    <definedName name="__123Graph_AREER" localSheetId="17" hidden="1">[13]ER!#REF!</definedName>
    <definedName name="__123Graph_AREER" localSheetId="21" hidden="1">[13]ER!#REF!</definedName>
    <definedName name="__123Graph_AREER" localSheetId="24" hidden="1">[13]ER!#REF!</definedName>
    <definedName name="__123Graph_AREER" localSheetId="52" hidden="1">[13]ER!#REF!</definedName>
    <definedName name="__123Graph_AREER" localSheetId="18" hidden="1">[13]ER!#REF!</definedName>
    <definedName name="__123Graph_AREER" localSheetId="20" hidden="1">[13]ER!#REF!</definedName>
    <definedName name="__123Graph_AREER" localSheetId="22" hidden="1">[13]ER!#REF!</definedName>
    <definedName name="__123Graph_AREER" hidden="1">[13]ER!#REF!</definedName>
    <definedName name="__123Graph_ASPREAD" localSheetId="17" hidden="1">[12]TAB25b!#REF!</definedName>
    <definedName name="__123Graph_ASPREAD" localSheetId="21" hidden="1">[12]TAB25b!#REF!</definedName>
    <definedName name="__123Graph_ASPREAD" localSheetId="24" hidden="1">[12]TAB25b!#REF!</definedName>
    <definedName name="__123Graph_ASPREAD" localSheetId="52" hidden="1">[12]TAB25b!#REF!</definedName>
    <definedName name="__123Graph_ASPREAD" localSheetId="18" hidden="1">[12]TAB25b!#REF!</definedName>
    <definedName name="__123Graph_ASPREAD" localSheetId="20" hidden="1">[12]TAB25b!#REF!</definedName>
    <definedName name="__123Graph_ASPREAD" localSheetId="22" hidden="1">[12]TAB25b!#REF!</definedName>
    <definedName name="__123Graph_ASPREAD" hidden="1">[12]TAB25b!#REF!</definedName>
    <definedName name="__123Graph_B" localSheetId="17" hidden="1">[9]C!#REF!</definedName>
    <definedName name="__123Graph_B" localSheetId="21" hidden="1">[9]C!#REF!</definedName>
    <definedName name="__123Graph_B" localSheetId="24" hidden="1">[9]C!#REF!</definedName>
    <definedName name="__123Graph_B" localSheetId="3" hidden="1">[9]C!#REF!</definedName>
    <definedName name="__123Graph_B" localSheetId="2" hidden="1">[9]C!#REF!</definedName>
    <definedName name="__123Graph_B" localSheetId="18" hidden="1">[9]C!#REF!</definedName>
    <definedName name="__123Graph_B" localSheetId="20" hidden="1">[9]C!#REF!</definedName>
    <definedName name="__123Graph_B" localSheetId="22" hidden="1">[9]C!#REF!</definedName>
    <definedName name="__123Graph_B" hidden="1">[14]FLUJO!$B$7929:$C$7929</definedName>
    <definedName name="__123Graph_BChart1" localSheetId="23" hidden="1">#REF!</definedName>
    <definedName name="__123Graph_BChart1" localSheetId="32" hidden="1">#REF!</definedName>
    <definedName name="__123Graph_BChart1" localSheetId="34" hidden="1">#REF!</definedName>
    <definedName name="__123Graph_BChart1" localSheetId="52" hidden="1">#REF!</definedName>
    <definedName name="__123Graph_BChart1" localSheetId="26" hidden="1">#REF!</definedName>
    <definedName name="__123Graph_BChart1" localSheetId="29" hidden="1">#REF!</definedName>
    <definedName name="__123Graph_BChart1" localSheetId="31" hidden="1">#REF!</definedName>
    <definedName name="__123Graph_BChart1" hidden="1">#REF!</definedName>
    <definedName name="__123Graph_BChart2" localSheetId="23" hidden="1">#REF!</definedName>
    <definedName name="__123Graph_BChart2" localSheetId="32" hidden="1">#REF!</definedName>
    <definedName name="__123Graph_BChart2" localSheetId="34" hidden="1">#REF!</definedName>
    <definedName name="__123Graph_BChart2" localSheetId="52" hidden="1">#REF!</definedName>
    <definedName name="__123Graph_BChart2" localSheetId="26" hidden="1">#REF!</definedName>
    <definedName name="__123Graph_BChart2" localSheetId="29" hidden="1">#REF!</definedName>
    <definedName name="__123Graph_BChart2" localSheetId="31" hidden="1">#REF!</definedName>
    <definedName name="__123Graph_BChart2" hidden="1">#REF!</definedName>
    <definedName name="__123Graph_BChart3" localSheetId="23" hidden="1">#REF!</definedName>
    <definedName name="__123Graph_BChart3" localSheetId="32" hidden="1">#REF!</definedName>
    <definedName name="__123Graph_BChart3" localSheetId="34" hidden="1">#REF!</definedName>
    <definedName name="__123Graph_BChart3" localSheetId="52" hidden="1">#REF!</definedName>
    <definedName name="__123Graph_BChart3" localSheetId="26" hidden="1">#REF!</definedName>
    <definedName name="__123Graph_BChart3" localSheetId="29" hidden="1">#REF!</definedName>
    <definedName name="__123Graph_BChart3" localSheetId="31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localSheetId="17" hidden="1">[15]G!#REF!</definedName>
    <definedName name="__123Graph_BCurrent" localSheetId="21" hidden="1">[15]G!#REF!</definedName>
    <definedName name="__123Graph_BCurrent" localSheetId="23" hidden="1">[15]G!#REF!</definedName>
    <definedName name="__123Graph_BCurrent" localSheetId="24" hidden="1">[15]G!#REF!</definedName>
    <definedName name="__123Graph_BCurrent" localSheetId="50" hidden="1">[15]G!#REF!</definedName>
    <definedName name="__123Graph_BCurrent" localSheetId="18" hidden="1">[15]G!#REF!</definedName>
    <definedName name="__123Graph_BCurrent" localSheetId="53" hidden="1">[15]G!#REF!</definedName>
    <definedName name="__123Graph_BCurrent" localSheetId="54" hidden="1">[15]G!#REF!</definedName>
    <definedName name="__123Graph_BCurrent" localSheetId="20" hidden="1">[15]G!#REF!</definedName>
    <definedName name="__123Graph_BCurrent" localSheetId="22" hidden="1">[15]G!#REF!</definedName>
    <definedName name="__123Graph_BCurrent" hidden="1">[15]G!#REF!</definedName>
    <definedName name="__123Graph_BDEBT" localSheetId="17" hidden="1">#REF!</definedName>
    <definedName name="__123Graph_BDEBT" localSheetId="21" hidden="1">#REF!</definedName>
    <definedName name="__123Graph_BDEBT" localSheetId="23" hidden="1">#REF!</definedName>
    <definedName name="__123Graph_BDEBT" localSheetId="24" hidden="1">#REF!</definedName>
    <definedName name="__123Graph_BDEBT" localSheetId="3" hidden="1">#REF!</definedName>
    <definedName name="__123Graph_BDEBT" localSheetId="2" hidden="1">#REF!</definedName>
    <definedName name="__123Graph_BDEBT" localSheetId="32" hidden="1">#REF!</definedName>
    <definedName name="__123Graph_BDEBT" localSheetId="34" hidden="1">#REF!</definedName>
    <definedName name="__123Graph_BDEBT" localSheetId="52" hidden="1">#REF!</definedName>
    <definedName name="__123Graph_BDEBT" localSheetId="18" hidden="1">#REF!</definedName>
    <definedName name="__123Graph_BDEBT" localSheetId="53" hidden="1">#REF!</definedName>
    <definedName name="__123Graph_BDEBT" localSheetId="54" hidden="1">#REF!</definedName>
    <definedName name="__123Graph_BDEBT" localSheetId="20" hidden="1">#REF!</definedName>
    <definedName name="__123Graph_BDEBT" localSheetId="22" hidden="1">#REF!</definedName>
    <definedName name="__123Graph_BDEBT" localSheetId="26" hidden="1">#REF!</definedName>
    <definedName name="__123Graph_BDEBT" localSheetId="29" hidden="1">#REF!</definedName>
    <definedName name="__123Graph_BDEBT" localSheetId="31" hidden="1">#REF!</definedName>
    <definedName name="__123Graph_BDEBT" hidden="1">#REF!</definedName>
    <definedName name="__123Graph_BINTEREST" localSheetId="17" hidden="1">[12]TAB25b!#REF!</definedName>
    <definedName name="__123Graph_BINTEREST" localSheetId="21" hidden="1">[12]TAB25b!#REF!</definedName>
    <definedName name="__123Graph_BINTEREST" localSheetId="23" hidden="1">[12]TAB25b!#REF!</definedName>
    <definedName name="__123Graph_BINTEREST" localSheetId="24" hidden="1">[12]TAB25b!#REF!</definedName>
    <definedName name="__123Graph_BINTEREST" localSheetId="32" hidden="1">[12]TAB25b!#REF!</definedName>
    <definedName name="__123Graph_BINTEREST" localSheetId="34" hidden="1">[12]TAB25b!#REF!</definedName>
    <definedName name="__123Graph_BINTEREST" localSheetId="52" hidden="1">[12]TAB25b!#REF!</definedName>
    <definedName name="__123Graph_BINTEREST" localSheetId="18" hidden="1">[12]TAB25b!#REF!</definedName>
    <definedName name="__123Graph_BINTEREST" localSheetId="53" hidden="1">[12]TAB25b!#REF!</definedName>
    <definedName name="__123Graph_BINTEREST" localSheetId="54" hidden="1">[12]TAB25b!#REF!</definedName>
    <definedName name="__123Graph_BINTEREST" localSheetId="20" hidden="1">[12]TAB25b!#REF!</definedName>
    <definedName name="__123Graph_BINTEREST" localSheetId="22" hidden="1">[12]TAB25b!#REF!</definedName>
    <definedName name="__123Graph_BINTEREST" localSheetId="26" hidden="1">[12]TAB25b!#REF!</definedName>
    <definedName name="__123Graph_BINTEREST" localSheetId="29" hidden="1">[12]TAB25b!#REF!</definedName>
    <definedName name="__123Graph_BINTEREST" localSheetId="31" hidden="1">[12]TAB25b!#REF!</definedName>
    <definedName name="__123Graph_BINTEREST" hidden="1">[12]TAB25b!#REF!</definedName>
    <definedName name="__123Graph_BREER" localSheetId="17" hidden="1">[13]ER!#REF!</definedName>
    <definedName name="__123Graph_BREER" localSheetId="21" hidden="1">[13]ER!#REF!</definedName>
    <definedName name="__123Graph_BREER" localSheetId="24" hidden="1">[13]ER!#REF!</definedName>
    <definedName name="__123Graph_BREER" localSheetId="32" hidden="1">[13]ER!#REF!</definedName>
    <definedName name="__123Graph_BREER" localSheetId="34" hidden="1">[13]ER!#REF!</definedName>
    <definedName name="__123Graph_BREER" localSheetId="18" hidden="1">[13]ER!#REF!</definedName>
    <definedName name="__123Graph_BREER" localSheetId="53" hidden="1">[13]ER!#REF!</definedName>
    <definedName name="__123Graph_BREER" localSheetId="54" hidden="1">[13]ER!#REF!</definedName>
    <definedName name="__123Graph_BREER" localSheetId="20" hidden="1">[13]ER!#REF!</definedName>
    <definedName name="__123Graph_BREER" localSheetId="22" hidden="1">[13]ER!#REF!</definedName>
    <definedName name="__123Graph_BREER" localSheetId="26" hidden="1">[13]ER!#REF!</definedName>
    <definedName name="__123Graph_BREER" localSheetId="29" hidden="1">[13]ER!#REF!</definedName>
    <definedName name="__123Graph_BREER" localSheetId="31" hidden="1">[13]ER!#REF!</definedName>
    <definedName name="__123Graph_BREER" hidden="1">[13]ER!#REF!</definedName>
    <definedName name="__123Graph_C" localSheetId="17" hidden="1">[9]C!#REF!</definedName>
    <definedName name="__123Graph_C" localSheetId="21" hidden="1">[9]C!#REF!</definedName>
    <definedName name="__123Graph_C" localSheetId="24" hidden="1">[9]C!#REF!</definedName>
    <definedName name="__123Graph_C" localSheetId="3" hidden="1">[9]C!#REF!</definedName>
    <definedName name="__123Graph_C" localSheetId="2" hidden="1">[9]C!#REF!</definedName>
    <definedName name="__123Graph_C" localSheetId="18" hidden="1">[9]C!#REF!</definedName>
    <definedName name="__123Graph_C" localSheetId="20" hidden="1">[9]C!#REF!</definedName>
    <definedName name="__123Graph_C" localSheetId="22" hidden="1">[9]C!#REF!</definedName>
    <definedName name="__123Graph_C" hidden="1">[14]FLUJO!$B$7936:$C$7936</definedName>
    <definedName name="__123Graph_CCurrent" localSheetId="17" hidden="1">'[16]Base Original'!#REF!</definedName>
    <definedName name="__123Graph_CCurrent" localSheetId="21" hidden="1">'[16]Base Original'!#REF!</definedName>
    <definedName name="__123Graph_CCurrent" localSheetId="23" hidden="1">'[16]Base Original'!#REF!</definedName>
    <definedName name="__123Graph_CCurrent" localSheetId="24" hidden="1">'[16]Base Original'!#REF!</definedName>
    <definedName name="__123Graph_CCurrent" localSheetId="32" hidden="1">'[16]Base Original'!#REF!</definedName>
    <definedName name="__123Graph_CCurrent" localSheetId="34" hidden="1">'[16]Base Original'!#REF!</definedName>
    <definedName name="__123Graph_CCurrent" localSheetId="50" hidden="1">'[16]Base Original'!#REF!</definedName>
    <definedName name="__123Graph_CCurrent" localSheetId="52" hidden="1">'[16]Base Original'!#REF!</definedName>
    <definedName name="__123Graph_CCurrent" localSheetId="18" hidden="1">'[16]Base Original'!#REF!</definedName>
    <definedName name="__123Graph_CCurrent" localSheetId="53" hidden="1">'[16]Base Original'!#REF!</definedName>
    <definedName name="__123Graph_CCurrent" localSheetId="54" hidden="1">'[16]Base Original'!#REF!</definedName>
    <definedName name="__123Graph_CCurrent" localSheetId="20" hidden="1">'[16]Base Original'!#REF!</definedName>
    <definedName name="__123Graph_CCurrent" localSheetId="22" hidden="1">'[16]Base Original'!#REF!</definedName>
    <definedName name="__123Graph_CCurrent" localSheetId="26" hidden="1">'[16]Base Original'!#REF!</definedName>
    <definedName name="__123Graph_CCurrent" localSheetId="29" hidden="1">'[16]Base Original'!#REF!</definedName>
    <definedName name="__123Graph_CCurrent" localSheetId="31" hidden="1">'[16]Base Original'!#REF!</definedName>
    <definedName name="__123Graph_CCurrent" hidden="1">'[16]Base Original'!#REF!</definedName>
    <definedName name="__123Graph_CREER" localSheetId="17" hidden="1">[13]ER!#REF!</definedName>
    <definedName name="__123Graph_CREER" localSheetId="21" hidden="1">[13]ER!#REF!</definedName>
    <definedName name="__123Graph_CREER" localSheetId="23" hidden="1">[13]ER!#REF!</definedName>
    <definedName name="__123Graph_CREER" localSheetId="24" hidden="1">[13]ER!#REF!</definedName>
    <definedName name="__123Graph_CREER" localSheetId="32" hidden="1">[13]ER!#REF!</definedName>
    <definedName name="__123Graph_CREER" localSheetId="34" hidden="1">[13]ER!#REF!</definedName>
    <definedName name="__123Graph_CREER" localSheetId="18" hidden="1">[13]ER!#REF!</definedName>
    <definedName name="__123Graph_CREER" localSheetId="53" hidden="1">[13]ER!#REF!</definedName>
    <definedName name="__123Graph_CREER" localSheetId="54" hidden="1">[13]ER!#REF!</definedName>
    <definedName name="__123Graph_CREER" localSheetId="20" hidden="1">[13]ER!#REF!</definedName>
    <definedName name="__123Graph_CREER" localSheetId="22" hidden="1">[13]ER!#REF!</definedName>
    <definedName name="__123Graph_CREER" localSheetId="26" hidden="1">[13]ER!#REF!</definedName>
    <definedName name="__123Graph_CREER" localSheetId="29" hidden="1">[13]ER!#REF!</definedName>
    <definedName name="__123Graph_CREER" localSheetId="31" hidden="1">[13]ER!#REF!</definedName>
    <definedName name="__123Graph_CREER" hidden="1">[13]ER!#REF!</definedName>
    <definedName name="__123Graph_D" hidden="1">[14]FLUJO!$B$7942:$C$7942</definedName>
    <definedName name="__123Graph_DCurrent" localSheetId="17" hidden="1">'[16]Base Original'!#REF!</definedName>
    <definedName name="__123Graph_DCurrent" localSheetId="21" hidden="1">'[16]Base Original'!#REF!</definedName>
    <definedName name="__123Graph_DCurrent" localSheetId="23" hidden="1">'[16]Base Original'!#REF!</definedName>
    <definedName name="__123Graph_DCurrent" localSheetId="24" hidden="1">'[16]Base Original'!#REF!</definedName>
    <definedName name="__123Graph_DCurrent" localSheetId="3" hidden="1">'[16]Base Original'!#REF!</definedName>
    <definedName name="__123Graph_DCurrent" localSheetId="2" hidden="1">'[16]Base Original'!#REF!</definedName>
    <definedName name="__123Graph_DCurrent" localSheetId="32" hidden="1">'[16]Base Original'!#REF!</definedName>
    <definedName name="__123Graph_DCurrent" localSheetId="34" hidden="1">'[16]Base Original'!#REF!</definedName>
    <definedName name="__123Graph_DCurrent" localSheetId="52" hidden="1">'[16]Base Original'!#REF!</definedName>
    <definedName name="__123Graph_DCurrent" localSheetId="18" hidden="1">'[16]Base Original'!#REF!</definedName>
    <definedName name="__123Graph_DCurrent" localSheetId="53" hidden="1">'[16]Base Original'!#REF!</definedName>
    <definedName name="__123Graph_DCurrent" localSheetId="54" hidden="1">'[16]Base Original'!#REF!</definedName>
    <definedName name="__123Graph_DCurrent" localSheetId="20" hidden="1">'[16]Base Original'!#REF!</definedName>
    <definedName name="__123Graph_DCurrent" localSheetId="22" hidden="1">'[16]Base Original'!#REF!</definedName>
    <definedName name="__123Graph_DCurrent" localSheetId="26" hidden="1">'[16]Base Original'!#REF!</definedName>
    <definedName name="__123Graph_DCurrent" localSheetId="27" hidden="1">'[16]Base Original'!#REF!</definedName>
    <definedName name="__123Graph_DCurrent" localSheetId="29" hidden="1">'[16]Base Original'!#REF!</definedName>
    <definedName name="__123Graph_DCurrent" localSheetId="31" hidden="1">'[16]Base Original'!#REF!</definedName>
    <definedName name="__123Graph_DCurrent" hidden="1">'[16]Base Original'!#REF!</definedName>
    <definedName name="__123Graph_E" localSheetId="17" hidden="1">[9]C!#REF!</definedName>
    <definedName name="__123Graph_E" localSheetId="21" hidden="1">[9]C!#REF!</definedName>
    <definedName name="__123Graph_E" localSheetId="23" hidden="1">[10]C!#REF!</definedName>
    <definedName name="__123Graph_E" localSheetId="24" hidden="1">[9]C!#REF!</definedName>
    <definedName name="__123Graph_E" localSheetId="3" hidden="1">[9]C!#REF!</definedName>
    <definedName name="__123Graph_E" localSheetId="2" hidden="1">[9]C!#REF!</definedName>
    <definedName name="__123Graph_E" localSheetId="34" hidden="1">[10]C!#REF!</definedName>
    <definedName name="__123Graph_E" localSheetId="18" hidden="1">[9]C!#REF!</definedName>
    <definedName name="__123Graph_E" localSheetId="53" hidden="1">[10]C!#REF!</definedName>
    <definedName name="__123Graph_E" localSheetId="54" hidden="1">[10]C!#REF!</definedName>
    <definedName name="__123Graph_E" localSheetId="20" hidden="1">[9]C!#REF!</definedName>
    <definedName name="__123Graph_E" localSheetId="22" hidden="1">[9]C!#REF!</definedName>
    <definedName name="__123Graph_E" localSheetId="26" hidden="1">[10]C!#REF!</definedName>
    <definedName name="__123Graph_E" hidden="1">[10]C!#REF!</definedName>
    <definedName name="__123Graph_ECurrent" localSheetId="34" hidden="1">'[16]Base Original'!#REF!</definedName>
    <definedName name="__123Graph_ECurrent" localSheetId="53" hidden="1">'[16]Base Original'!#REF!</definedName>
    <definedName name="__123Graph_ECurrent" localSheetId="54" hidden="1">'[16]Base Original'!#REF!</definedName>
    <definedName name="__123Graph_ECurrent" localSheetId="26" hidden="1">'[16]Base Original'!#REF!</definedName>
    <definedName name="__123Graph_ECurrent" hidden="1">'[16]Base Original'!#REF!</definedName>
    <definedName name="__123Graph_F" localSheetId="17" hidden="1">[9]C!#REF!</definedName>
    <definedName name="__123Graph_F" localSheetId="21" hidden="1">[9]C!#REF!</definedName>
    <definedName name="__123Graph_F" localSheetId="24" hidden="1">[9]C!#REF!</definedName>
    <definedName name="__123Graph_F" localSheetId="3" hidden="1">[9]C!#REF!</definedName>
    <definedName name="__123Graph_F" localSheetId="2" hidden="1">[9]C!#REF!</definedName>
    <definedName name="__123Graph_F" localSheetId="18" hidden="1">[9]C!#REF!</definedName>
    <definedName name="__123Graph_F" localSheetId="53" hidden="1">[10]C!#REF!</definedName>
    <definedName name="__123Graph_F" localSheetId="54" hidden="1">[10]C!#REF!</definedName>
    <definedName name="__123Graph_F" localSheetId="20" hidden="1">[9]C!#REF!</definedName>
    <definedName name="__123Graph_F" localSheetId="22" hidden="1">[9]C!#REF!</definedName>
    <definedName name="__123Graph_F" hidden="1">[10]C!#REF!</definedName>
    <definedName name="__123Graph_FCurrent" localSheetId="53" hidden="1">[17]Base!#REF!</definedName>
    <definedName name="__123Graph_FCurrent" localSheetId="54" hidden="1">[17]Base!#REF!</definedName>
    <definedName name="__123Graph_FCurrent" hidden="1">[17]Base!#REF!</definedName>
    <definedName name="__123Graph_X" hidden="1">[14]FLUJO!$B$7906:$C$7906</definedName>
    <definedName name="__123Graph_XDIFFERENTIAL" localSheetId="17" hidden="1">[12]TAB25b!#REF!</definedName>
    <definedName name="__123Graph_XDIFFERENTIAL" localSheetId="21" hidden="1">[12]TAB25b!#REF!</definedName>
    <definedName name="__123Graph_XDIFFERENTIAL" localSheetId="23" hidden="1">[12]TAB25b!#REF!</definedName>
    <definedName name="__123Graph_XDIFFERENTIAL" localSheetId="24" hidden="1">[12]TAB25b!#REF!</definedName>
    <definedName name="__123Graph_XDIFFERENTIAL" localSheetId="3" hidden="1">[12]TAB25b!#REF!</definedName>
    <definedName name="__123Graph_XDIFFERENTIAL" localSheetId="2" hidden="1">[12]TAB25b!#REF!</definedName>
    <definedName name="__123Graph_XDIFFERENTIAL" localSheetId="32" hidden="1">[12]TAB25b!#REF!</definedName>
    <definedName name="__123Graph_XDIFFERENTIAL" localSheetId="34" hidden="1">[12]TAB25b!#REF!</definedName>
    <definedName name="__123Graph_XDIFFERENTIAL" localSheetId="52" hidden="1">[12]TAB25b!#REF!</definedName>
    <definedName name="__123Graph_XDIFFERENTIAL" localSheetId="18" hidden="1">[12]TAB25b!#REF!</definedName>
    <definedName name="__123Graph_XDIFFERENTIAL" localSheetId="53" hidden="1">[12]TAB25b!#REF!</definedName>
    <definedName name="__123Graph_XDIFFERENTIAL" localSheetId="54" hidden="1">[12]TAB25b!#REF!</definedName>
    <definedName name="__123Graph_XDIFFERENTIAL" localSheetId="20" hidden="1">[12]TAB25b!#REF!</definedName>
    <definedName name="__123Graph_XDIFFERENTIAL" localSheetId="22" hidden="1">[12]TAB25b!#REF!</definedName>
    <definedName name="__123Graph_XDIFFERENTIAL" localSheetId="26" hidden="1">[12]TAB25b!#REF!</definedName>
    <definedName name="__123Graph_XDIFFERENTIAL" localSheetId="27" hidden="1">[12]TAB25b!#REF!</definedName>
    <definedName name="__123Graph_XDIFFERENTIAL" localSheetId="29" hidden="1">[12]TAB25b!#REF!</definedName>
    <definedName name="__123Graph_XDIFFERENTIAL" localSheetId="31" hidden="1">[12]TAB25b!#REF!</definedName>
    <definedName name="__123Graph_XDIFFERENTIAL" hidden="1">[12]TAB25b!#REF!</definedName>
    <definedName name="__123Graph_XSPREAD" localSheetId="23" hidden="1">[12]TAB25b!#REF!</definedName>
    <definedName name="__123Graph_XSPREAD" localSheetId="34" hidden="1">[12]TAB25b!#REF!</definedName>
    <definedName name="__123Graph_XSPREAD" localSheetId="53" hidden="1">[12]TAB25b!#REF!</definedName>
    <definedName name="__123Graph_XSPREAD" localSheetId="54" hidden="1">[12]TAB25b!#REF!</definedName>
    <definedName name="__123Graph_XSPREAD" localSheetId="26" hidden="1">[12]TAB25b!#REF!</definedName>
    <definedName name="__123Graph_XSPREAD" hidden="1">[12]TAB25b!#REF!</definedName>
    <definedName name="__12INT_RESERVES" localSheetId="17">#REF!</definedName>
    <definedName name="__12INT_RESERVES" localSheetId="21">#REF!</definedName>
    <definedName name="__12INT_RESERVES" localSheetId="23">#REF!</definedName>
    <definedName name="__12INT_RESERVES" localSheetId="24">#REF!</definedName>
    <definedName name="__12INT_RESERVES" localSheetId="3">#REF!</definedName>
    <definedName name="__12INT_RESERVES" localSheetId="2">#REF!</definedName>
    <definedName name="__12INT_RESERVES" localSheetId="32">#REF!</definedName>
    <definedName name="__12INT_RESERVES" localSheetId="34">#REF!</definedName>
    <definedName name="__12INT_RESERVES" localSheetId="52">#REF!</definedName>
    <definedName name="__12INT_RESERVES" localSheetId="18">#REF!</definedName>
    <definedName name="__12INT_RESERVES" localSheetId="53">#REF!</definedName>
    <definedName name="__12INT_RESERVES" localSheetId="54">#REF!</definedName>
    <definedName name="__12INT_RESERVES" localSheetId="20">#REF!</definedName>
    <definedName name="__12INT_RESERVES" localSheetId="22">#REF!</definedName>
    <definedName name="__12INT_RESERVES" localSheetId="26">#REF!</definedName>
    <definedName name="__12INT_RESERVES" localSheetId="29">#REF!</definedName>
    <definedName name="__12INT_RESERVES" localSheetId="31">#REF!</definedName>
    <definedName name="__12INT_RESERVES">#REF!</definedName>
    <definedName name="__1r" localSheetId="23">#REF!</definedName>
    <definedName name="__1r" localSheetId="3">#REF!</definedName>
    <definedName name="__1r" localSheetId="2">#REF!</definedName>
    <definedName name="__1r" localSheetId="53">#REF!</definedName>
    <definedName name="__1r" localSheetId="54">#REF!</definedName>
    <definedName name="__1r">#REF!</definedName>
    <definedName name="__2Macros_Import_.qbop" localSheetId="2">[18]!'[Macros Import].qbop'</definedName>
    <definedName name="__2Macros_Import_.qbop" localSheetId="34">[18]!'[Macros Import].qbop'</definedName>
    <definedName name="__2Macros_Import_.qbop" localSheetId="49">[18]!'[Macros Import].qbop'</definedName>
    <definedName name="__2Macros_Import_.qbop" localSheetId="50">[18]!'[Macros Import].qbop'</definedName>
    <definedName name="__2Macros_Import_.qbop" localSheetId="51">[18]!'[Macros Import].qbop'</definedName>
    <definedName name="__2Macros_Import_.qbop" localSheetId="55">[18]!'[Macros Import].qbop'</definedName>
    <definedName name="__2Macros_Import_.qbop" localSheetId="57">[18]!'[Macros Import].qbop'</definedName>
    <definedName name="__2Macros_Import_.qbop" localSheetId="58">[18]!'[Macros Import].qbop'</definedName>
    <definedName name="__2Macros_Import_.qbop" localSheetId="27">[18]!'[Macros Import].qbop'</definedName>
    <definedName name="__2Macros_Import_.qbop">[18]!'[Macros Import].qbop'</definedName>
    <definedName name="__3__123Graph_ACPI_ER_LOG" localSheetId="17" hidden="1">[13]ER!#REF!</definedName>
    <definedName name="__3__123Graph_ACPI_ER_LOG" localSheetId="21" hidden="1">[13]ER!#REF!</definedName>
    <definedName name="__3__123Graph_ACPI_ER_LOG" localSheetId="23" hidden="1">[13]ER!#REF!</definedName>
    <definedName name="__3__123Graph_ACPI_ER_LOG" localSheetId="24" hidden="1">[13]ER!#REF!</definedName>
    <definedName name="__3__123Graph_ACPI_ER_LOG" localSheetId="3" hidden="1">[13]ER!#REF!</definedName>
    <definedName name="__3__123Graph_ACPI_ER_LOG" localSheetId="2" hidden="1">[13]ER!#REF!</definedName>
    <definedName name="__3__123Graph_ACPI_ER_LOG" localSheetId="32" hidden="1">[13]ER!#REF!</definedName>
    <definedName name="__3__123Graph_ACPI_ER_LOG" localSheetId="34" hidden="1">[13]ER!#REF!</definedName>
    <definedName name="__3__123Graph_ACPI_ER_LOG" localSheetId="52" hidden="1">[13]ER!#REF!</definedName>
    <definedName name="__3__123Graph_ACPI_ER_LOG" localSheetId="18" hidden="1">[13]ER!#REF!</definedName>
    <definedName name="__3__123Graph_ACPI_ER_LOG" localSheetId="53" hidden="1">[13]ER!#REF!</definedName>
    <definedName name="__3__123Graph_ACPI_ER_LOG" localSheetId="20" hidden="1">[13]ER!#REF!</definedName>
    <definedName name="__3__123Graph_ACPI_ER_LOG" localSheetId="22" hidden="1">[13]ER!#REF!</definedName>
    <definedName name="__3__123Graph_ACPI_ER_LOG" localSheetId="26" hidden="1">[13]ER!#REF!</definedName>
    <definedName name="__3__123Graph_ACPI_ER_LOG" localSheetId="27" hidden="1">[13]ER!#REF!</definedName>
    <definedName name="__3__123Graph_ACPI_ER_LOG" localSheetId="29" hidden="1">[13]ER!#REF!</definedName>
    <definedName name="__3__123Graph_ACPI_ER_LOG" localSheetId="31" hidden="1">[13]ER!#REF!</definedName>
    <definedName name="__3__123Graph_ACPI_ER_LOG" hidden="1">[13]ER!#REF!</definedName>
    <definedName name="__4__123Graph_BCPI_ER_LOG" localSheetId="17" hidden="1">[13]ER!#REF!</definedName>
    <definedName name="__4__123Graph_BCPI_ER_LOG" localSheetId="21" hidden="1">[13]ER!#REF!</definedName>
    <definedName name="__4__123Graph_BCPI_ER_LOG" localSheetId="23" hidden="1">[13]ER!#REF!</definedName>
    <definedName name="__4__123Graph_BCPI_ER_LOG" localSheetId="24" hidden="1">[13]ER!#REF!</definedName>
    <definedName name="__4__123Graph_BCPI_ER_LOG" localSheetId="3" hidden="1">[13]ER!#REF!</definedName>
    <definedName name="__4__123Graph_BCPI_ER_LOG" localSheetId="2" hidden="1">[13]ER!#REF!</definedName>
    <definedName name="__4__123Graph_BCPI_ER_LOG" localSheetId="34" hidden="1">[13]ER!#REF!</definedName>
    <definedName name="__4__123Graph_BCPI_ER_LOG" localSheetId="18" hidden="1">[13]ER!#REF!</definedName>
    <definedName name="__4__123Graph_BCPI_ER_LOG" localSheetId="53" hidden="1">[13]ER!#REF!</definedName>
    <definedName name="__4__123Graph_BCPI_ER_LOG" localSheetId="20" hidden="1">[13]ER!#REF!</definedName>
    <definedName name="__4__123Graph_BCPI_ER_LOG" localSheetId="22" hidden="1">[13]ER!#REF!</definedName>
    <definedName name="__4__123Graph_BCPI_ER_LOG" localSheetId="26" hidden="1">[13]ER!#REF!</definedName>
    <definedName name="__4__123Graph_BCPI_ER_LOG" localSheetId="27" hidden="1">[13]ER!#REF!</definedName>
    <definedName name="__4__123Graph_BCPI_ER_LOG" hidden="1">[13]ER!#REF!</definedName>
    <definedName name="__5__123Graph_BIBA_IBRD" localSheetId="23" hidden="1">[13]WB!#REF!</definedName>
    <definedName name="__5__123Graph_BIBA_IBRD" localSheetId="34" hidden="1">[13]WB!#REF!</definedName>
    <definedName name="__5__123Graph_BIBA_IBRD" localSheetId="53" hidden="1">[13]WB!#REF!</definedName>
    <definedName name="__5__123Graph_BIBA_IBRD" localSheetId="26" hidden="1">[13]WB!#REF!</definedName>
    <definedName name="__5__123Graph_BIBA_IBRD" localSheetId="27" hidden="1">[13]WB!#REF!</definedName>
    <definedName name="__5__123Graph_BIBA_IBRD" hidden="1">[13]WB!#REF!</definedName>
    <definedName name="__6B.2_B.3" localSheetId="17">#REF!</definedName>
    <definedName name="__6B.2_B.3" localSheetId="21">#REF!</definedName>
    <definedName name="__6B.2_B.3" localSheetId="23">#REF!</definedName>
    <definedName name="__6B.2_B.3" localSheetId="24">#REF!</definedName>
    <definedName name="__6B.2_B.3" localSheetId="3">#REF!</definedName>
    <definedName name="__6B.2_B.3" localSheetId="2">#REF!</definedName>
    <definedName name="__6B.2_B.3" localSheetId="32">#REF!</definedName>
    <definedName name="__6B.2_B.3" localSheetId="34">#REF!</definedName>
    <definedName name="__6B.2_B.3" localSheetId="52">#REF!</definedName>
    <definedName name="__6B.2_B.3" localSheetId="18">#REF!</definedName>
    <definedName name="__6B.2_B.3" localSheetId="53">#REF!</definedName>
    <definedName name="__6B.2_B.3" localSheetId="54">#REF!</definedName>
    <definedName name="__6B.2_B.3" localSheetId="20">#REF!</definedName>
    <definedName name="__6B.2_B.3" localSheetId="22">#REF!</definedName>
    <definedName name="__6B.2_B.3" localSheetId="26">#REF!</definedName>
    <definedName name="__6B.2_B.3" localSheetId="29">#REF!</definedName>
    <definedName name="__6B.2_B.3" localSheetId="31">#REF!</definedName>
    <definedName name="__6B.2_B.3">#REF!</definedName>
    <definedName name="__7B.4___5" localSheetId="23">#REF!</definedName>
    <definedName name="__7B.4___5" localSheetId="3">#REF!</definedName>
    <definedName name="__7B.4___5" localSheetId="2">#REF!</definedName>
    <definedName name="__7B.4___5" localSheetId="53">#REF!</definedName>
    <definedName name="__7B.4___5" localSheetId="54">#REF!</definedName>
    <definedName name="__7B.4___5">#REF!</definedName>
    <definedName name="__8CONSOL_B2" localSheetId="23">#REF!</definedName>
    <definedName name="__8CONSOL_B2" localSheetId="3">#REF!</definedName>
    <definedName name="__8CONSOL_B2" localSheetId="2">#REF!</definedName>
    <definedName name="__8CONSOL_B2" localSheetId="53">#REF!</definedName>
    <definedName name="__8CONSOL_B2" localSheetId="54">#REF!</definedName>
    <definedName name="__8CONSOL_B2">#REF!</definedName>
    <definedName name="__9CONSOL_DEPOSITS" localSheetId="23">'[19]A 11'!#REF!</definedName>
    <definedName name="__9CONSOL_DEPOSITS" localSheetId="53">'[19]A 11'!#REF!</definedName>
    <definedName name="__9CONSOL_DEPOSITS" localSheetId="54">'[19]A 11'!#REF!</definedName>
    <definedName name="__9CONSOL_DEPOSITS">'[19]A 11'!#REF!</definedName>
    <definedName name="__asd1">[5]!__asd1</definedName>
    <definedName name="__AUS1" localSheetId="17">#REF!</definedName>
    <definedName name="__AUS1" localSheetId="21">#REF!</definedName>
    <definedName name="__AUS1" localSheetId="23">#REF!</definedName>
    <definedName name="__AUS1" localSheetId="24">#REF!</definedName>
    <definedName name="__AUS1" localSheetId="3">#REF!</definedName>
    <definedName name="__AUS1" localSheetId="2">#REF!</definedName>
    <definedName name="__AUS1" localSheetId="32">#REF!</definedName>
    <definedName name="__AUS1" localSheetId="34">#REF!</definedName>
    <definedName name="__AUS1" localSheetId="52">#REF!</definedName>
    <definedName name="__AUS1" localSheetId="18">#REF!</definedName>
    <definedName name="__AUS1" localSheetId="53">#REF!</definedName>
    <definedName name="__AUS1" localSheetId="54">#REF!</definedName>
    <definedName name="__AUS1" localSheetId="20">#REF!</definedName>
    <definedName name="__AUS1" localSheetId="22">#REF!</definedName>
    <definedName name="__AUS1" localSheetId="26">#REF!</definedName>
    <definedName name="__AUS1" localSheetId="29">#REF!</definedName>
    <definedName name="__AUS1" localSheetId="31">#REF!</definedName>
    <definedName name="__AUS1">#REF!</definedName>
    <definedName name="__BOP2" localSheetId="17">[20]BoP!#REF!</definedName>
    <definedName name="__BOP2" localSheetId="21">[20]BoP!#REF!</definedName>
    <definedName name="__BOP2" localSheetId="23">[20]BoP!#REF!</definedName>
    <definedName name="__BOP2" localSheetId="24">[20]BoP!#REF!</definedName>
    <definedName name="__BOP2" localSheetId="32">[20]BoP!#REF!</definedName>
    <definedName name="__BOP2" localSheetId="34">[20]BoP!#REF!</definedName>
    <definedName name="__BOP2" localSheetId="52">[20]BoP!#REF!</definedName>
    <definedName name="__BOP2" localSheetId="18">[20]BoP!#REF!</definedName>
    <definedName name="__BOP2" localSheetId="53">[20]BoP!#REF!</definedName>
    <definedName name="__BOP2" localSheetId="54">[20]BoP!#REF!</definedName>
    <definedName name="__BOP2" localSheetId="20">[20]BoP!#REF!</definedName>
    <definedName name="__BOP2" localSheetId="22">[20]BoP!#REF!</definedName>
    <definedName name="__BOP2" localSheetId="26">[20]BoP!#REF!</definedName>
    <definedName name="__BOP2" localSheetId="29">[20]BoP!#REF!</definedName>
    <definedName name="__BOP2" localSheetId="31">[20]BoP!#REF!</definedName>
    <definedName name="__BOP2">[20]BoP!#REF!</definedName>
    <definedName name="__DEG1" localSheetId="17">#REF!</definedName>
    <definedName name="__DEG1" localSheetId="21">#REF!</definedName>
    <definedName name="__DEG1" localSheetId="23">#REF!</definedName>
    <definedName name="__DEG1" localSheetId="24">#REF!</definedName>
    <definedName name="__DEG1" localSheetId="3">#REF!</definedName>
    <definedName name="__DEG1" localSheetId="2">#REF!</definedName>
    <definedName name="__DEG1" localSheetId="32">#REF!</definedName>
    <definedName name="__DEG1" localSheetId="34">#REF!</definedName>
    <definedName name="__DEG1" localSheetId="52">#REF!</definedName>
    <definedName name="__DEG1" localSheetId="18">#REF!</definedName>
    <definedName name="__DEG1" localSheetId="53">#REF!</definedName>
    <definedName name="__DEG1" localSheetId="54">#REF!</definedName>
    <definedName name="__DEG1" localSheetId="20">#REF!</definedName>
    <definedName name="__DEG1" localSheetId="22">#REF!</definedName>
    <definedName name="__DEG1" localSheetId="26">#REF!</definedName>
    <definedName name="__DEG1" localSheetId="29">#REF!</definedName>
    <definedName name="__DEG1" localSheetId="31">#REF!</definedName>
    <definedName name="__DEG1">#REF!</definedName>
    <definedName name="__DKR1" localSheetId="23">#REF!</definedName>
    <definedName name="__DKR1" localSheetId="3">#REF!</definedName>
    <definedName name="__DKR1" localSheetId="2">#REF!</definedName>
    <definedName name="__DKR1" localSheetId="53">#REF!</definedName>
    <definedName name="__DKR1" localSheetId="54">#REF!</definedName>
    <definedName name="__DKR1">#REF!</definedName>
    <definedName name="__ECU1" localSheetId="23">#REF!</definedName>
    <definedName name="__ECU1" localSheetId="3">#REF!</definedName>
    <definedName name="__ECU1" localSheetId="2">#REF!</definedName>
    <definedName name="__ECU1" localSheetId="53">#REF!</definedName>
    <definedName name="__ECU1" localSheetId="54">#REF!</definedName>
    <definedName name="__ECU1">#REF!</definedName>
    <definedName name="__END94" localSheetId="23">#REF!</definedName>
    <definedName name="__END94" localSheetId="3">#REF!</definedName>
    <definedName name="__END94" localSheetId="2">#REF!</definedName>
    <definedName name="__END94">#REF!</definedName>
    <definedName name="__ESC1" localSheetId="23">#REF!</definedName>
    <definedName name="__ESC1" localSheetId="3">#REF!</definedName>
    <definedName name="__ESC1" localSheetId="2">#REF!</definedName>
    <definedName name="__ESC1">#REF!</definedName>
    <definedName name="__F" hidden="1">'[8]Fax a enviar'!#REF!</definedName>
    <definedName name="__FAL2" localSheetId="17">#REF!</definedName>
    <definedName name="__FAL2" localSheetId="21">#REF!</definedName>
    <definedName name="__FAL2" localSheetId="23">#REF!</definedName>
    <definedName name="__FAL2" localSheetId="24">#REF!</definedName>
    <definedName name="__FAL2" localSheetId="3">#REF!</definedName>
    <definedName name="__FAL2" localSheetId="2">#REF!</definedName>
    <definedName name="__FAL2" localSheetId="32">#REF!</definedName>
    <definedName name="__FAL2" localSheetId="34">#REF!</definedName>
    <definedName name="__FAL2" localSheetId="52">#REF!</definedName>
    <definedName name="__FAL2" localSheetId="18">#REF!</definedName>
    <definedName name="__FAL2" localSheetId="53">#REF!</definedName>
    <definedName name="__FAL2" localSheetId="54">#REF!</definedName>
    <definedName name="__FAL2" localSheetId="20">#REF!</definedName>
    <definedName name="__FAL2" localSheetId="22">#REF!</definedName>
    <definedName name="__FAL2" localSheetId="26">#REF!</definedName>
    <definedName name="__FAL2" localSheetId="29">#REF!</definedName>
    <definedName name="__FAL2" localSheetId="31">#REF!</definedName>
    <definedName name="__FAL2">#REF!</definedName>
    <definedName name="__FAL3" localSheetId="23">#REF!</definedName>
    <definedName name="__FAL3" localSheetId="3">#REF!</definedName>
    <definedName name="__FAL3" localSheetId="2">#REF!</definedName>
    <definedName name="__FAL3" localSheetId="53">#REF!</definedName>
    <definedName name="__FAL3" localSheetId="54">#REF!</definedName>
    <definedName name="__FAL3">#REF!</definedName>
    <definedName name="__FAL4" localSheetId="23">#REF!</definedName>
    <definedName name="__FAL4" localSheetId="3">#REF!</definedName>
    <definedName name="__FAL4" localSheetId="2">#REF!</definedName>
    <definedName name="__FAL4" localSheetId="53">#REF!</definedName>
    <definedName name="__FAL4" localSheetId="54">#REF!</definedName>
    <definedName name="__FAL4">#REF!</definedName>
    <definedName name="__FAL5" localSheetId="23">#REF!</definedName>
    <definedName name="__FAL5" localSheetId="3">#REF!</definedName>
    <definedName name="__FAL5" localSheetId="2">#REF!</definedName>
    <definedName name="__FAL5">#REF!</definedName>
    <definedName name="__FAL6" localSheetId="23">#REF!</definedName>
    <definedName name="__FAL6" localSheetId="3">#REF!</definedName>
    <definedName name="__FAL6" localSheetId="2">#REF!</definedName>
    <definedName name="__FAL6">#REF!</definedName>
    <definedName name="__FAL7" localSheetId="23">#REF!</definedName>
    <definedName name="__FAL7" localSheetId="3">#REF!</definedName>
    <definedName name="__FAL7" localSheetId="2">#REF!</definedName>
    <definedName name="__FAL7">#REF!</definedName>
    <definedName name="__FMK1" localSheetId="23">#REF!</definedName>
    <definedName name="__FMK1" localSheetId="3">#REF!</definedName>
    <definedName name="__FMK1" localSheetId="2">#REF!</definedName>
    <definedName name="__FMK1">#REF!</definedName>
    <definedName name="__IKR1" localSheetId="23">#REF!</definedName>
    <definedName name="__IKR1" localSheetId="3">#REF!</definedName>
    <definedName name="__IKR1" localSheetId="2">#REF!</definedName>
    <definedName name="__IKR1">#REF!</definedName>
    <definedName name="__IRP1" localSheetId="23">#REF!</definedName>
    <definedName name="__IRP1" localSheetId="3">#REF!</definedName>
    <definedName name="__IRP1" localSheetId="2">#REF!</definedName>
    <definedName name="__IRP1">#REF!</definedName>
    <definedName name="__LIT1" localSheetId="23">#REF!</definedName>
    <definedName name="__LIT1" localSheetId="3">#REF!</definedName>
    <definedName name="__LIT1" localSheetId="2">#REF!</definedName>
    <definedName name="__LIT1">#REF!</definedName>
    <definedName name="__MEX1" localSheetId="23">#REF!</definedName>
    <definedName name="__MEX1" localSheetId="3">#REF!</definedName>
    <definedName name="__MEX1" localSheetId="2">#REF!</definedName>
    <definedName name="__MEX1">#REF!</definedName>
    <definedName name="__PTA1" localSheetId="23">#REF!</definedName>
    <definedName name="__PTA1" localSheetId="3">#REF!</definedName>
    <definedName name="__PTA1" localSheetId="2">#REF!</definedName>
    <definedName name="__PTA1">#REF!</definedName>
    <definedName name="__RES2">[20]RES!#REF!</definedName>
    <definedName name="__ROS1">#N/A</definedName>
    <definedName name="__ROS2">#N/A</definedName>
    <definedName name="__ROS3">#N/A</definedName>
    <definedName name="__ROS4">#N/A</definedName>
    <definedName name="__SAR1" localSheetId="17">#REF!</definedName>
    <definedName name="__SAR1" localSheetId="21">#REF!</definedName>
    <definedName name="__SAR1" localSheetId="23">#REF!</definedName>
    <definedName name="__SAR1" localSheetId="24">#REF!</definedName>
    <definedName name="__SAR1" localSheetId="3">#REF!</definedName>
    <definedName name="__SAR1" localSheetId="2">#REF!</definedName>
    <definedName name="__SAR1" localSheetId="32">#REF!</definedName>
    <definedName name="__SAR1" localSheetId="34">#REF!</definedName>
    <definedName name="__SAR1" localSheetId="52">#REF!</definedName>
    <definedName name="__SAR1" localSheetId="18">#REF!</definedName>
    <definedName name="__SAR1" localSheetId="53">#REF!</definedName>
    <definedName name="__SAR1" localSheetId="54">#REF!</definedName>
    <definedName name="__SAR1" localSheetId="20">#REF!</definedName>
    <definedName name="__SAR1" localSheetId="22">#REF!</definedName>
    <definedName name="__SAR1" localSheetId="26">#REF!</definedName>
    <definedName name="__SAR1" localSheetId="29">#REF!</definedName>
    <definedName name="__SAR1" localSheetId="31">#REF!</definedName>
    <definedName name="__SAR1">#REF!</definedName>
    <definedName name="__SUM2" localSheetId="23">#REF!</definedName>
    <definedName name="__SUM2" localSheetId="3">#REF!</definedName>
    <definedName name="__SUM2" localSheetId="2">#REF!</definedName>
    <definedName name="__SUM2" localSheetId="53">#REF!</definedName>
    <definedName name="__SUM2" localSheetId="54">#REF!</definedName>
    <definedName name="__SUM2">#REF!</definedName>
    <definedName name="__TAB1" localSheetId="23">#REF!</definedName>
    <definedName name="__TAB1" localSheetId="3">#REF!</definedName>
    <definedName name="__TAB1" localSheetId="2">#REF!</definedName>
    <definedName name="__TAB1" localSheetId="53">#REF!</definedName>
    <definedName name="__TAB1" localSheetId="54">#REF!</definedName>
    <definedName name="__TAB1">#REF!</definedName>
    <definedName name="__Tab19" localSheetId="23">#REF!</definedName>
    <definedName name="__Tab19" localSheetId="3">#REF!</definedName>
    <definedName name="__Tab19" localSheetId="2">#REF!</definedName>
    <definedName name="__Tab19">#REF!</definedName>
    <definedName name="__Tab20" localSheetId="23">#REF!</definedName>
    <definedName name="__Tab20" localSheetId="3">#REF!</definedName>
    <definedName name="__Tab20" localSheetId="2">#REF!</definedName>
    <definedName name="__Tab20">#REF!</definedName>
    <definedName name="__Tab21" localSheetId="23">#REF!</definedName>
    <definedName name="__Tab21" localSheetId="3">#REF!</definedName>
    <definedName name="__Tab21" localSheetId="2">#REF!</definedName>
    <definedName name="__Tab21">#REF!</definedName>
    <definedName name="__Tab22" localSheetId="23">#REF!</definedName>
    <definedName name="__Tab22" localSheetId="3">#REF!</definedName>
    <definedName name="__Tab22" localSheetId="2">#REF!</definedName>
    <definedName name="__Tab22">#REF!</definedName>
    <definedName name="__Tab23" localSheetId="23">#REF!</definedName>
    <definedName name="__Tab23" localSheetId="3">#REF!</definedName>
    <definedName name="__Tab23" localSheetId="2">#REF!</definedName>
    <definedName name="__Tab23">#REF!</definedName>
    <definedName name="__Tab24" localSheetId="23">#REF!</definedName>
    <definedName name="__Tab24" localSheetId="3">#REF!</definedName>
    <definedName name="__Tab24" localSheetId="2">#REF!</definedName>
    <definedName name="__Tab24">#REF!</definedName>
    <definedName name="__Tab26" localSheetId="23">#REF!</definedName>
    <definedName name="__Tab26" localSheetId="3">#REF!</definedName>
    <definedName name="__Tab26" localSheetId="2">#REF!</definedName>
    <definedName name="__Tab26">#REF!</definedName>
    <definedName name="__Tab27" localSheetId="23">#REF!</definedName>
    <definedName name="__Tab27" localSheetId="3">#REF!</definedName>
    <definedName name="__Tab27" localSheetId="2">#REF!</definedName>
    <definedName name="__Tab27">#REF!</definedName>
    <definedName name="__Tab28" localSheetId="23">#REF!</definedName>
    <definedName name="__Tab28" localSheetId="3">#REF!</definedName>
    <definedName name="__Tab28" localSheetId="2">#REF!</definedName>
    <definedName name="__Tab28">#REF!</definedName>
    <definedName name="__Tab29" localSheetId="23">#REF!</definedName>
    <definedName name="__Tab29" localSheetId="3">#REF!</definedName>
    <definedName name="__Tab29" localSheetId="2">#REF!</definedName>
    <definedName name="__Tab29">#REF!</definedName>
    <definedName name="__Tab30" localSheetId="23">#REF!</definedName>
    <definedName name="__Tab30" localSheetId="3">#REF!</definedName>
    <definedName name="__Tab30" localSheetId="2">#REF!</definedName>
    <definedName name="__Tab30">#REF!</definedName>
    <definedName name="__Tab31" localSheetId="23">#REF!</definedName>
    <definedName name="__Tab31" localSheetId="3">#REF!</definedName>
    <definedName name="__Tab31" localSheetId="2">#REF!</definedName>
    <definedName name="__Tab31">#REF!</definedName>
    <definedName name="__Tab32" localSheetId="23">#REF!</definedName>
    <definedName name="__Tab32" localSheetId="3">#REF!</definedName>
    <definedName name="__Tab32" localSheetId="2">#REF!</definedName>
    <definedName name="__Tab32">#REF!</definedName>
    <definedName name="__Tab33" localSheetId="23">#REF!</definedName>
    <definedName name="__Tab33" localSheetId="3">#REF!</definedName>
    <definedName name="__Tab33" localSheetId="2">#REF!</definedName>
    <definedName name="__Tab33">#REF!</definedName>
    <definedName name="__Tab34" localSheetId="23">#REF!</definedName>
    <definedName name="__Tab34" localSheetId="3">#REF!</definedName>
    <definedName name="__Tab34" localSheetId="2">#REF!</definedName>
    <definedName name="__Tab34">#REF!</definedName>
    <definedName name="__Tab35" localSheetId="23">#REF!</definedName>
    <definedName name="__Tab35" localSheetId="3">#REF!</definedName>
    <definedName name="__Tab35" localSheetId="2">#REF!</definedName>
    <definedName name="__Tab35">#REF!</definedName>
    <definedName name="__tAB4">'[6]shared data'!$A$1:$G$71</definedName>
    <definedName name="__tnt1">[5]!__tnt1</definedName>
    <definedName name="__TOT58" localSheetId="23">[7]GROWTH!#REF!</definedName>
    <definedName name="__TOT58">[7]GROWTH!#REF!</definedName>
    <definedName name="__WB2" localSheetId="17">#REF!</definedName>
    <definedName name="__WB2" localSheetId="21">#REF!</definedName>
    <definedName name="__WB2" localSheetId="23">#REF!</definedName>
    <definedName name="__WB2" localSheetId="24">#REF!</definedName>
    <definedName name="__WB2" localSheetId="3">#REF!</definedName>
    <definedName name="__WB2" localSheetId="2">#REF!</definedName>
    <definedName name="__WB2" localSheetId="32">#REF!</definedName>
    <definedName name="__WB2" localSheetId="34">#REF!</definedName>
    <definedName name="__WB2" localSheetId="52">#REF!</definedName>
    <definedName name="__WB2" localSheetId="18">#REF!</definedName>
    <definedName name="__WB2" localSheetId="53">#REF!</definedName>
    <definedName name="__WB2" localSheetId="54">#REF!</definedName>
    <definedName name="__WB2" localSheetId="20">#REF!</definedName>
    <definedName name="__WB2" localSheetId="22">#REF!</definedName>
    <definedName name="__WB2" localSheetId="26">#REF!</definedName>
    <definedName name="__WB2" localSheetId="29">#REF!</definedName>
    <definedName name="__WB2" localSheetId="31">#REF!</definedName>
    <definedName name="__WB2">#REF!</definedName>
    <definedName name="__YR0110">'[3]Imp:DSA output'!$O$9:$R$464</definedName>
    <definedName name="__YR89">'[3]Imp:DSA output'!$C$9:$C$464</definedName>
    <definedName name="__YR90">'[3]Imp:DSA output'!$D$9:$D$464</definedName>
    <definedName name="__YR91">'[3]Imp:DSA output'!$E$9:$E$464</definedName>
    <definedName name="__YR92">'[3]Imp:DSA output'!$F$9:$F$464</definedName>
    <definedName name="__YR93">'[3]Imp:DSA output'!$G$9:$G$464</definedName>
    <definedName name="__YR94">'[3]Imp:DSA output'!$H$9:$H$464</definedName>
    <definedName name="__YR95">'[3]Imp:DSA output'!$I$9:$I$464</definedName>
    <definedName name="_1">#N/A</definedName>
    <definedName name="_10__123Graph_AWB_ADJ_PRJ" hidden="1">[21]WB!$Q$255:$AK$255</definedName>
    <definedName name="_10_0GRÁFICO_N_10.2">[22]Afiliados!#REF!</definedName>
    <definedName name="_10FA_L" localSheetId="17">#REF!</definedName>
    <definedName name="_10FA_L" localSheetId="21">#REF!</definedName>
    <definedName name="_10FA_L" localSheetId="23">#REF!</definedName>
    <definedName name="_10FA_L" localSheetId="24">#REF!</definedName>
    <definedName name="_10FA_L" localSheetId="3">#REF!</definedName>
    <definedName name="_10FA_L" localSheetId="2">#REF!</definedName>
    <definedName name="_10FA_L" localSheetId="32">#REF!</definedName>
    <definedName name="_10FA_L" localSheetId="34">#REF!</definedName>
    <definedName name="_10FA_L" localSheetId="52">#REF!</definedName>
    <definedName name="_10FA_L" localSheetId="18">#REF!</definedName>
    <definedName name="_10FA_L" localSheetId="53">#REF!</definedName>
    <definedName name="_10FA_L" localSheetId="54">#REF!</definedName>
    <definedName name="_10FA_L" localSheetId="20">#REF!</definedName>
    <definedName name="_10FA_L" localSheetId="22">#REF!</definedName>
    <definedName name="_10FA_L" localSheetId="26">#REF!</definedName>
    <definedName name="_10FA_L" localSheetId="29">#REF!</definedName>
    <definedName name="_10FA_L" localSheetId="31">#REF!</definedName>
    <definedName name="_10FA_L">#REF!</definedName>
    <definedName name="_11__123Graph_AFIG_D" localSheetId="23" hidden="1">#REF!</definedName>
    <definedName name="_11__123Graph_AFIG_D" localSheetId="3" hidden="1">#REF!</definedName>
    <definedName name="_11__123Graph_AFIG_D" localSheetId="2" hidden="1">#REF!</definedName>
    <definedName name="_11__123Graph_AFIG_D" localSheetId="53" hidden="1">#REF!</definedName>
    <definedName name="_11__123Graph_AFIG_D" localSheetId="54" hidden="1">#REF!</definedName>
    <definedName name="_11__123Graph_AFIG_D" hidden="1">#REF!</definedName>
    <definedName name="_11__123Graph_BCPI_ER_LOG" hidden="1">[21]ER!#REF!</definedName>
    <definedName name="_11absorc">[23]Programa!#REF!</definedName>
    <definedName name="_11GAZ_LIABS" localSheetId="23">#REF!</definedName>
    <definedName name="_11GAZ_LIABS" localSheetId="3">#REF!</definedName>
    <definedName name="_11GAZ_LIABS" localSheetId="2">#REF!</definedName>
    <definedName name="_11GAZ_LIABS" localSheetId="53">#REF!</definedName>
    <definedName name="_11GAZ_LIABS" localSheetId="54">#REF!</definedName>
    <definedName name="_11GAZ_LIABS">#REF!</definedName>
    <definedName name="_12__123Graph_AIBA_IBRD" hidden="1">[21]WB!$Q$62:$AK$62</definedName>
    <definedName name="_12__123Graph_BIBA_IBRD" hidden="1">[21]WB!#REF!</definedName>
    <definedName name="_12c">[23]Programa!#REF!</definedName>
    <definedName name="_12INT_RESERVES" localSheetId="17">#REF!</definedName>
    <definedName name="_12INT_RESERVES" localSheetId="21">#REF!</definedName>
    <definedName name="_12INT_RESERVES" localSheetId="23">#REF!</definedName>
    <definedName name="_12INT_RESERVES" localSheetId="24">#REF!</definedName>
    <definedName name="_12INT_RESERVES" localSheetId="3">#REF!</definedName>
    <definedName name="_12INT_RESERVES" localSheetId="2">#REF!</definedName>
    <definedName name="_12INT_RESERVES" localSheetId="32">#REF!</definedName>
    <definedName name="_12INT_RESERVES" localSheetId="34">#REF!</definedName>
    <definedName name="_12INT_RESERVES" localSheetId="52">#REF!</definedName>
    <definedName name="_12INT_RESERVES" localSheetId="18">#REF!</definedName>
    <definedName name="_12INT_RESERVES" localSheetId="53">#REF!</definedName>
    <definedName name="_12INT_RESERVES" localSheetId="54">#REF!</definedName>
    <definedName name="_12INT_RESERVES" localSheetId="20">#REF!</definedName>
    <definedName name="_12INT_RESERVES" localSheetId="22">#REF!</definedName>
    <definedName name="_12INT_RESERVES" localSheetId="26">#REF!</definedName>
    <definedName name="_12INT_RESERVES" localSheetId="29">#REF!</definedName>
    <definedName name="_12INT_RESERVES" localSheetId="31">#REF!</definedName>
    <definedName name="_12INT_RESERVES">#REF!</definedName>
    <definedName name="_15Macros_Import_.qbop" localSheetId="2">[18]!'[Macros Import].qbop'</definedName>
    <definedName name="_15Macros_Import_.qbop" localSheetId="34">[18]!'[Macros Import].qbop'</definedName>
    <definedName name="_15Macros_Import_.qbop" localSheetId="49">[18]!'[Macros Import].qbop'</definedName>
    <definedName name="_15Macros_Import_.qbop" localSheetId="50">[18]!'[Macros Import].qbop'</definedName>
    <definedName name="_15Macros_Import_.qbop" localSheetId="51">[18]!'[Macros Import].qbop'</definedName>
    <definedName name="_15Macros_Import_.qbop" localSheetId="55">[18]!'[Macros Import].qbop'</definedName>
    <definedName name="_15Macros_Import_.qbop" localSheetId="57">[18]!'[Macros Import].qbop'</definedName>
    <definedName name="_15Macros_Import_.qbop" localSheetId="58">[18]!'[Macros Import].qbop'</definedName>
    <definedName name="_15Macros_Import_.qbop" localSheetId="27">[18]!'[Macros Import].qbop'</definedName>
    <definedName name="_15Macros_Import_.qbop">[18]!'[Macros Import].qbop'</definedName>
    <definedName name="_16__123Graph_ATERMS_OF_TRADE" localSheetId="17" hidden="1">#REF!</definedName>
    <definedName name="_16__123Graph_ATERMS_OF_TRADE" localSheetId="21" hidden="1">#REF!</definedName>
    <definedName name="_16__123Graph_ATERMS_OF_TRADE" localSheetId="23" hidden="1">#REF!</definedName>
    <definedName name="_16__123Graph_ATERMS_OF_TRADE" localSheetId="24" hidden="1">#REF!</definedName>
    <definedName name="_16__123Graph_ATERMS_OF_TRADE" localSheetId="3" hidden="1">#REF!</definedName>
    <definedName name="_16__123Graph_ATERMS_OF_TRADE" localSheetId="2" hidden="1">#REF!</definedName>
    <definedName name="_16__123Graph_ATERMS_OF_TRADE" localSheetId="32" hidden="1">#REF!</definedName>
    <definedName name="_16__123Graph_ATERMS_OF_TRADE" localSheetId="34" hidden="1">#REF!</definedName>
    <definedName name="_16__123Graph_ATERMS_OF_TRADE" localSheetId="52" hidden="1">#REF!</definedName>
    <definedName name="_16__123Graph_ATERMS_OF_TRADE" localSheetId="18" hidden="1">#REF!</definedName>
    <definedName name="_16__123Graph_ATERMS_OF_TRADE" localSheetId="53" hidden="1">#REF!</definedName>
    <definedName name="_16__123Graph_ATERMS_OF_TRADE" localSheetId="54" hidden="1">#REF!</definedName>
    <definedName name="_16__123Graph_ATERMS_OF_TRADE" localSheetId="20" hidden="1">#REF!</definedName>
    <definedName name="_16__123Graph_ATERMS_OF_TRADE" localSheetId="22" hidden="1">#REF!</definedName>
    <definedName name="_16__123Graph_ATERMS_OF_TRADE" localSheetId="26" hidden="1">#REF!</definedName>
    <definedName name="_16__123Graph_ATERMS_OF_TRADE" localSheetId="29" hidden="1">#REF!</definedName>
    <definedName name="_16__123Graph_ATERMS_OF_TRADE" localSheetId="31" hidden="1">#REF!</definedName>
    <definedName name="_16__123Graph_ATERMS_OF_TRADE" hidden="1">#REF!</definedName>
    <definedName name="_16__123Graph_BWB_ADJ_PRJ" hidden="1">[21]WB!$Q$257:$AK$257</definedName>
    <definedName name="_17__123Graph_AWB_ADJ_PRJ" hidden="1">[21]WB!$Q$255:$AK$255</definedName>
    <definedName name="_19__123Graph_BCPI_ER_LOG" localSheetId="17" hidden="1">[21]ER!#REF!</definedName>
    <definedName name="_19__123Graph_BCPI_ER_LOG" localSheetId="21" hidden="1">[21]ER!#REF!</definedName>
    <definedName name="_19__123Graph_BCPI_ER_LOG" localSheetId="23" hidden="1">[21]ER!#REF!</definedName>
    <definedName name="_19__123Graph_BCPI_ER_LOG" localSheetId="24" hidden="1">[21]ER!#REF!</definedName>
    <definedName name="_19__123Graph_BCPI_ER_LOG" localSheetId="32" hidden="1">[21]ER!#REF!</definedName>
    <definedName name="_19__123Graph_BCPI_ER_LOG" localSheetId="34" hidden="1">[21]ER!#REF!</definedName>
    <definedName name="_19__123Graph_BCPI_ER_LOG" localSheetId="52" hidden="1">[21]ER!#REF!</definedName>
    <definedName name="_19__123Graph_BCPI_ER_LOG" localSheetId="18" hidden="1">[21]ER!#REF!</definedName>
    <definedName name="_19__123Graph_BCPI_ER_LOG" localSheetId="53" hidden="1">[21]ER!#REF!</definedName>
    <definedName name="_19__123Graph_BCPI_ER_LOG" localSheetId="54" hidden="1">[21]ER!#REF!</definedName>
    <definedName name="_19__123Graph_BCPI_ER_LOG" localSheetId="20" hidden="1">[21]ER!#REF!</definedName>
    <definedName name="_19__123Graph_BCPI_ER_LOG" localSheetId="22" hidden="1">[21]ER!#REF!</definedName>
    <definedName name="_19__123Graph_BCPI_ER_LOG" localSheetId="26" hidden="1">[21]ER!#REF!</definedName>
    <definedName name="_19__123Graph_BCPI_ER_LOG" localSheetId="29" hidden="1">[21]ER!#REF!</definedName>
    <definedName name="_19__123Graph_BCPI_ER_LOG" localSheetId="31" hidden="1">[21]ER!#REF!</definedName>
    <definedName name="_19__123Graph_BCPI_ER_LOG" hidden="1">[21]ER!#REF!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#N/A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IMPRESION" localSheetId="17">#REF!</definedName>
    <definedName name="_1IMPRESION" localSheetId="21">#REF!</definedName>
    <definedName name="_1IMPRESION" localSheetId="23">#REF!</definedName>
    <definedName name="_1IMPRESION" localSheetId="24">#REF!</definedName>
    <definedName name="_1IMPRESION" localSheetId="3">#REF!</definedName>
    <definedName name="_1IMPRESION" localSheetId="2">#REF!</definedName>
    <definedName name="_1IMPRESION" localSheetId="32">#REF!</definedName>
    <definedName name="_1IMPRESION" localSheetId="34">#REF!</definedName>
    <definedName name="_1IMPRESION" localSheetId="52">#REF!</definedName>
    <definedName name="_1IMPRESION" localSheetId="18">#REF!</definedName>
    <definedName name="_1IMPRESION" localSheetId="53">#REF!</definedName>
    <definedName name="_1IMPRESION" localSheetId="54">#REF!</definedName>
    <definedName name="_1IMPRESION" localSheetId="20">#REF!</definedName>
    <definedName name="_1IMPRESION" localSheetId="22">#REF!</definedName>
    <definedName name="_1IMPRESION" localSheetId="26">#REF!</definedName>
    <definedName name="_1IMPRESION" localSheetId="29">#REF!</definedName>
    <definedName name="_1IMPRESION" localSheetId="31">#REF!</definedName>
    <definedName name="_1IMPRESION">#REF!</definedName>
    <definedName name="_1Macros_Import_.qbop" localSheetId="23">[24]!'[Macros Import].qbop'</definedName>
    <definedName name="_1Macros_Import_.qbop">#N/A</definedName>
    <definedName name="_1r" localSheetId="23">#REF!</definedName>
    <definedName name="_1r" localSheetId="3">#REF!</definedName>
    <definedName name="_1r" localSheetId="2">#REF!</definedName>
    <definedName name="_1r" localSheetId="53">#REF!</definedName>
    <definedName name="_1r" localSheetId="54">#REF!</definedName>
    <definedName name="_1r">#REF!</definedName>
    <definedName name="_2">#N/A</definedName>
    <definedName name="_2__123Graph_ACPI_ER_LOG" hidden="1">[21]ER!#REF!</definedName>
    <definedName name="_2__123Graph_AFIG_D" hidden="1">#REF!</definedName>
    <definedName name="_20__123Graph_BIBA_IBRD" localSheetId="23" hidden="1">[21]WB!#REF!</definedName>
    <definedName name="_20__123Graph_BIBA_IBRD" localSheetId="53" hidden="1">[21]WB!#REF!</definedName>
    <definedName name="_20__123Graph_BIBA_IBRD" localSheetId="54" hidden="1">[21]WB!#REF!</definedName>
    <definedName name="_20__123Graph_BIBA_IBRD" hidden="1">[21]WB!#REF!</definedName>
    <definedName name="_20__123Graph_XREALEX_WAGE" hidden="1">[25]PRIVATE!#REF!</definedName>
    <definedName name="_2000">#REF!</definedName>
    <definedName name="_2001">#REF!</definedName>
    <definedName name="_2002">#REF!</definedName>
    <definedName name="_2003">#REF!</definedName>
    <definedName name="_24__123Graph_BTERMS_OF_TRADE" localSheetId="17" hidden="1">#REF!</definedName>
    <definedName name="_24__123Graph_BTERMS_OF_TRADE" localSheetId="21" hidden="1">#REF!</definedName>
    <definedName name="_24__123Graph_BTERMS_OF_TRADE" localSheetId="23" hidden="1">#REF!</definedName>
    <definedName name="_24__123Graph_BTERMS_OF_TRADE" localSheetId="24" hidden="1">#REF!</definedName>
    <definedName name="_24__123Graph_BTERMS_OF_TRADE" localSheetId="3" hidden="1">#REF!</definedName>
    <definedName name="_24__123Graph_BTERMS_OF_TRADE" localSheetId="2" hidden="1">#REF!</definedName>
    <definedName name="_24__123Graph_BTERMS_OF_TRADE" localSheetId="32" hidden="1">#REF!</definedName>
    <definedName name="_24__123Graph_BTERMS_OF_TRADE" localSheetId="34" hidden="1">#REF!</definedName>
    <definedName name="_24__123Graph_BTERMS_OF_TRADE" localSheetId="52" hidden="1">#REF!</definedName>
    <definedName name="_24__123Graph_BTERMS_OF_TRADE" localSheetId="18" hidden="1">#REF!</definedName>
    <definedName name="_24__123Graph_BTERMS_OF_TRADE" localSheetId="53" hidden="1">#REF!</definedName>
    <definedName name="_24__123Graph_BTERMS_OF_TRADE" localSheetId="54" hidden="1">#REF!</definedName>
    <definedName name="_24__123Graph_BTERMS_OF_TRADE" localSheetId="20" hidden="1">#REF!</definedName>
    <definedName name="_24__123Graph_BTERMS_OF_TRADE" localSheetId="22" hidden="1">#REF!</definedName>
    <definedName name="_24__123Graph_BTERMS_OF_TRADE" localSheetId="26" hidden="1">#REF!</definedName>
    <definedName name="_24__123Graph_BTERMS_OF_TRADE" localSheetId="29" hidden="1">#REF!</definedName>
    <definedName name="_24__123Graph_BTERMS_OF_TRADE" localSheetId="31" hidden="1">#REF!</definedName>
    <definedName name="_24__123Graph_BTERMS_OF_TRADE" hidden="1">#REF!</definedName>
    <definedName name="_24Macros_Import_.qbop" localSheetId="2">[26]!'[Macros Import].qbop'</definedName>
    <definedName name="_24Macros_Import_.qbop" localSheetId="34">[26]!'[Macros Import].qbop'</definedName>
    <definedName name="_24Macros_Import_.qbop" localSheetId="49">[26]!'[Macros Import].qbop'</definedName>
    <definedName name="_24Macros_Import_.qbop" localSheetId="50">[26]!'[Macros Import].qbop'</definedName>
    <definedName name="_24Macros_Import_.qbop" localSheetId="51">[26]!'[Macros Import].qbop'</definedName>
    <definedName name="_24Macros_Import_.qbop" localSheetId="55">[26]!'[Macros Import].qbop'</definedName>
    <definedName name="_24Macros_Import_.qbop" localSheetId="57">[26]!'[Macros Import].qbop'</definedName>
    <definedName name="_24Macros_Import_.qbop" localSheetId="58">[26]!'[Macros Import].qbop'</definedName>
    <definedName name="_24Macros_Import_.qbop" localSheetId="27">[26]!'[Macros Import].qbop'</definedName>
    <definedName name="_24Macros_Import_.qbop">[26]!'[Macros Import].qbop'</definedName>
    <definedName name="_25__123Graph_ACPI_ER_LOG" localSheetId="17" hidden="1">[27]ER!#REF!</definedName>
    <definedName name="_25__123Graph_ACPI_ER_LOG" localSheetId="21" hidden="1">[27]ER!#REF!</definedName>
    <definedName name="_25__123Graph_ACPI_ER_LOG" localSheetId="23" hidden="1">[27]ER!#REF!</definedName>
    <definedName name="_25__123Graph_ACPI_ER_LOG" localSheetId="24" hidden="1">[27]ER!#REF!</definedName>
    <definedName name="_25__123Graph_ACPI_ER_LOG" localSheetId="3" hidden="1">[27]ER!#REF!</definedName>
    <definedName name="_25__123Graph_ACPI_ER_LOG" localSheetId="2" hidden="1">[27]ER!#REF!</definedName>
    <definedName name="_25__123Graph_ACPI_ER_LOG" localSheetId="32" hidden="1">[27]ER!#REF!</definedName>
    <definedName name="_25__123Graph_ACPI_ER_LOG" localSheetId="34" hidden="1">[27]ER!#REF!</definedName>
    <definedName name="_25__123Graph_ACPI_ER_LOG" localSheetId="52" hidden="1">[27]ER!#REF!</definedName>
    <definedName name="_25__123Graph_ACPI_ER_LOG" localSheetId="18" hidden="1">[27]ER!#REF!</definedName>
    <definedName name="_25__123Graph_ACPI_ER_LOG" localSheetId="53" hidden="1">[27]ER!#REF!</definedName>
    <definedName name="_25__123Graph_ACPI_ER_LOG" localSheetId="20" hidden="1">[27]ER!#REF!</definedName>
    <definedName name="_25__123Graph_ACPI_ER_LOG" localSheetId="22" hidden="1">[27]ER!#REF!</definedName>
    <definedName name="_25__123Graph_ACPI_ER_LOG" localSheetId="26" hidden="1">[27]ER!#REF!</definedName>
    <definedName name="_25__123Graph_ACPI_ER_LOG" localSheetId="27" hidden="1">[27]ER!#REF!</definedName>
    <definedName name="_25__123Graph_ACPI_ER_LOG" localSheetId="29" hidden="1">[27]ER!#REF!</definedName>
    <definedName name="_25__123Graph_ACPI_ER_LOG" localSheetId="31" hidden="1">[27]ER!#REF!</definedName>
    <definedName name="_25__123Graph_ACPI_ER_LOG" hidden="1">[27]ER!#REF!</definedName>
    <definedName name="_25__123Graph_BWB_ADJ_PRJ" hidden="1">[21]WB!$Q$257:$AK$257</definedName>
    <definedName name="_26__123Graph_BCPI_ER_LOG" localSheetId="17" hidden="1">[27]ER!#REF!</definedName>
    <definedName name="_26__123Graph_BCPI_ER_LOG" localSheetId="21" hidden="1">[27]ER!#REF!</definedName>
    <definedName name="_26__123Graph_BCPI_ER_LOG" localSheetId="23" hidden="1">[27]ER!#REF!</definedName>
    <definedName name="_26__123Graph_BCPI_ER_LOG" localSheetId="24" hidden="1">[27]ER!#REF!</definedName>
    <definedName name="_26__123Graph_BCPI_ER_LOG" localSheetId="3" hidden="1">[27]ER!#REF!</definedName>
    <definedName name="_26__123Graph_BCPI_ER_LOG" localSheetId="2" hidden="1">[27]ER!#REF!</definedName>
    <definedName name="_26__123Graph_BCPI_ER_LOG" localSheetId="32" hidden="1">[27]ER!#REF!</definedName>
    <definedName name="_26__123Graph_BCPI_ER_LOG" localSheetId="34" hidden="1">[27]ER!#REF!</definedName>
    <definedName name="_26__123Graph_BCPI_ER_LOG" localSheetId="52" hidden="1">[27]ER!#REF!</definedName>
    <definedName name="_26__123Graph_BCPI_ER_LOG" localSheetId="18" hidden="1">[27]ER!#REF!</definedName>
    <definedName name="_26__123Graph_BCPI_ER_LOG" localSheetId="53" hidden="1">[27]ER!#REF!</definedName>
    <definedName name="_26__123Graph_BCPI_ER_LOG" localSheetId="20" hidden="1">[27]ER!#REF!</definedName>
    <definedName name="_26__123Graph_BCPI_ER_LOG" localSheetId="22" hidden="1">[27]ER!#REF!</definedName>
    <definedName name="_26__123Graph_BCPI_ER_LOG" localSheetId="26" hidden="1">[27]ER!#REF!</definedName>
    <definedName name="_26__123Graph_BCPI_ER_LOG" localSheetId="27" hidden="1">[27]ER!#REF!</definedName>
    <definedName name="_26__123Graph_BCPI_ER_LOG" localSheetId="29" hidden="1">[27]ER!#REF!</definedName>
    <definedName name="_26__123Graph_BCPI_ER_LOG" localSheetId="31" hidden="1">[27]ER!#REF!</definedName>
    <definedName name="_26__123Graph_BCPI_ER_LOG" hidden="1">[27]ER!#REF!</definedName>
    <definedName name="_27__123Graph_ACPI_ER_LOG" localSheetId="17" hidden="1">[13]ER!#REF!</definedName>
    <definedName name="_27__123Graph_ACPI_ER_LOG" localSheetId="21" hidden="1">[13]ER!#REF!</definedName>
    <definedName name="_27__123Graph_ACPI_ER_LOG" localSheetId="23" hidden="1">[13]ER!#REF!</definedName>
    <definedName name="_27__123Graph_ACPI_ER_LOG" localSheetId="24" hidden="1">[13]ER!#REF!</definedName>
    <definedName name="_27__123Graph_ACPI_ER_LOG" localSheetId="3" hidden="1">[13]ER!#REF!</definedName>
    <definedName name="_27__123Graph_ACPI_ER_LOG" localSheetId="2" hidden="1">[13]ER!#REF!</definedName>
    <definedName name="_27__123Graph_ACPI_ER_LOG" localSheetId="34" hidden="1">[13]ER!#REF!</definedName>
    <definedName name="_27__123Graph_ACPI_ER_LOG" localSheetId="18" hidden="1">[13]ER!#REF!</definedName>
    <definedName name="_27__123Graph_ACPI_ER_LOG" localSheetId="53" hidden="1">[13]ER!#REF!</definedName>
    <definedName name="_27__123Graph_ACPI_ER_LOG" localSheetId="20" hidden="1">[13]ER!#REF!</definedName>
    <definedName name="_27__123Graph_ACPI_ER_LOG" localSheetId="22" hidden="1">[13]ER!#REF!</definedName>
    <definedName name="_27__123Graph_ACPI_ER_LOG" localSheetId="26" hidden="1">[13]ER!#REF!</definedName>
    <definedName name="_27__123Graph_ACPI_ER_LOG" localSheetId="27" hidden="1">[13]ER!#REF!</definedName>
    <definedName name="_27__123Graph_ACPI_ER_LOG" hidden="1">[13]ER!#REF!</definedName>
    <definedName name="_27__123Graph_BIBA_IBRD" localSheetId="23" hidden="1">[27]WB!#REF!</definedName>
    <definedName name="_27__123Graph_BIBA_IBRD" localSheetId="34" hidden="1">[27]WB!#REF!</definedName>
    <definedName name="_27__123Graph_BIBA_IBRD" localSheetId="53" hidden="1">[27]WB!#REF!</definedName>
    <definedName name="_27__123Graph_BIBA_IBRD" localSheetId="26" hidden="1">[27]WB!#REF!</definedName>
    <definedName name="_27__123Graph_BIBA_IBRD" localSheetId="27" hidden="1">[27]WB!#REF!</definedName>
    <definedName name="_27__123Graph_BIBA_IBRD" hidden="1">[27]WB!#REF!</definedName>
    <definedName name="_27_0CUADRO_N__4.">[28]monthly!#REF!</definedName>
    <definedName name="_28B.2_B.3" localSheetId="17">#REF!</definedName>
    <definedName name="_28B.2_B.3" localSheetId="21">#REF!</definedName>
    <definedName name="_28B.2_B.3" localSheetId="23">#REF!</definedName>
    <definedName name="_28B.2_B.3" localSheetId="24">#REF!</definedName>
    <definedName name="_28B.2_B.3" localSheetId="3">#REF!</definedName>
    <definedName name="_28B.2_B.3" localSheetId="2">#REF!</definedName>
    <definedName name="_28B.2_B.3" localSheetId="32">#REF!</definedName>
    <definedName name="_28B.2_B.3" localSheetId="34">#REF!</definedName>
    <definedName name="_28B.2_B.3" localSheetId="52">#REF!</definedName>
    <definedName name="_28B.2_B.3" localSheetId="18">#REF!</definedName>
    <definedName name="_28B.2_B.3" localSheetId="53">#REF!</definedName>
    <definedName name="_28B.2_B.3" localSheetId="54">#REF!</definedName>
    <definedName name="_28B.2_B.3" localSheetId="20">#REF!</definedName>
    <definedName name="_28B.2_B.3" localSheetId="22">#REF!</definedName>
    <definedName name="_28B.2_B.3" localSheetId="26">#REF!</definedName>
    <definedName name="_28B.2_B.3" localSheetId="29">#REF!</definedName>
    <definedName name="_28B.2_B.3" localSheetId="31">#REF!</definedName>
    <definedName name="_28B.2_B.3">#REF!</definedName>
    <definedName name="_29__123Graph_XFIG_D" localSheetId="23" hidden="1">#REF!</definedName>
    <definedName name="_29__123Graph_XFIG_D" localSheetId="3" hidden="1">#REF!</definedName>
    <definedName name="_29__123Graph_XFIG_D" localSheetId="2" hidden="1">#REF!</definedName>
    <definedName name="_29__123Graph_XFIG_D" localSheetId="53" hidden="1">#REF!</definedName>
    <definedName name="_29__123Graph_XFIG_D" localSheetId="54" hidden="1">#REF!</definedName>
    <definedName name="_29__123Graph_XFIG_D" hidden="1">#REF!</definedName>
    <definedName name="_29B.4___5" localSheetId="23">#REF!</definedName>
    <definedName name="_29B.4___5" localSheetId="3">#REF!</definedName>
    <definedName name="_29B.4___5" localSheetId="2">#REF!</definedName>
    <definedName name="_29B.4___5" localSheetId="53">#REF!</definedName>
    <definedName name="_29B.4___5" localSheetId="54">#REF!</definedName>
    <definedName name="_29B.4___5">#REF!</definedName>
    <definedName name="_2IMPRESION" localSheetId="23">#REF!</definedName>
    <definedName name="_2IMPRESION" localSheetId="3">#REF!</definedName>
    <definedName name="_2IMPRESION" localSheetId="2">#REF!</definedName>
    <definedName name="_2IMPRESION">#REF!</definedName>
    <definedName name="_2Macros_Import_.qbop" localSheetId="2">[29]!'[Macros Import].qbop'</definedName>
    <definedName name="_2Macros_Import_.qbop" localSheetId="34">[29]!'[Macros Import].qbop'</definedName>
    <definedName name="_2Macros_Import_.qbop" localSheetId="49">[29]!'[Macros Import].qbop'</definedName>
    <definedName name="_2Macros_Import_.qbop" localSheetId="50">[29]!'[Macros Import].qbop'</definedName>
    <definedName name="_2Macros_Import_.qbop" localSheetId="51">[29]!'[Macros Import].qbop'</definedName>
    <definedName name="_2Macros_Import_.qbop" localSheetId="55">[29]!'[Macros Import].qbop'</definedName>
    <definedName name="_2Macros_Import_.qbop" localSheetId="57">[29]!'[Macros Import].qbop'</definedName>
    <definedName name="_2Macros_Import_.qbop" localSheetId="58">[29]!'[Macros Import].qbop'</definedName>
    <definedName name="_2Macros_Import_.qbop" localSheetId="27">[29]!'[Macros Import].qbop'</definedName>
    <definedName name="_2Macros_Import_.qbop">[29]!'[Macros Import].qbop'</definedName>
    <definedName name="_3">#N/A</definedName>
    <definedName name="_3.__No_club_de_París__Después_del_30_Jun_84" localSheetId="17">#REF!</definedName>
    <definedName name="_3.__No_club_de_París__Después_del_30_Jun_84" localSheetId="21">#REF!</definedName>
    <definedName name="_3.__No_club_de_París__Después_del_30_Jun_84" localSheetId="23">#REF!</definedName>
    <definedName name="_3.__No_club_de_París__Después_del_30_Jun_84" localSheetId="24">#REF!</definedName>
    <definedName name="_3.__No_club_de_París__Después_del_30_Jun_84" localSheetId="3">#REF!</definedName>
    <definedName name="_3.__No_club_de_París__Después_del_30_Jun_84" localSheetId="2">#REF!</definedName>
    <definedName name="_3.__No_club_de_París__Después_del_30_Jun_84" localSheetId="32">#REF!</definedName>
    <definedName name="_3.__No_club_de_París__Después_del_30_Jun_84" localSheetId="34">#REF!</definedName>
    <definedName name="_3.__No_club_de_París__Después_del_30_Jun_84" localSheetId="52">#REF!</definedName>
    <definedName name="_3.__No_club_de_París__Después_del_30_Jun_84" localSheetId="18">#REF!</definedName>
    <definedName name="_3.__No_club_de_París__Después_del_30_Jun_84" localSheetId="53">#REF!</definedName>
    <definedName name="_3.__No_club_de_París__Después_del_30_Jun_84" localSheetId="54">#REF!</definedName>
    <definedName name="_3.__No_club_de_París__Después_del_30_Jun_84" localSheetId="20">#REF!</definedName>
    <definedName name="_3.__No_club_de_París__Después_del_30_Jun_84" localSheetId="22">#REF!</definedName>
    <definedName name="_3.__No_club_de_París__Después_del_30_Jun_84" localSheetId="26">#REF!</definedName>
    <definedName name="_3.__No_club_de_París__Después_del_30_Jun_84" localSheetId="29">#REF!</definedName>
    <definedName name="_3.__No_club_de_París__Después_del_30_Jun_84" localSheetId="31">#REF!</definedName>
    <definedName name="_3.__No_club_de_París__Después_del_30_Jun_84">#REF!</definedName>
    <definedName name="_3__123Graph_ACPI_ER_LOG" localSheetId="17" hidden="1">[13]ER!#REF!</definedName>
    <definedName name="_3__123Graph_ACPI_ER_LOG" localSheetId="21" hidden="1">[13]ER!#REF!</definedName>
    <definedName name="_3__123Graph_ACPI_ER_LOG" localSheetId="23" hidden="1">[13]ER!#REF!</definedName>
    <definedName name="_3__123Graph_ACPI_ER_LOG" localSheetId="24" hidden="1">[13]ER!#REF!</definedName>
    <definedName name="_3__123Graph_ACPI_ER_LOG" localSheetId="32" hidden="1">[13]ER!#REF!</definedName>
    <definedName name="_3__123Graph_ACPI_ER_LOG" localSheetId="34" hidden="1">[13]ER!#REF!</definedName>
    <definedName name="_3__123Graph_ACPI_ER_LOG" localSheetId="52" hidden="1">[13]ER!#REF!</definedName>
    <definedName name="_3__123Graph_ACPI_ER_LOG" localSheetId="18" hidden="1">[13]ER!#REF!</definedName>
    <definedName name="_3__123Graph_ACPI_ER_LOG" localSheetId="53" hidden="1">[13]ER!#REF!</definedName>
    <definedName name="_3__123Graph_ACPI_ER_LOG" localSheetId="54" hidden="1">[13]ER!#REF!</definedName>
    <definedName name="_3__123Graph_ACPI_ER_LOG" localSheetId="20" hidden="1">[13]ER!#REF!</definedName>
    <definedName name="_3__123Graph_ACPI_ER_LOG" localSheetId="22" hidden="1">[13]ER!#REF!</definedName>
    <definedName name="_3__123Graph_ACPI_ER_LOG" localSheetId="26" hidden="1">[13]ER!#REF!</definedName>
    <definedName name="_3__123Graph_ACPI_ER_LOG" localSheetId="29" hidden="1">[13]ER!#REF!</definedName>
    <definedName name="_3__123Graph_ACPI_ER_LOG" localSheetId="31" hidden="1">[13]ER!#REF!</definedName>
    <definedName name="_3__123Graph_ACPI_ER_LOG" hidden="1">[13]ER!#REF!</definedName>
    <definedName name="_3__123Graph_ATERMS_OF_TRADE" hidden="1">#REF!</definedName>
    <definedName name="_30__123Graph_XREALEX_WAGE" localSheetId="17" hidden="1">[25]PRIVATE!#REF!</definedName>
    <definedName name="_30__123Graph_XREALEX_WAGE" localSheetId="21" hidden="1">[25]PRIVATE!#REF!</definedName>
    <definedName name="_30__123Graph_XREALEX_WAGE" localSheetId="23" hidden="1">[25]PRIVATE!#REF!</definedName>
    <definedName name="_30__123Graph_XREALEX_WAGE" localSheetId="24" hidden="1">[25]PRIVATE!#REF!</definedName>
    <definedName name="_30__123Graph_XREALEX_WAGE" localSheetId="32" hidden="1">[25]PRIVATE!#REF!</definedName>
    <definedName name="_30__123Graph_XREALEX_WAGE" localSheetId="34" hidden="1">[25]PRIVATE!#REF!</definedName>
    <definedName name="_30__123Graph_XREALEX_WAGE" localSheetId="18" hidden="1">[25]PRIVATE!#REF!</definedName>
    <definedName name="_30__123Graph_XREALEX_WAGE" localSheetId="53" hidden="1">[25]PRIVATE!#REF!</definedName>
    <definedName name="_30__123Graph_XREALEX_WAGE" localSheetId="54" hidden="1">[25]PRIVATE!#REF!</definedName>
    <definedName name="_30__123Graph_XREALEX_WAGE" localSheetId="20" hidden="1">[25]PRIVATE!#REF!</definedName>
    <definedName name="_30__123Graph_XREALEX_WAGE" localSheetId="22" hidden="1">[25]PRIVATE!#REF!</definedName>
    <definedName name="_30__123Graph_XREALEX_WAGE" localSheetId="26" hidden="1">[25]PRIVATE!#REF!</definedName>
    <definedName name="_30__123Graph_XREALEX_WAGE" localSheetId="29" hidden="1">[25]PRIVATE!#REF!</definedName>
    <definedName name="_30__123Graph_XREALEX_WAGE" localSheetId="31" hidden="1">[25]PRIVATE!#REF!</definedName>
    <definedName name="_30__123Graph_XREALEX_WAGE" hidden="1">[25]PRIVATE!#REF!</definedName>
    <definedName name="_30CONSOL_B2" localSheetId="17">#REF!</definedName>
    <definedName name="_30CONSOL_B2" localSheetId="21">#REF!</definedName>
    <definedName name="_30CONSOL_B2" localSheetId="23">#REF!</definedName>
    <definedName name="_30CONSOL_B2" localSheetId="24">#REF!</definedName>
    <definedName name="_30CONSOL_B2" localSheetId="3">#REF!</definedName>
    <definedName name="_30CONSOL_B2" localSheetId="2">#REF!</definedName>
    <definedName name="_30CONSOL_B2" localSheetId="32">#REF!</definedName>
    <definedName name="_30CONSOL_B2" localSheetId="34">#REF!</definedName>
    <definedName name="_30CONSOL_B2" localSheetId="52">#REF!</definedName>
    <definedName name="_30CONSOL_B2" localSheetId="18">#REF!</definedName>
    <definedName name="_30CONSOL_B2" localSheetId="53">#REF!</definedName>
    <definedName name="_30CONSOL_B2" localSheetId="54">#REF!</definedName>
    <definedName name="_30CONSOL_B2" localSheetId="20">#REF!</definedName>
    <definedName name="_30CONSOL_B2" localSheetId="22">#REF!</definedName>
    <definedName name="_30CONSOL_B2" localSheetId="26">#REF!</definedName>
    <definedName name="_30CONSOL_B2" localSheetId="29">#REF!</definedName>
    <definedName name="_30CONSOL_B2" localSheetId="31">#REF!</definedName>
    <definedName name="_30CONSOL_B2">#REF!</definedName>
    <definedName name="_31_0GRÁFICO_N_10.2">[28]monthly!#REF!</definedName>
    <definedName name="_31CONSOL_DEPOSITS" localSheetId="17">'[30]A 11'!#REF!</definedName>
    <definedName name="_31CONSOL_DEPOSITS" localSheetId="21">'[30]A 11'!#REF!</definedName>
    <definedName name="_31CONSOL_DEPOSITS" localSheetId="23">'[30]A 11'!#REF!</definedName>
    <definedName name="_31CONSOL_DEPOSITS" localSheetId="24">'[30]A 11'!#REF!</definedName>
    <definedName name="_31CONSOL_DEPOSITS" localSheetId="32">'[30]A 11'!#REF!</definedName>
    <definedName name="_31CONSOL_DEPOSITS" localSheetId="34">'[30]A 11'!#REF!</definedName>
    <definedName name="_31CONSOL_DEPOSITS" localSheetId="52">'[30]A 11'!#REF!</definedName>
    <definedName name="_31CONSOL_DEPOSITS" localSheetId="18">'[30]A 11'!#REF!</definedName>
    <definedName name="_31CONSOL_DEPOSITS" localSheetId="53">'[30]A 11'!#REF!</definedName>
    <definedName name="_31CONSOL_DEPOSITS" localSheetId="54">'[30]A 11'!#REF!</definedName>
    <definedName name="_31CONSOL_DEPOSITS" localSheetId="20">'[30]A 11'!#REF!</definedName>
    <definedName name="_31CONSOL_DEPOSITS" localSheetId="22">'[30]A 11'!#REF!</definedName>
    <definedName name="_31CONSOL_DEPOSITS" localSheetId="26">'[30]A 11'!#REF!</definedName>
    <definedName name="_31CONSOL_DEPOSITS" localSheetId="29">'[30]A 11'!#REF!</definedName>
    <definedName name="_31CONSOL_DEPOSITS" localSheetId="31">'[30]A 11'!#REF!</definedName>
    <definedName name="_31CONSOL_DEPOSITS">'[30]A 11'!#REF!</definedName>
    <definedName name="_32FA_L" localSheetId="17">#REF!</definedName>
    <definedName name="_32FA_L" localSheetId="21">#REF!</definedName>
    <definedName name="_32FA_L" localSheetId="23">#REF!</definedName>
    <definedName name="_32FA_L" localSheetId="24">#REF!</definedName>
    <definedName name="_32FA_L" localSheetId="3">#REF!</definedName>
    <definedName name="_32FA_L" localSheetId="2">#REF!</definedName>
    <definedName name="_32FA_L" localSheetId="32">#REF!</definedName>
    <definedName name="_32FA_L" localSheetId="34">#REF!</definedName>
    <definedName name="_32FA_L" localSheetId="52">#REF!</definedName>
    <definedName name="_32FA_L" localSheetId="18">#REF!</definedName>
    <definedName name="_32FA_L" localSheetId="53">#REF!</definedName>
    <definedName name="_32FA_L" localSheetId="54">#REF!</definedName>
    <definedName name="_32FA_L" localSheetId="20">#REF!</definedName>
    <definedName name="_32FA_L" localSheetId="22">#REF!</definedName>
    <definedName name="_32FA_L" localSheetId="26">#REF!</definedName>
    <definedName name="_32FA_L" localSheetId="29">#REF!</definedName>
    <definedName name="_32FA_L" localSheetId="31">#REF!</definedName>
    <definedName name="_32FA_L">#REF!</definedName>
    <definedName name="_33GAZ_LIABS" localSheetId="23">#REF!</definedName>
    <definedName name="_33GAZ_LIABS" localSheetId="3">#REF!</definedName>
    <definedName name="_33GAZ_LIABS" localSheetId="2">#REF!</definedName>
    <definedName name="_33GAZ_LIABS" localSheetId="53">#REF!</definedName>
    <definedName name="_33GAZ_LIABS" localSheetId="54">#REF!</definedName>
    <definedName name="_33GAZ_LIABS">#REF!</definedName>
    <definedName name="_34__123Graph_XTERMS_OF_TRADE" localSheetId="23" hidden="1">#REF!</definedName>
    <definedName name="_34__123Graph_XTERMS_OF_TRADE" localSheetId="3" hidden="1">#REF!</definedName>
    <definedName name="_34__123Graph_XTERMS_OF_TRADE" localSheetId="2" hidden="1">#REF!</definedName>
    <definedName name="_34__123Graph_XTERMS_OF_TRADE" localSheetId="53" hidden="1">#REF!</definedName>
    <definedName name="_34__123Graph_XTERMS_OF_TRADE" localSheetId="54" hidden="1">#REF!</definedName>
    <definedName name="_34__123Graph_XTERMS_OF_TRADE" hidden="1">#REF!</definedName>
    <definedName name="_34INT_RESERVES" localSheetId="23">#REF!</definedName>
    <definedName name="_34INT_RESERVES" localSheetId="3">#REF!</definedName>
    <definedName name="_34INT_RESERVES" localSheetId="2">#REF!</definedName>
    <definedName name="_34INT_RESERVES">#REF!</definedName>
    <definedName name="_39__123Graph_BCPI_ER_LOG" hidden="1">[13]ER!#REF!</definedName>
    <definedName name="_4">#N/A</definedName>
    <definedName name="_4__123Graph_BCPI_ER_LOG" hidden="1">[13]ER!#REF!</definedName>
    <definedName name="_4__123Graph_BTERMS_OF_TRADE" hidden="1">#REF!</definedName>
    <definedName name="_5">#N/A</definedName>
    <definedName name="_5__123Graph_BIBA_IBRD" localSheetId="23" hidden="1">[13]WB!#REF!</definedName>
    <definedName name="_5__123Graph_BIBA_IBRD" hidden="1">[13]WB!#REF!</definedName>
    <definedName name="_5__123Graph_XFIG_D" hidden="1">#REF!</definedName>
    <definedName name="_51__123Graph_BIBA_IBRD" localSheetId="23" hidden="1">[13]WB!#REF!</definedName>
    <definedName name="_51__123Graph_BIBA_IBRD" hidden="1">[13]WB!#REF!</definedName>
    <definedName name="_518">#REF!</definedName>
    <definedName name="_52B.2_B.3" localSheetId="17">#REF!</definedName>
    <definedName name="_52B.2_B.3" localSheetId="21">#REF!</definedName>
    <definedName name="_52B.2_B.3" localSheetId="23">#REF!</definedName>
    <definedName name="_52B.2_B.3" localSheetId="24">#REF!</definedName>
    <definedName name="_52B.2_B.3" localSheetId="3">#REF!</definedName>
    <definedName name="_52B.2_B.3" localSheetId="2">#REF!</definedName>
    <definedName name="_52B.2_B.3" localSheetId="32">#REF!</definedName>
    <definedName name="_52B.2_B.3" localSheetId="34">#REF!</definedName>
    <definedName name="_52B.2_B.3" localSheetId="52">#REF!</definedName>
    <definedName name="_52B.2_B.3" localSheetId="18">#REF!</definedName>
    <definedName name="_52B.2_B.3" localSheetId="53">#REF!</definedName>
    <definedName name="_52B.2_B.3" localSheetId="54">#REF!</definedName>
    <definedName name="_52B.2_B.3" localSheetId="20">#REF!</definedName>
    <definedName name="_52B.2_B.3" localSheetId="22">#REF!</definedName>
    <definedName name="_52B.2_B.3" localSheetId="26">#REF!</definedName>
    <definedName name="_52B.2_B.3" localSheetId="29">#REF!</definedName>
    <definedName name="_52B.2_B.3" localSheetId="31">#REF!</definedName>
    <definedName name="_52B.2_B.3">#REF!</definedName>
    <definedName name="_53B.4___5" localSheetId="23">#REF!</definedName>
    <definedName name="_53B.4___5" localSheetId="3">#REF!</definedName>
    <definedName name="_53B.4___5" localSheetId="2">#REF!</definedName>
    <definedName name="_53B.4___5" localSheetId="53">#REF!</definedName>
    <definedName name="_53B.4___5" localSheetId="54">#REF!</definedName>
    <definedName name="_53B.4___5">#REF!</definedName>
    <definedName name="_54CONSOL_B2" localSheetId="23">#REF!</definedName>
    <definedName name="_54CONSOL_B2" localSheetId="3">#REF!</definedName>
    <definedName name="_54CONSOL_B2" localSheetId="2">#REF!</definedName>
    <definedName name="_54CONSOL_B2" localSheetId="53">#REF!</definedName>
    <definedName name="_54CONSOL_B2" localSheetId="54">#REF!</definedName>
    <definedName name="_54CONSOL_B2">#REF!</definedName>
    <definedName name="_6">#N/A</definedName>
    <definedName name="_6__123Graph_AIBA_IBRD" hidden="1">[21]WB!$Q$62:$AK$62</definedName>
    <definedName name="_6__123Graph_XTERMS_OF_TRADE" hidden="1">#REF!</definedName>
    <definedName name="_617">#REF!</definedName>
    <definedName name="_675">#REF!</definedName>
    <definedName name="_681">#REF!</definedName>
    <definedName name="_68CONSOL_DEPOSITS" localSheetId="53">'[19]A 11'!#REF!</definedName>
    <definedName name="_68CONSOL_DEPOSITS" localSheetId="54">'[19]A 11'!#REF!</definedName>
    <definedName name="_68CONSOL_DEPOSITS">'[19]A 11'!#REF!</definedName>
    <definedName name="_69FA_L" localSheetId="17">#REF!</definedName>
    <definedName name="_69FA_L" localSheetId="21">#REF!</definedName>
    <definedName name="_69FA_L" localSheetId="23">#REF!</definedName>
    <definedName name="_69FA_L" localSheetId="24">#REF!</definedName>
    <definedName name="_69FA_L" localSheetId="3">#REF!</definedName>
    <definedName name="_69FA_L" localSheetId="2">#REF!</definedName>
    <definedName name="_69FA_L" localSheetId="32">#REF!</definedName>
    <definedName name="_69FA_L" localSheetId="34">#REF!</definedName>
    <definedName name="_69FA_L" localSheetId="52">#REF!</definedName>
    <definedName name="_69FA_L" localSheetId="18">#REF!</definedName>
    <definedName name="_69FA_L" localSheetId="53">#REF!</definedName>
    <definedName name="_69FA_L" localSheetId="54">#REF!</definedName>
    <definedName name="_69FA_L" localSheetId="20">#REF!</definedName>
    <definedName name="_69FA_L" localSheetId="22">#REF!</definedName>
    <definedName name="_69FA_L" localSheetId="26">#REF!</definedName>
    <definedName name="_69FA_L" localSheetId="29">#REF!</definedName>
    <definedName name="_69FA_L" localSheetId="31">#REF!</definedName>
    <definedName name="_69FA_L">#REF!</definedName>
    <definedName name="_6B.2_B.3" localSheetId="23">#REF!</definedName>
    <definedName name="_6B.2_B.3" localSheetId="3">#REF!</definedName>
    <definedName name="_6B.2_B.3" localSheetId="2">#REF!</definedName>
    <definedName name="_6B.2_B.3" localSheetId="53">#REF!</definedName>
    <definedName name="_6B.2_B.3" localSheetId="54">#REF!</definedName>
    <definedName name="_6B.2_B.3">#REF!</definedName>
    <definedName name="_7">#N/A</definedName>
    <definedName name="_7__123Graph_ACPI_ER_LOG" localSheetId="23" hidden="1">[21]ER!#REF!</definedName>
    <definedName name="_7__123Graph_ACPI_ER_LOG" localSheetId="53" hidden="1">[21]ER!#REF!</definedName>
    <definedName name="_7__123Graph_ACPI_ER_LOG" localSheetId="54" hidden="1">[21]ER!#REF!</definedName>
    <definedName name="_7__123Graph_ACPI_ER_LOG" hidden="1">[21]ER!#REF!</definedName>
    <definedName name="_7_0absorc">[23]Programa!#REF!</definedName>
    <definedName name="_70GAZ_LIABS" localSheetId="17">#REF!</definedName>
    <definedName name="_70GAZ_LIABS" localSheetId="21">#REF!</definedName>
    <definedName name="_70GAZ_LIABS" localSheetId="23">#REF!</definedName>
    <definedName name="_70GAZ_LIABS" localSheetId="24">#REF!</definedName>
    <definedName name="_70GAZ_LIABS" localSheetId="3">#REF!</definedName>
    <definedName name="_70GAZ_LIABS" localSheetId="2">#REF!</definedName>
    <definedName name="_70GAZ_LIABS" localSheetId="32">#REF!</definedName>
    <definedName name="_70GAZ_LIABS" localSheetId="34">#REF!</definedName>
    <definedName name="_70GAZ_LIABS" localSheetId="52">#REF!</definedName>
    <definedName name="_70GAZ_LIABS" localSheetId="18">#REF!</definedName>
    <definedName name="_70GAZ_LIABS" localSheetId="53">#REF!</definedName>
    <definedName name="_70GAZ_LIABS" localSheetId="54">#REF!</definedName>
    <definedName name="_70GAZ_LIABS" localSheetId="20">#REF!</definedName>
    <definedName name="_70GAZ_LIABS" localSheetId="22">#REF!</definedName>
    <definedName name="_70GAZ_LIABS" localSheetId="26">#REF!</definedName>
    <definedName name="_70GAZ_LIABS" localSheetId="29">#REF!</definedName>
    <definedName name="_70GAZ_LIABS" localSheetId="31">#REF!</definedName>
    <definedName name="_70GAZ_LIABS">#REF!</definedName>
    <definedName name="_71INT_RESERVES" localSheetId="23">#REF!</definedName>
    <definedName name="_71INT_RESERVES" localSheetId="3">#REF!</definedName>
    <definedName name="_71INT_RESERVES" localSheetId="2">#REF!</definedName>
    <definedName name="_71INT_RESERVES" localSheetId="53">#REF!</definedName>
    <definedName name="_71INT_RESERVES" localSheetId="54">#REF!</definedName>
    <definedName name="_71INT_RESERVES">#REF!</definedName>
    <definedName name="_7B.4___5" localSheetId="23">#REF!</definedName>
    <definedName name="_7B.4___5" localSheetId="3">#REF!</definedName>
    <definedName name="_7B.4___5" localSheetId="2">#REF!</definedName>
    <definedName name="_7B.4___5" localSheetId="53">#REF!</definedName>
    <definedName name="_7B.4___5" localSheetId="54">#REF!</definedName>
    <definedName name="_7B.4___5">#REF!</definedName>
    <definedName name="_8">#N/A</definedName>
    <definedName name="_8_0c">[23]Programa!#REF!</definedName>
    <definedName name="_88" localSheetId="17">#REF!</definedName>
    <definedName name="_88" localSheetId="21">#REF!</definedName>
    <definedName name="_88" localSheetId="23">#REF!</definedName>
    <definedName name="_88" localSheetId="24">#REF!</definedName>
    <definedName name="_88" localSheetId="3">#REF!</definedName>
    <definedName name="_88" localSheetId="2">#REF!</definedName>
    <definedName name="_88" localSheetId="32">#REF!</definedName>
    <definedName name="_88" localSheetId="34">#REF!</definedName>
    <definedName name="_88" localSheetId="52">#REF!</definedName>
    <definedName name="_88" localSheetId="18">#REF!</definedName>
    <definedName name="_88" localSheetId="53">#REF!</definedName>
    <definedName name="_88" localSheetId="54">#REF!</definedName>
    <definedName name="_88" localSheetId="20">#REF!</definedName>
    <definedName name="_88" localSheetId="22">#REF!</definedName>
    <definedName name="_88" localSheetId="26">#REF!</definedName>
    <definedName name="_88" localSheetId="29">#REF!</definedName>
    <definedName name="_88" localSheetId="31">#REF!</definedName>
    <definedName name="_88">#REF!</definedName>
    <definedName name="_89" localSheetId="23">#REF!</definedName>
    <definedName name="_89" localSheetId="3">#REF!</definedName>
    <definedName name="_89" localSheetId="2">#REF!</definedName>
    <definedName name="_89" localSheetId="53">#REF!</definedName>
    <definedName name="_89" localSheetId="54">#REF!</definedName>
    <definedName name="_89">#REF!</definedName>
    <definedName name="_8CONSOL_B2" localSheetId="23">#REF!</definedName>
    <definedName name="_8CONSOL_B2" localSheetId="3">#REF!</definedName>
    <definedName name="_8CONSOL_B2" localSheetId="2">#REF!</definedName>
    <definedName name="_8CONSOL_B2" localSheetId="53">#REF!</definedName>
    <definedName name="_8CONSOL_B2" localSheetId="54">#REF!</definedName>
    <definedName name="_8CONSOL_B2">#REF!</definedName>
    <definedName name="_9_0CUADRO_N__4.">[22]Afiliados!#REF!</definedName>
    <definedName name="_9CONSOL_DEPOSITS" localSheetId="23">'[31]A 11'!#REF!</definedName>
    <definedName name="_9CONSOL_DEPOSITS" localSheetId="53">'[31]A 11'!#REF!</definedName>
    <definedName name="_9CONSOL_DEPOSITS" localSheetId="54">'[31]A 11'!#REF!</definedName>
    <definedName name="_9CONSOL_DEPOSITS">'[31]A 11'!#REF!</definedName>
    <definedName name="_aaV110" localSheetId="23">[32]QNEWLOR!#REF!</definedName>
    <definedName name="_aaV110" localSheetId="53">[32]QNEWLOR!#REF!</definedName>
    <definedName name="_aaV110" localSheetId="54">[32]QNEWLOR!#REF!</definedName>
    <definedName name="_aaV110">[32]QNEWLOR!#REF!</definedName>
    <definedName name="_aIV114" localSheetId="23">[32]QNEWLOR!#REF!</definedName>
    <definedName name="_aIV114" localSheetId="53">[32]QNEWLOR!#REF!</definedName>
    <definedName name="_aIV114" localSheetId="54">[32]QNEWLOR!#REF!</definedName>
    <definedName name="_aIV114">[32]QNEWLOR!#REF!</definedName>
    <definedName name="_aIV190" localSheetId="53">[32]QNEWLOR!#REF!</definedName>
    <definedName name="_aIV190" localSheetId="54">[32]QNEWLOR!#REF!</definedName>
    <definedName name="_aIV190">[32]QNEWLOR!#REF!</definedName>
    <definedName name="_AJU97">#REF!</definedName>
    <definedName name="_AJU98">#REF!</definedName>
    <definedName name="_AJU99">#REF!</definedName>
    <definedName name="_ANO97">#REF!</definedName>
    <definedName name="_ANO98">#REF!</definedName>
    <definedName name="_ANO99">#REF!</definedName>
    <definedName name="_asd1">#N/A</definedName>
    <definedName name="_AUS1" localSheetId="17">#REF!</definedName>
    <definedName name="_AUS1" localSheetId="21">#REF!</definedName>
    <definedName name="_AUS1" localSheetId="23">#REF!</definedName>
    <definedName name="_AUS1" localSheetId="24">#REF!</definedName>
    <definedName name="_AUS1" localSheetId="3">#REF!</definedName>
    <definedName name="_AUS1" localSheetId="2">#REF!</definedName>
    <definedName name="_AUS1" localSheetId="32">#REF!</definedName>
    <definedName name="_AUS1" localSheetId="34">#REF!</definedName>
    <definedName name="_AUS1" localSheetId="52">#REF!</definedName>
    <definedName name="_AUS1" localSheetId="18">#REF!</definedName>
    <definedName name="_AUS1" localSheetId="53">#REF!</definedName>
    <definedName name="_AUS1" localSheetId="54">#REF!</definedName>
    <definedName name="_AUS1" localSheetId="20">#REF!</definedName>
    <definedName name="_AUS1" localSheetId="22">#REF!</definedName>
    <definedName name="_AUS1" localSheetId="26">#REF!</definedName>
    <definedName name="_AUS1" localSheetId="29">#REF!</definedName>
    <definedName name="_AUS1" localSheetId="31">#REF!</definedName>
    <definedName name="_AUS1">#REF!</definedName>
    <definedName name="_bla2" localSheetId="23" hidden="1">#REF!</definedName>
    <definedName name="_bla2" localSheetId="3" hidden="1">#REF!</definedName>
    <definedName name="_bla2" localSheetId="2" hidden="1">#REF!</definedName>
    <definedName name="_bla2" localSheetId="53" hidden="1">#REF!</definedName>
    <definedName name="_bla2" localSheetId="54" hidden="1">#REF!</definedName>
    <definedName name="_bla2" hidden="1">#REF!</definedName>
    <definedName name="_bla3" localSheetId="23" hidden="1">#REF!</definedName>
    <definedName name="_bla3" localSheetId="3" hidden="1">#REF!</definedName>
    <definedName name="_bla3" localSheetId="2" hidden="1">#REF!</definedName>
    <definedName name="_bla3" localSheetId="53" hidden="1">#REF!</definedName>
    <definedName name="_bla3" localSheetId="54" hidden="1">#REF!</definedName>
    <definedName name="_bla3" hidden="1">#REF!</definedName>
    <definedName name="_bla4" localSheetId="23" hidden="1">#REF!</definedName>
    <definedName name="_bla4" localSheetId="3" hidden="1">#REF!</definedName>
    <definedName name="_bla4" localSheetId="2" hidden="1">#REF!</definedName>
    <definedName name="_bla4" hidden="1">#REF!</definedName>
    <definedName name="_BOP1">#REF!</definedName>
    <definedName name="_BOP2">[33]BoP!#REF!</definedName>
    <definedName name="_bop3">[34]BOP!#REF!</definedName>
    <definedName name="_BTO2">#REF!</definedName>
    <definedName name="_CEL96">#REF!</definedName>
    <definedName name="_cud21">#REF!</definedName>
    <definedName name="_D" localSheetId="17">#REF!</definedName>
    <definedName name="_D" localSheetId="21">#REF!</definedName>
    <definedName name="_D" localSheetId="23">#REF!</definedName>
    <definedName name="_D" localSheetId="24">#REF!</definedName>
    <definedName name="_D" localSheetId="3">#REF!</definedName>
    <definedName name="_D" localSheetId="2">#REF!</definedName>
    <definedName name="_D" localSheetId="32">#REF!</definedName>
    <definedName name="_D" localSheetId="34">#REF!</definedName>
    <definedName name="_D" localSheetId="52">#REF!</definedName>
    <definedName name="_D" localSheetId="18">#REF!</definedName>
    <definedName name="_D" localSheetId="53">#REF!</definedName>
    <definedName name="_D" localSheetId="54">#REF!</definedName>
    <definedName name="_D" localSheetId="20">#REF!</definedName>
    <definedName name="_D" localSheetId="22">#REF!</definedName>
    <definedName name="_D" localSheetId="26">#REF!</definedName>
    <definedName name="_D" localSheetId="29">#REF!</definedName>
    <definedName name="_D" localSheetId="31">#REF!</definedName>
    <definedName name="_D">#REF!</definedName>
    <definedName name="_dcc2000">#REF!</definedName>
    <definedName name="_dcc2001">#REF!</definedName>
    <definedName name="_dcc2002">#REF!</definedName>
    <definedName name="_dcc2003">#REF!</definedName>
    <definedName name="_dcc98">[23]Programa!#REF!</definedName>
    <definedName name="_dcc99">#REF!</definedName>
    <definedName name="_DEG1" localSheetId="23">#REF!</definedName>
    <definedName name="_DEG1" localSheetId="3">#REF!</definedName>
    <definedName name="_DEG1" localSheetId="2">#REF!</definedName>
    <definedName name="_DEG1" localSheetId="53">#REF!</definedName>
    <definedName name="_DEG1" localSheetId="54">#REF!</definedName>
    <definedName name="_DEG1">#REF!</definedName>
    <definedName name="_dic96">#REF!</definedName>
    <definedName name="_DKR1" localSheetId="23">#REF!</definedName>
    <definedName name="_DKR1" localSheetId="3">#REF!</definedName>
    <definedName name="_DKR1" localSheetId="2">#REF!</definedName>
    <definedName name="_DKR1" localSheetId="53">#REF!</definedName>
    <definedName name="_DKR1" localSheetId="54">#REF!</definedName>
    <definedName name="_DKR1">#REF!</definedName>
    <definedName name="_DLX1.EMA" localSheetId="23">#REF!</definedName>
    <definedName name="_DLX1.EMA" localSheetId="3">#REF!</definedName>
    <definedName name="_DLX1.EMA" localSheetId="2">#REF!</definedName>
    <definedName name="_DLX1.EMA">#REF!</definedName>
    <definedName name="_DLX1.EMG" localSheetId="23">#REF!</definedName>
    <definedName name="_DLX1.EMG" localSheetId="3">#REF!</definedName>
    <definedName name="_DLX1.EMG" localSheetId="2">#REF!</definedName>
    <definedName name="_DLX1.EMG">#REF!</definedName>
    <definedName name="_DLX10.EMA" localSheetId="23">#REF!</definedName>
    <definedName name="_DLX10.EMA" localSheetId="3">#REF!</definedName>
    <definedName name="_DLX10.EMA" localSheetId="2">#REF!</definedName>
    <definedName name="_DLX10.EMA">#REF!</definedName>
    <definedName name="_DLX11.EMA" localSheetId="23">#REF!</definedName>
    <definedName name="_DLX11.EMA" localSheetId="3">#REF!</definedName>
    <definedName name="_DLX11.EMA" localSheetId="2">#REF!</definedName>
    <definedName name="_DLX11.EMA">#REF!</definedName>
    <definedName name="_DLX12.EMA" localSheetId="23">#REF!</definedName>
    <definedName name="_DLX12.EMA" localSheetId="3">#REF!</definedName>
    <definedName name="_DLX12.EMA" localSheetId="2">#REF!</definedName>
    <definedName name="_DLX12.EMA">#REF!</definedName>
    <definedName name="_DLX13.EMA" localSheetId="23">#REF!</definedName>
    <definedName name="_DLX13.EMA" localSheetId="3">#REF!</definedName>
    <definedName name="_DLX13.EMA" localSheetId="2">#REF!</definedName>
    <definedName name="_DLX13.EMA">#REF!</definedName>
    <definedName name="_DLX14.EMA" localSheetId="23">#REF!</definedName>
    <definedName name="_DLX14.EMA" localSheetId="3">#REF!</definedName>
    <definedName name="_DLX14.EMA" localSheetId="2">#REF!</definedName>
    <definedName name="_DLX14.EMA">#REF!</definedName>
    <definedName name="_DLX16.EMA" localSheetId="23">#REF!</definedName>
    <definedName name="_DLX16.EMA" localSheetId="3">#REF!</definedName>
    <definedName name="_DLX16.EMA" localSheetId="2">#REF!</definedName>
    <definedName name="_DLX16.EMA">#REF!</definedName>
    <definedName name="_DLX2.EMA" localSheetId="17">#REF!,#REF!</definedName>
    <definedName name="_DLX2.EMA" localSheetId="21">#REF!,#REF!</definedName>
    <definedName name="_DLX2.EMA" localSheetId="23">#REF!,#REF!</definedName>
    <definedName name="_DLX2.EMA" localSheetId="24">#REF!,#REF!</definedName>
    <definedName name="_DLX2.EMA" localSheetId="3">#REF!,#REF!</definedName>
    <definedName name="_DLX2.EMA" localSheetId="2">#REF!,#REF!</definedName>
    <definedName name="_DLX2.EMA" localSheetId="32">#REF!,#REF!</definedName>
    <definedName name="_DLX2.EMA" localSheetId="34">#REF!,#REF!</definedName>
    <definedName name="_DLX2.EMA" localSheetId="52">#REF!,#REF!</definedName>
    <definedName name="_DLX2.EMA" localSheetId="18">#REF!,#REF!</definedName>
    <definedName name="_DLX2.EMA" localSheetId="53">#REF!,#REF!</definedName>
    <definedName name="_DLX2.EMA" localSheetId="54">#REF!,#REF!</definedName>
    <definedName name="_DLX2.EMA" localSheetId="20">#REF!,#REF!</definedName>
    <definedName name="_DLX2.EMA" localSheetId="22">#REF!,#REF!</definedName>
    <definedName name="_DLX2.EMA" localSheetId="26">#REF!,#REF!</definedName>
    <definedName name="_DLX2.EMA" localSheetId="29">#REF!,#REF!</definedName>
    <definedName name="_DLX2.EMA" localSheetId="31">#REF!,#REF!</definedName>
    <definedName name="_DLX2.EMA">#REF!,#REF!</definedName>
    <definedName name="_DLX2.EMG" localSheetId="17">#REF!</definedName>
    <definedName name="_DLX2.EMG" localSheetId="21">#REF!</definedName>
    <definedName name="_DLX2.EMG" localSheetId="23">#REF!</definedName>
    <definedName name="_DLX2.EMG" localSheetId="24">#REF!</definedName>
    <definedName name="_DLX2.EMG" localSheetId="3">#REF!</definedName>
    <definedName name="_DLX2.EMG" localSheetId="2">#REF!</definedName>
    <definedName name="_DLX2.EMG" localSheetId="32">#REF!</definedName>
    <definedName name="_DLX2.EMG" localSheetId="34">#REF!</definedName>
    <definedName name="_DLX2.EMG" localSheetId="52">#REF!</definedName>
    <definedName name="_DLX2.EMG" localSheetId="18">#REF!</definedName>
    <definedName name="_DLX2.EMG" localSheetId="53">#REF!</definedName>
    <definedName name="_DLX2.EMG" localSheetId="54">#REF!</definedName>
    <definedName name="_DLX2.EMG" localSheetId="20">#REF!</definedName>
    <definedName name="_DLX2.EMG" localSheetId="22">#REF!</definedName>
    <definedName name="_DLX2.EMG" localSheetId="26">#REF!</definedName>
    <definedName name="_DLX2.EMG" localSheetId="29">#REF!</definedName>
    <definedName name="_DLX2.EMG" localSheetId="31">#REF!</definedName>
    <definedName name="_DLX2.EMG">#REF!</definedName>
    <definedName name="_DLX4.EMA" localSheetId="23">#REF!</definedName>
    <definedName name="_DLX4.EMA" localSheetId="3">#REF!</definedName>
    <definedName name="_DLX4.EMA" localSheetId="2">#REF!</definedName>
    <definedName name="_DLX4.EMA" localSheetId="53">#REF!</definedName>
    <definedName name="_DLX4.EMA" localSheetId="54">#REF!</definedName>
    <definedName name="_DLX4.EMA">#REF!</definedName>
    <definedName name="_DLX4.EMG" localSheetId="23">#REF!</definedName>
    <definedName name="_DLX4.EMG" localSheetId="3">#REF!</definedName>
    <definedName name="_DLX4.EMG" localSheetId="2">#REF!</definedName>
    <definedName name="_DLX4.EMG" localSheetId="53">#REF!</definedName>
    <definedName name="_DLX4.EMG" localSheetId="54">#REF!</definedName>
    <definedName name="_DLX4.EMG">#REF!</definedName>
    <definedName name="_DLX5.EMA" localSheetId="23">#REF!</definedName>
    <definedName name="_DLX5.EMA" localSheetId="3">#REF!</definedName>
    <definedName name="_DLX5.EMA" localSheetId="2">#REF!</definedName>
    <definedName name="_DLX5.EMA">#REF!</definedName>
    <definedName name="_DLX6.EMA" localSheetId="23">#REF!</definedName>
    <definedName name="_DLX6.EMA" localSheetId="3">#REF!</definedName>
    <definedName name="_DLX6.EMA" localSheetId="2">#REF!</definedName>
    <definedName name="_DLX6.EMA">#REF!</definedName>
    <definedName name="_DLX7.EMA" localSheetId="23">#REF!</definedName>
    <definedName name="_DLX7.EMA" localSheetId="3">#REF!</definedName>
    <definedName name="_DLX7.EMA" localSheetId="2">#REF!</definedName>
    <definedName name="_DLX7.EMA">#REF!</definedName>
    <definedName name="_DLX8.EMA" localSheetId="23">#REF!</definedName>
    <definedName name="_DLX8.EMA" localSheetId="3">#REF!</definedName>
    <definedName name="_DLX8.EMA" localSheetId="2">#REF!</definedName>
    <definedName name="_DLX8.EMA">#REF!</definedName>
    <definedName name="_DLX9.EMA" localSheetId="23">#REF!</definedName>
    <definedName name="_DLX9.EMA" localSheetId="3">#REF!</definedName>
    <definedName name="_DLX9.EMA" localSheetId="2">#REF!</definedName>
    <definedName name="_DLX9.EMA">#REF!</definedName>
    <definedName name="_ECU1" localSheetId="23">#REF!</definedName>
    <definedName name="_ECU1" localSheetId="3">#REF!</definedName>
    <definedName name="_ECU1" localSheetId="2">#REF!</definedName>
    <definedName name="_ECU1">#REF!</definedName>
    <definedName name="_emi2000">#REF!</definedName>
    <definedName name="_emi2001">#REF!</definedName>
    <definedName name="_emi2002">#REF!</definedName>
    <definedName name="_emi2003">#REF!</definedName>
    <definedName name="_emi98">#REF!</definedName>
    <definedName name="_emi99">#REF!</definedName>
    <definedName name="_END94" localSheetId="23">#REF!</definedName>
    <definedName name="_END94" localSheetId="3">#REF!</definedName>
    <definedName name="_END94" localSheetId="2">#REF!</definedName>
    <definedName name="_END94">#REF!</definedName>
    <definedName name="_ESC1" localSheetId="23">#REF!</definedName>
    <definedName name="_ESC1" localSheetId="3">#REF!</definedName>
    <definedName name="_ESC1" localSheetId="2">#REF!</definedName>
    <definedName name="_ESC1">#REF!</definedName>
    <definedName name="_EX9596" localSheetId="23">#REF!</definedName>
    <definedName name="_EX9596" localSheetId="3">#REF!</definedName>
    <definedName name="_EX9596" localSheetId="2">#REF!</definedName>
    <definedName name="_EX9596">#REF!</definedName>
    <definedName name="_EXP5">#REF!</definedName>
    <definedName name="_EXP6">#REF!</definedName>
    <definedName name="_EXP7">#REF!</definedName>
    <definedName name="_EXP9">#REF!</definedName>
    <definedName name="_EXR1">#REF!</definedName>
    <definedName name="_EXR2">#REF!</definedName>
    <definedName name="_EXR3">#REF!</definedName>
    <definedName name="_F" hidden="1">'[35]Fax a enviar'!#REF!</definedName>
    <definedName name="_FAL1" localSheetId="17">#REF!</definedName>
    <definedName name="_FAL1" localSheetId="21">#REF!</definedName>
    <definedName name="_FAL1" localSheetId="23">#REF!</definedName>
    <definedName name="_FAL1" localSheetId="24">#REF!</definedName>
    <definedName name="_FAL1" localSheetId="3">#REF!</definedName>
    <definedName name="_FAL1" localSheetId="2">#REF!</definedName>
    <definedName name="_FAL1" localSheetId="32">#REF!</definedName>
    <definedName name="_FAL1" localSheetId="34">#REF!</definedName>
    <definedName name="_FAL1" localSheetId="52">#REF!</definedName>
    <definedName name="_FAL1" localSheetId="18">#REF!</definedName>
    <definedName name="_FAL1" localSheetId="53">#REF!</definedName>
    <definedName name="_FAL1" localSheetId="54">#REF!</definedName>
    <definedName name="_FAL1" localSheetId="20">#REF!</definedName>
    <definedName name="_FAL1" localSheetId="22">#REF!</definedName>
    <definedName name="_FAL1" localSheetId="26">#REF!</definedName>
    <definedName name="_FAL1" localSheetId="29">#REF!</definedName>
    <definedName name="_FAL1" localSheetId="31">#REF!</definedName>
    <definedName name="_FAL1">#REF!</definedName>
    <definedName name="_FAL10">#REF!</definedName>
    <definedName name="_FAL11">#REF!</definedName>
    <definedName name="_FAL12">#REF!</definedName>
    <definedName name="_FAL2" localSheetId="23">#REF!</definedName>
    <definedName name="_FAL2" localSheetId="3">#REF!</definedName>
    <definedName name="_FAL2" localSheetId="2">#REF!</definedName>
    <definedName name="_FAL2" localSheetId="53">#REF!</definedName>
    <definedName name="_FAL2" localSheetId="54">#REF!</definedName>
    <definedName name="_FAL2">#REF!</definedName>
    <definedName name="_FAL3" localSheetId="23">#REF!</definedName>
    <definedName name="_FAL3" localSheetId="3">#REF!</definedName>
    <definedName name="_FAL3" localSheetId="2">#REF!</definedName>
    <definedName name="_FAL3" localSheetId="53">#REF!</definedName>
    <definedName name="_FAL3" localSheetId="54">#REF!</definedName>
    <definedName name="_FAL3">#REF!</definedName>
    <definedName name="_FAL4" localSheetId="23">#REF!</definedName>
    <definedName name="_FAL4" localSheetId="3">#REF!</definedName>
    <definedName name="_FAL4" localSheetId="2">#REF!</definedName>
    <definedName name="_FAL4">#REF!</definedName>
    <definedName name="_FAL5" localSheetId="23">#REF!</definedName>
    <definedName name="_FAL5" localSheetId="3">#REF!</definedName>
    <definedName name="_FAL5" localSheetId="2">#REF!</definedName>
    <definedName name="_FAL5">#REF!</definedName>
    <definedName name="_FAL6" localSheetId="23">#REF!</definedName>
    <definedName name="_FAL6" localSheetId="3">#REF!</definedName>
    <definedName name="_FAL6" localSheetId="2">#REF!</definedName>
    <definedName name="_FAL6">#REF!</definedName>
    <definedName name="_FAL7" localSheetId="23">#REF!</definedName>
    <definedName name="_FAL7" localSheetId="3">#REF!</definedName>
    <definedName name="_FAL7" localSheetId="2">#REF!</definedName>
    <definedName name="_FAL7">#REF!</definedName>
    <definedName name="_FAL8">#REF!</definedName>
    <definedName name="_FAL89" localSheetId="23">#REF!</definedName>
    <definedName name="_FAL89" localSheetId="3">#REF!</definedName>
    <definedName name="_FAL89" localSheetId="2">#REF!</definedName>
    <definedName name="_FAL89">#REF!</definedName>
    <definedName name="_FAL9">#REF!</definedName>
    <definedName name="_Fill" localSheetId="23" hidden="1">#REF!</definedName>
    <definedName name="_Fill" localSheetId="3" hidden="1">#REF!</definedName>
    <definedName name="_Fill" localSheetId="2" hidden="1">#REF!</definedName>
    <definedName name="_Fill" hidden="1">#REF!</definedName>
    <definedName name="_Fill1" localSheetId="23" hidden="1">#REF!</definedName>
    <definedName name="_Fill1" localSheetId="3" hidden="1">#REF!</definedName>
    <definedName name="_Fill1" localSheetId="2" hidden="1">#REF!</definedName>
    <definedName name="_Fill1" hidden="1">#REF!</definedName>
    <definedName name="_xlnm._FilterDatabase" localSheetId="14" hidden="1">'Gráfico 12'!$X$1:$Y$938</definedName>
    <definedName name="_xlnm._FilterDatabase" localSheetId="42" hidden="1">'Gráfico 27'!#REF!</definedName>
    <definedName name="_xlnm._FilterDatabase" localSheetId="43" hidden="1">'Gráfico 28'!#REF!</definedName>
    <definedName name="_xlnm._FilterDatabase" localSheetId="44" hidden="1">'Gráfico 29'!#REF!</definedName>
    <definedName name="_xlnm._FilterDatabase" localSheetId="41" hidden="1">'Tabla 14'!#REF!</definedName>
    <definedName name="_xlnm._FilterDatabase" localSheetId="18" hidden="1">'Tabla 2'!$C$13:$E$29</definedName>
    <definedName name="_xlnm._FilterDatabase" hidden="1">[36]C!$P$428:$T$428</definedName>
    <definedName name="_FIS96">#REF!</definedName>
    <definedName name="_FIV1">#REF!</definedName>
    <definedName name="_FMK1" localSheetId="17">#REF!</definedName>
    <definedName name="_FMK1" localSheetId="21">#REF!</definedName>
    <definedName name="_FMK1" localSheetId="23">#REF!</definedName>
    <definedName name="_FMK1" localSheetId="24">#REF!</definedName>
    <definedName name="_FMK1" localSheetId="3">#REF!</definedName>
    <definedName name="_FMK1" localSheetId="2">#REF!</definedName>
    <definedName name="_FMK1" localSheetId="32">#REF!</definedName>
    <definedName name="_FMK1" localSheetId="34">#REF!</definedName>
    <definedName name="_FMK1" localSheetId="52">#REF!</definedName>
    <definedName name="_FMK1" localSheetId="18">#REF!</definedName>
    <definedName name="_FMK1" localSheetId="53">#REF!</definedName>
    <definedName name="_FMK1" localSheetId="54">#REF!</definedName>
    <definedName name="_FMK1" localSheetId="20">#REF!</definedName>
    <definedName name="_FMK1" localSheetId="22">#REF!</definedName>
    <definedName name="_FMK1" localSheetId="26">#REF!</definedName>
    <definedName name="_FMK1" localSheetId="29">#REF!</definedName>
    <definedName name="_FMK1" localSheetId="31">#REF!</definedName>
    <definedName name="_FMK1">#REF!</definedName>
    <definedName name="_ftnref1" localSheetId="34">#REF!</definedName>
    <definedName name="_ftnref1" localSheetId="26">#REF!</definedName>
    <definedName name="_ftnref1">#REF!</definedName>
    <definedName name="_Hlk83398996" localSheetId="18">'Tabla 2'!$C$33</definedName>
    <definedName name="_IKR1" localSheetId="17">#REF!</definedName>
    <definedName name="_IKR1" localSheetId="21">#REF!</definedName>
    <definedName name="_IKR1" localSheetId="23">#REF!</definedName>
    <definedName name="_IKR1" localSheetId="24">#REF!</definedName>
    <definedName name="_IKR1" localSheetId="3">#REF!</definedName>
    <definedName name="_IKR1" localSheetId="2">#REF!</definedName>
    <definedName name="_IKR1" localSheetId="18">#REF!</definedName>
    <definedName name="_IKR1" localSheetId="53">#REF!</definedName>
    <definedName name="_IKR1" localSheetId="54">#REF!</definedName>
    <definedName name="_IKR1" localSheetId="20">#REF!</definedName>
    <definedName name="_IKR1" localSheetId="22">#REF!</definedName>
    <definedName name="_IKR1">#REF!</definedName>
    <definedName name="_IMP10">#REF!</definedName>
    <definedName name="_IMP2">#REF!</definedName>
    <definedName name="_IMP4">#REF!</definedName>
    <definedName name="_IMP6">#REF!</definedName>
    <definedName name="_IMP7">#REF!</definedName>
    <definedName name="_IMP8">#REF!</definedName>
    <definedName name="_INE1">#REF!</definedName>
    <definedName name="_ipc2000">#REF!</definedName>
    <definedName name="_ipc2001">#REF!</definedName>
    <definedName name="_ipc2002">#REF!</definedName>
    <definedName name="_ipc2003">#REF!</definedName>
    <definedName name="_ipc98">#REF!</definedName>
    <definedName name="_ipc99">#REF!</definedName>
    <definedName name="_IRP1" localSheetId="23">#REF!</definedName>
    <definedName name="_IRP1" localSheetId="3">#REF!</definedName>
    <definedName name="_IRP1" localSheetId="2">#REF!</definedName>
    <definedName name="_IRP1" localSheetId="53">#REF!</definedName>
    <definedName name="_IRP1" localSheetId="54">#REF!</definedName>
    <definedName name="_IRP1">#REF!</definedName>
    <definedName name="_Jin2">[37]CCFF!#REF!</definedName>
    <definedName name="_JR1">#REF!</definedName>
    <definedName name="_JR2">#REF!</definedName>
    <definedName name="_Key1" localSheetId="23" hidden="1">#REF!</definedName>
    <definedName name="_Key1" localSheetId="3" hidden="1">#REF!</definedName>
    <definedName name="_Key1" localSheetId="2" hidden="1">#REF!</definedName>
    <definedName name="_Key1" hidden="1">#REF!</definedName>
    <definedName name="_Key2" localSheetId="23" hidden="1">#REF!</definedName>
    <definedName name="_Key2" localSheetId="3" hidden="1">#REF!</definedName>
    <definedName name="_Key2" localSheetId="2" hidden="1">#REF!</definedName>
    <definedName name="_Key2" hidden="1">#REF!</definedName>
    <definedName name="_LIT1" localSheetId="23">#REF!</definedName>
    <definedName name="_LIT1" localSheetId="3">#REF!</definedName>
    <definedName name="_LIT1" localSheetId="2">#REF!</definedName>
    <definedName name="_LIT1">#REF!</definedName>
    <definedName name="_LL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>#REF!</definedName>
    <definedName name="_MAR1">#REF!</definedName>
    <definedName name="_MAR2">#REF!</definedName>
    <definedName name="_MAR3">#REF!</definedName>
    <definedName name="_MAR4">#REF!</definedName>
    <definedName name="_MAR5">#REF!</definedName>
    <definedName name="_MAR6">#REF!</definedName>
    <definedName name="_MatMult_A" hidden="1">'[38]Fax a enviar'!#REF!</definedName>
    <definedName name="_MatMult_AxB" hidden="1">'[38]Fax a enviar'!#REF!</definedName>
    <definedName name="_MatMult_B" hidden="1">'[38]Fax a enviar'!#REF!</definedName>
    <definedName name="_mcv2">[39]Q2!$E$63:$AH$63</definedName>
    <definedName name="_me98">[23]Programa!#REF!</definedName>
    <definedName name="_MEX1" localSheetId="17">#REF!</definedName>
    <definedName name="_MEX1" localSheetId="21">#REF!</definedName>
    <definedName name="_MEX1" localSheetId="23">#REF!</definedName>
    <definedName name="_MEX1" localSheetId="24">#REF!</definedName>
    <definedName name="_MEX1" localSheetId="3">#REF!</definedName>
    <definedName name="_MEX1" localSheetId="2">#REF!</definedName>
    <definedName name="_MEX1" localSheetId="32">#REF!</definedName>
    <definedName name="_MEX1" localSheetId="34">#REF!</definedName>
    <definedName name="_MEX1" localSheetId="52">#REF!</definedName>
    <definedName name="_MEX1" localSheetId="18">#REF!</definedName>
    <definedName name="_MEX1" localSheetId="53">#REF!</definedName>
    <definedName name="_MEX1" localSheetId="54">#REF!</definedName>
    <definedName name="_MEX1" localSheetId="20">#REF!</definedName>
    <definedName name="_MEX1" localSheetId="22">#REF!</definedName>
    <definedName name="_MEX1" localSheetId="26">#REF!</definedName>
    <definedName name="_MEX1" localSheetId="29">#REF!</definedName>
    <definedName name="_MEX1" localSheetId="31">#REF!</definedName>
    <definedName name="_MEX1">#REF!</definedName>
    <definedName name="_mk14">[40]NFPEntps!#REF!</definedName>
    <definedName name="_MTS2">'[41]Annual Tables'!#REF!</definedName>
    <definedName name="_NA1">[42]raw!#REF!</definedName>
    <definedName name="_NA2">[42]raw!#REF!</definedName>
    <definedName name="_NA3">[42]raw!#REF!</definedName>
    <definedName name="_NB1">[42]raw!#REF!</definedName>
    <definedName name="_NB2">[42]raw!#REF!</definedName>
    <definedName name="_NB3">[43]raw!$A$513:$F$513</definedName>
    <definedName name="_NC1">[42]raw!#REF!</definedName>
    <definedName name="_NC3">[42]raw!#REF!</definedName>
    <definedName name="_NC4">[42]raw!#REF!</definedName>
    <definedName name="_npp2000">#REF!</definedName>
    <definedName name="_npp2001">#REF!</definedName>
    <definedName name="_npp2002">#REF!</definedName>
    <definedName name="_npp2003">#REF!</definedName>
    <definedName name="_npp98">#REF!</definedName>
    <definedName name="_npp99">#REF!</definedName>
    <definedName name="_ORC98">#REF!</definedName>
    <definedName name="_Order1" localSheetId="17" hidden="1">0</definedName>
    <definedName name="_Order1" localSheetId="21" hidden="1">0</definedName>
    <definedName name="_Order1" localSheetId="24" hidden="1">0</definedName>
    <definedName name="_Order1" localSheetId="3" hidden="1">0</definedName>
    <definedName name="_Order1" localSheetId="2" hidden="1">0</definedName>
    <definedName name="_Order1" localSheetId="18" hidden="1">0</definedName>
    <definedName name="_Order1" localSheetId="20" hidden="1">0</definedName>
    <definedName name="_Order1" localSheetId="22" hidden="1">0</definedName>
    <definedName name="_Order1" hidden="1">255</definedName>
    <definedName name="_Order2" hidden="1">255</definedName>
    <definedName name="_os1">#N/A</definedName>
    <definedName name="_P" localSheetId="17">#REF!</definedName>
    <definedName name="_P" localSheetId="21">#REF!</definedName>
    <definedName name="_P" localSheetId="23">#REF!</definedName>
    <definedName name="_P" localSheetId="24">#REF!</definedName>
    <definedName name="_P" localSheetId="3">#REF!</definedName>
    <definedName name="_P" localSheetId="2">#REF!</definedName>
    <definedName name="_P" localSheetId="32">#REF!</definedName>
    <definedName name="_P" localSheetId="34">#REF!</definedName>
    <definedName name="_P" localSheetId="52">#REF!</definedName>
    <definedName name="_P" localSheetId="18">#REF!</definedName>
    <definedName name="_P" localSheetId="53">#REF!</definedName>
    <definedName name="_P" localSheetId="54">#REF!</definedName>
    <definedName name="_P" localSheetId="20">#REF!</definedName>
    <definedName name="_P" localSheetId="22">#REF!</definedName>
    <definedName name="_P" localSheetId="26">#REF!</definedName>
    <definedName name="_P" localSheetId="29">#REF!</definedName>
    <definedName name="_P" localSheetId="31">#REF!</definedName>
    <definedName name="_P">#REF!</definedName>
    <definedName name="_PAG2">[41]Index!#REF!</definedName>
    <definedName name="_PAG3">[41]Index!#REF!</definedName>
    <definedName name="_PAG4">[41]Index!#REF!</definedName>
    <definedName name="_PAG5">[41]Index!#REF!</definedName>
    <definedName name="_PAG6">[41]Index!#REF!</definedName>
    <definedName name="_PAG7">#REF!</definedName>
    <definedName name="_Parse_Out" localSheetId="23" hidden="1">#REF!</definedName>
    <definedName name="_Parse_Out" localSheetId="3" hidden="1">#REF!</definedName>
    <definedName name="_Parse_Out" localSheetId="2" hidden="1">#REF!</definedName>
    <definedName name="_Parse_Out" localSheetId="53" hidden="1">#REF!</definedName>
    <definedName name="_Parse_Out" localSheetId="54" hidden="1">#REF!</definedName>
    <definedName name="_Parse_Out" hidden="1">#REF!</definedName>
    <definedName name="_pib2000">#REF!</definedName>
    <definedName name="_pib2001">#REF!</definedName>
    <definedName name="_pib2002">#REF!</definedName>
    <definedName name="_pib2003">#REF!</definedName>
    <definedName name="_pib98">[23]Programa!#REF!</definedName>
    <definedName name="_pib99">#REF!</definedName>
    <definedName name="_POR96">#REF!</definedName>
    <definedName name="_PRN96">#REF!</definedName>
    <definedName name="_PTA1" localSheetId="23">#REF!</definedName>
    <definedName name="_PTA1" localSheetId="3">#REF!</definedName>
    <definedName name="_PTA1" localSheetId="2">#REF!</definedName>
    <definedName name="_PTA1" localSheetId="53">#REF!</definedName>
    <definedName name="_PTA1" localSheetId="54">#REF!</definedName>
    <definedName name="_PTA1">#REF!</definedName>
    <definedName name="_qV196" localSheetId="53">[32]QNEWLOR!#REF!</definedName>
    <definedName name="_qV196" localSheetId="54">[32]QNEWLOR!#REF!</definedName>
    <definedName name="_qV196">[32]QNEWLOR!#REF!</definedName>
    <definedName name="_red42">'[44]RED Table 41'!$A$7:$I$7</definedName>
    <definedName name="_ref2" localSheetId="17">#REF!</definedName>
    <definedName name="_ref2" localSheetId="21">#REF!</definedName>
    <definedName name="_ref2" localSheetId="23">#REF!</definedName>
    <definedName name="_ref2" localSheetId="24">#REF!</definedName>
    <definedName name="_ref2" localSheetId="3">#REF!</definedName>
    <definedName name="_ref2" localSheetId="2">#REF!</definedName>
    <definedName name="_ref2" localSheetId="32">#REF!</definedName>
    <definedName name="_ref2" localSheetId="34">#REF!</definedName>
    <definedName name="_ref2" localSheetId="52">#REF!</definedName>
    <definedName name="_ref2" localSheetId="18">#REF!</definedName>
    <definedName name="_ref2" localSheetId="53">#REF!</definedName>
    <definedName name="_ref2" localSheetId="54">#REF!</definedName>
    <definedName name="_ref2" localSheetId="20">#REF!</definedName>
    <definedName name="_ref2" localSheetId="22">#REF!</definedName>
    <definedName name="_ref2" localSheetId="26">#REF!</definedName>
    <definedName name="_ref2" localSheetId="29">#REF!</definedName>
    <definedName name="_ref2" localSheetId="31">#REF!</definedName>
    <definedName name="_ref2">#REF!</definedName>
    <definedName name="_Regression_Int" hidden="1">1</definedName>
    <definedName name="_Regression_Out" localSheetId="17" hidden="1">#REF!</definedName>
    <definedName name="_Regression_Out" localSheetId="21" hidden="1">#REF!</definedName>
    <definedName name="_Regression_Out" localSheetId="23" hidden="1">#REF!</definedName>
    <definedName name="_Regression_Out" localSheetId="24" hidden="1">#REF!</definedName>
    <definedName name="_Regression_Out" localSheetId="3" hidden="1">#REF!</definedName>
    <definedName name="_Regression_Out" localSheetId="2" hidden="1">#REF!</definedName>
    <definedName name="_Regression_Out" localSheetId="32" hidden="1">#REF!</definedName>
    <definedName name="_Regression_Out" localSheetId="34" hidden="1">#REF!</definedName>
    <definedName name="_Regression_Out" localSheetId="52" hidden="1">#REF!</definedName>
    <definedName name="_Regression_Out" localSheetId="18" hidden="1">#REF!</definedName>
    <definedName name="_Regression_Out" localSheetId="53" hidden="1">#REF!</definedName>
    <definedName name="_Regression_Out" localSheetId="54" hidden="1">#REF!</definedName>
    <definedName name="_Regression_Out" localSheetId="20" hidden="1">#REF!</definedName>
    <definedName name="_Regression_Out" localSheetId="22" hidden="1">#REF!</definedName>
    <definedName name="_Regression_Out" localSheetId="26" hidden="1">#REF!</definedName>
    <definedName name="_Regression_Out" localSheetId="29" hidden="1">#REF!</definedName>
    <definedName name="_Regression_Out" localSheetId="31" hidden="1">#REF!</definedName>
    <definedName name="_Regression_Out" hidden="1">#REF!</definedName>
    <definedName name="_Regression_X" localSheetId="23" hidden="1">#REF!</definedName>
    <definedName name="_Regression_X" localSheetId="3" hidden="1">#REF!</definedName>
    <definedName name="_Regression_X" localSheetId="2" hidden="1">#REF!</definedName>
    <definedName name="_Regression_X" localSheetId="53" hidden="1">#REF!</definedName>
    <definedName name="_Regression_X" localSheetId="54" hidden="1">#REF!</definedName>
    <definedName name="_Regression_X" hidden="1">#REF!</definedName>
    <definedName name="_Regression_Y" localSheetId="23" hidden="1">#REF!</definedName>
    <definedName name="_Regression_Y" localSheetId="3" hidden="1">#REF!</definedName>
    <definedName name="_Regression_Y" localSheetId="2" hidden="1">#REF!</definedName>
    <definedName name="_Regression_Y" localSheetId="53" hidden="1">#REF!</definedName>
    <definedName name="_Regression_Y" localSheetId="54" hidden="1">#REF!</definedName>
    <definedName name="_Regression_Y" hidden="1">#REF!</definedName>
    <definedName name="_RES2" localSheetId="53">[33]RES!#REF!</definedName>
    <definedName name="_RES2" localSheetId="54">[33]RES!#REF!</definedName>
    <definedName name="_RES2">[33]RES!#REF!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17">#REF!</definedName>
    <definedName name="_SAR1" localSheetId="21">#REF!</definedName>
    <definedName name="_SAR1" localSheetId="23">#REF!</definedName>
    <definedName name="_SAR1" localSheetId="24">#REF!</definedName>
    <definedName name="_SAR1" localSheetId="3">#REF!</definedName>
    <definedName name="_SAR1" localSheetId="2">#REF!</definedName>
    <definedName name="_SAR1" localSheetId="32">#REF!</definedName>
    <definedName name="_SAR1" localSheetId="34">#REF!</definedName>
    <definedName name="_SAR1" localSheetId="52">#REF!</definedName>
    <definedName name="_SAR1" localSheetId="18">#REF!</definedName>
    <definedName name="_SAR1" localSheetId="53">#REF!</definedName>
    <definedName name="_SAR1" localSheetId="54">#REF!</definedName>
    <definedName name="_SAR1" localSheetId="20">#REF!</definedName>
    <definedName name="_SAR1" localSheetId="22">#REF!</definedName>
    <definedName name="_SAR1" localSheetId="26">#REF!</definedName>
    <definedName name="_SAR1" localSheetId="29">#REF!</definedName>
    <definedName name="_SAR1" localSheetId="31">#REF!</definedName>
    <definedName name="_SAR1">#REF!</definedName>
    <definedName name="_sei2">#REF!</definedName>
    <definedName name="_sei98">#REF!</definedName>
    <definedName name="_Sort" localSheetId="23" hidden="1">#REF!</definedName>
    <definedName name="_Sort" localSheetId="3" hidden="1">#REF!</definedName>
    <definedName name="_Sort" localSheetId="2" hidden="1">#REF!</definedName>
    <definedName name="_Sort" localSheetId="53" hidden="1">#REF!</definedName>
    <definedName name="_Sort" localSheetId="54" hidden="1">#REF!</definedName>
    <definedName name="_Sort" hidden="1">#REF!</definedName>
    <definedName name="_SRN96">#REF!</definedName>
    <definedName name="_SRT11" localSheetId="17" hidden="1">{"Minpmon",#N/A,FALSE,"Monthinput"}</definedName>
    <definedName name="_SRT11" localSheetId="21" hidden="1">{"Minpmon",#N/A,FALSE,"Monthinput"}</definedName>
    <definedName name="_SRT11" localSheetId="23" hidden="1">{"Minpmon",#N/A,FALSE,"Monthinput"}</definedName>
    <definedName name="_SRT11" localSheetId="24" hidden="1">{"Minpmon",#N/A,FALSE,"Monthinput"}</definedName>
    <definedName name="_SRT11" localSheetId="3" hidden="1">{"Minpmon",#N/A,FALSE,"Monthinput"}</definedName>
    <definedName name="_SRT11" localSheetId="2" hidden="1">{"Minpmon",#N/A,FALSE,"Monthinput"}</definedName>
    <definedName name="_SRT11" localSheetId="32" hidden="1">{"Minpmon",#N/A,FALSE,"Monthinput"}</definedName>
    <definedName name="_SRT11" localSheetId="34" hidden="1">{"Minpmon",#N/A,FALSE,"Monthinput"}</definedName>
    <definedName name="_SRT11" localSheetId="50" hidden="1">{"Minpmon",#N/A,FALSE,"Monthinput"}</definedName>
    <definedName name="_SRT11" localSheetId="52" hidden="1">{"Minpmon",#N/A,FALSE,"Monthinput"}</definedName>
    <definedName name="_SRT11" localSheetId="18" hidden="1">{"Minpmon",#N/A,FALSE,"Monthinput"}</definedName>
    <definedName name="_SRT11" localSheetId="53" hidden="1">{"Minpmon",#N/A,FALSE,"Monthinput"}</definedName>
    <definedName name="_SRT11" localSheetId="54" hidden="1">{"Minpmon",#N/A,FALSE,"Monthinput"}</definedName>
    <definedName name="_SRT11" localSheetId="20" hidden="1">{"Minpmon",#N/A,FALSE,"Monthinput"}</definedName>
    <definedName name="_SRT11" localSheetId="22" hidden="1">{"Minpmon",#N/A,FALSE,"Monthinput"}</definedName>
    <definedName name="_SRT11" localSheetId="26" hidden="1">{"Minpmon",#N/A,FALSE,"Monthinput"}</definedName>
    <definedName name="_SRT11" localSheetId="27" hidden="1">{"Minpmon",#N/A,FALSE,"Monthinput"}</definedName>
    <definedName name="_SRT11" localSheetId="28" hidden="1">{"Minpmon",#N/A,FALSE,"Monthinput"}</definedName>
    <definedName name="_SRT11" localSheetId="29" hidden="1">{"Minpmon",#N/A,FALSE,"Monthinput"}</definedName>
    <definedName name="_SRT11" localSheetId="31" hidden="1">{"Minpmon",#N/A,FALSE,"Monthinput"}</definedName>
    <definedName name="_SRT11" hidden="1">{"Minpmon",#N/A,FALSE,"Monthinput"}</definedName>
    <definedName name="_SRT111" localSheetId="17" hidden="1">{"Minpmon",#N/A,FALSE,"Monthinput"}</definedName>
    <definedName name="_SRT111" localSheetId="21" hidden="1">{"Minpmon",#N/A,FALSE,"Monthinput"}</definedName>
    <definedName name="_SRT111" localSheetId="23" hidden="1">{"Minpmon",#N/A,FALSE,"Monthinput"}</definedName>
    <definedName name="_SRT111" localSheetId="24" hidden="1">{"Minpmon",#N/A,FALSE,"Monthinput"}</definedName>
    <definedName name="_SRT111" localSheetId="3" hidden="1">{"Minpmon",#N/A,FALSE,"Monthinput"}</definedName>
    <definedName name="_SRT111" localSheetId="2" hidden="1">{"Minpmon",#N/A,FALSE,"Monthinput"}</definedName>
    <definedName name="_SRT111" localSheetId="32" hidden="1">{"Minpmon",#N/A,FALSE,"Monthinput"}</definedName>
    <definedName name="_SRT111" localSheetId="34" hidden="1">{"Minpmon",#N/A,FALSE,"Monthinput"}</definedName>
    <definedName name="_SRT111" localSheetId="50" hidden="1">{"Minpmon",#N/A,FALSE,"Monthinput"}</definedName>
    <definedName name="_SRT111" localSheetId="52" hidden="1">{"Minpmon",#N/A,FALSE,"Monthinput"}</definedName>
    <definedName name="_SRT111" localSheetId="18" hidden="1">{"Minpmon",#N/A,FALSE,"Monthinput"}</definedName>
    <definedName name="_SRT111" localSheetId="53" hidden="1">{"Minpmon",#N/A,FALSE,"Monthinput"}</definedName>
    <definedName name="_SRT111" localSheetId="54" hidden="1">{"Minpmon",#N/A,FALSE,"Monthinput"}</definedName>
    <definedName name="_SRT111" localSheetId="20" hidden="1">{"Minpmon",#N/A,FALSE,"Monthinput"}</definedName>
    <definedName name="_SRT111" localSheetId="22" hidden="1">{"Minpmon",#N/A,FALSE,"Monthinput"}</definedName>
    <definedName name="_SRT111" localSheetId="26" hidden="1">{"Minpmon",#N/A,FALSE,"Monthinput"}</definedName>
    <definedName name="_SRT111" localSheetId="27" hidden="1">{"Minpmon",#N/A,FALSE,"Monthinput"}</definedName>
    <definedName name="_SRT111" localSheetId="28" hidden="1">{"Minpmon",#N/A,FALSE,"Monthinput"}</definedName>
    <definedName name="_SRT111" localSheetId="29" hidden="1">{"Minpmon",#N/A,FALSE,"Monthinput"}</definedName>
    <definedName name="_SRT111" localSheetId="31" hidden="1">{"Minpmon",#N/A,FALSE,"Monthinput"}</definedName>
    <definedName name="_SRT111" hidden="1">{"Minpmon",#N/A,FALSE,"Monthinput"}</definedName>
    <definedName name="_SUM2" localSheetId="17">#REF!</definedName>
    <definedName name="_SUM2" localSheetId="21">#REF!</definedName>
    <definedName name="_SUM2" localSheetId="23">#REF!</definedName>
    <definedName name="_SUM2" localSheetId="24">#REF!</definedName>
    <definedName name="_SUM2" localSheetId="3">#REF!</definedName>
    <definedName name="_SUM2" localSheetId="2">#REF!</definedName>
    <definedName name="_SUM2" localSheetId="32">#REF!</definedName>
    <definedName name="_SUM2" localSheetId="34">#REF!</definedName>
    <definedName name="_SUM2" localSheetId="52">#REF!</definedName>
    <definedName name="_SUM2" localSheetId="18">#REF!</definedName>
    <definedName name="_SUM2" localSheetId="53">#REF!</definedName>
    <definedName name="_SUM2" localSheetId="54">#REF!</definedName>
    <definedName name="_SUM2" localSheetId="20">#REF!</definedName>
    <definedName name="_SUM2" localSheetId="22">#REF!</definedName>
    <definedName name="_SUM2" localSheetId="26">#REF!</definedName>
    <definedName name="_SUM2" localSheetId="29">#REF!</definedName>
    <definedName name="_SUM2" localSheetId="31">#REF!</definedName>
    <definedName name="_SUM2">#REF!</definedName>
    <definedName name="_t7">[45]R7!$A$1:$G$31</definedName>
    <definedName name="_TAB1" localSheetId="23">#REF!</definedName>
    <definedName name="_TAB1" localSheetId="3">#REF!</definedName>
    <definedName name="_TAB1" localSheetId="2">#REF!</definedName>
    <definedName name="_TAB1" localSheetId="53">#REF!</definedName>
    <definedName name="_TAB1" localSheetId="54">#REF!</definedName>
    <definedName name="_TAB1">#REF!</definedName>
    <definedName name="_TAB10">[46]TC!#REF!</definedName>
    <definedName name="_TAB11">[46]TC!#REF!</definedName>
    <definedName name="_TAB12">#REF!</definedName>
    <definedName name="_TAB13">[46]TC!#REF!</definedName>
    <definedName name="_TAB16">[46]Null1!#REF!</definedName>
    <definedName name="_TAB18">[46]TC!#REF!</definedName>
    <definedName name="_Tab19" localSheetId="23">#REF!</definedName>
    <definedName name="_Tab19" localSheetId="3">#REF!</definedName>
    <definedName name="_Tab19" localSheetId="2">#REF!</definedName>
    <definedName name="_Tab19" localSheetId="53">#REF!</definedName>
    <definedName name="_Tab19" localSheetId="54">#REF!</definedName>
    <definedName name="_Tab19">#REF!</definedName>
    <definedName name="_Tab2">#REF!</definedName>
    <definedName name="_Tab20" localSheetId="23">#REF!</definedName>
    <definedName name="_Tab20" localSheetId="3">#REF!</definedName>
    <definedName name="_Tab20" localSheetId="2">#REF!</definedName>
    <definedName name="_Tab20">#REF!</definedName>
    <definedName name="_Tab21" localSheetId="23">#REF!</definedName>
    <definedName name="_Tab21" localSheetId="3">#REF!</definedName>
    <definedName name="_Tab21" localSheetId="2">#REF!</definedName>
    <definedName name="_Tab21">#REF!</definedName>
    <definedName name="_Tab22" localSheetId="23">#REF!</definedName>
    <definedName name="_Tab22" localSheetId="3">#REF!</definedName>
    <definedName name="_Tab22" localSheetId="2">#REF!</definedName>
    <definedName name="_Tab22">#REF!</definedName>
    <definedName name="_Tab23" localSheetId="23">#REF!</definedName>
    <definedName name="_Tab23" localSheetId="3">#REF!</definedName>
    <definedName name="_Tab23" localSheetId="2">#REF!</definedName>
    <definedName name="_Tab23">#REF!</definedName>
    <definedName name="_Tab24" localSheetId="23">#REF!</definedName>
    <definedName name="_Tab24" localSheetId="3">#REF!</definedName>
    <definedName name="_Tab24" localSheetId="2">#REF!</definedName>
    <definedName name="_Tab24">#REF!</definedName>
    <definedName name="_Tab26" localSheetId="23">#REF!</definedName>
    <definedName name="_Tab26" localSheetId="3">#REF!</definedName>
    <definedName name="_Tab26" localSheetId="2">#REF!</definedName>
    <definedName name="_Tab26">#REF!</definedName>
    <definedName name="_Tab27" localSheetId="23">#REF!</definedName>
    <definedName name="_Tab27" localSheetId="3">#REF!</definedName>
    <definedName name="_Tab27" localSheetId="2">#REF!</definedName>
    <definedName name="_Tab27">#REF!</definedName>
    <definedName name="_Tab28" localSheetId="23">#REF!</definedName>
    <definedName name="_Tab28" localSheetId="3">#REF!</definedName>
    <definedName name="_Tab28" localSheetId="2">#REF!</definedName>
    <definedName name="_Tab28">#REF!</definedName>
    <definedName name="_Tab29" localSheetId="23">#REF!</definedName>
    <definedName name="_Tab29" localSheetId="3">#REF!</definedName>
    <definedName name="_Tab29" localSheetId="2">#REF!</definedName>
    <definedName name="_Tab29">#REF!</definedName>
    <definedName name="_TAB3">[46]TC!#REF!</definedName>
    <definedName name="_Tab30" localSheetId="23">#REF!</definedName>
    <definedName name="_Tab30" localSheetId="3">#REF!</definedName>
    <definedName name="_Tab30" localSheetId="2">#REF!</definedName>
    <definedName name="_Tab30">#REF!</definedName>
    <definedName name="_Tab31" localSheetId="23">#REF!</definedName>
    <definedName name="_Tab31" localSheetId="3">#REF!</definedName>
    <definedName name="_Tab31" localSheetId="2">#REF!</definedName>
    <definedName name="_Tab31">#REF!</definedName>
    <definedName name="_Tab32" localSheetId="23">#REF!</definedName>
    <definedName name="_Tab32" localSheetId="3">#REF!</definedName>
    <definedName name="_Tab32" localSheetId="2">#REF!</definedName>
    <definedName name="_Tab32">#REF!</definedName>
    <definedName name="_Tab33" localSheetId="23">#REF!</definedName>
    <definedName name="_Tab33" localSheetId="3">#REF!</definedName>
    <definedName name="_Tab33" localSheetId="2">#REF!</definedName>
    <definedName name="_Tab33">#REF!</definedName>
    <definedName name="_Tab34" localSheetId="23">#REF!</definedName>
    <definedName name="_Tab34" localSheetId="3">#REF!</definedName>
    <definedName name="_Tab34" localSheetId="2">#REF!</definedName>
    <definedName name="_Tab34">#REF!</definedName>
    <definedName name="_Tab35" localSheetId="23">#REF!</definedName>
    <definedName name="_Tab35" localSheetId="3">#REF!</definedName>
    <definedName name="_Tab35" localSheetId="2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>'[47]shared data'!$A$1:$G$71</definedName>
    <definedName name="_Tab40">#REF!</definedName>
    <definedName name="_tab41">#REF!</definedName>
    <definedName name="_TAB5">[46]TC!#REF!</definedName>
    <definedName name="_TAB6">[46]TC!#REF!</definedName>
    <definedName name="_TAB7">#REF!</definedName>
    <definedName name="_TAB8">[46]TC!#REF!</definedName>
    <definedName name="_TAB9">[46]TC!#REF!</definedName>
    <definedName name="_tbl1">#REF!</definedName>
    <definedName name="_tnt1">#N/A</definedName>
    <definedName name="_Toc123293076" localSheetId="45">'Gráfico 30'!$D$5</definedName>
    <definedName name="_Toc127541614" localSheetId="29">'Tabla 8'!$D$6</definedName>
    <definedName name="_Toc127541625" localSheetId="38">'Tabla 12'!$C$7</definedName>
    <definedName name="_Toc127541626" localSheetId="39">'Tabla 13'!$C$6</definedName>
    <definedName name="_Toc127541627" localSheetId="41">'Tabla 14'!$B$6</definedName>
    <definedName name="_Toc127541818" localSheetId="37">'Gráfico 25'!$D$6</definedName>
    <definedName name="_Toc127541819" localSheetId="40">'Gráfico 26'!$A$6</definedName>
    <definedName name="_Toc127541822" localSheetId="43">'Gráfico 28'!$H$6</definedName>
    <definedName name="_Toc127541823" localSheetId="44">'Gráfico 29'!$I$6</definedName>
    <definedName name="_Toc127541824" localSheetId="45">'Gráfico 30'!$D$6</definedName>
    <definedName name="_Toc127880806" localSheetId="36">'Gráfico 24'!$F$6</definedName>
    <definedName name="_Toc191191306_3" localSheetId="17">[48]anex7!#REF!</definedName>
    <definedName name="_Toc191191306_3" localSheetId="21">[48]anex7!#REF!</definedName>
    <definedName name="_Toc191191306_3" localSheetId="23">[48]anex7!#REF!</definedName>
    <definedName name="_Toc191191306_3" localSheetId="24">[48]anex7!#REF!</definedName>
    <definedName name="_Toc191191306_3" localSheetId="3">[48]anex7!#REF!</definedName>
    <definedName name="_Toc191191306_3" localSheetId="2">[48]anex7!#REF!</definedName>
    <definedName name="_Toc191191306_3" localSheetId="32">[48]anex7!#REF!</definedName>
    <definedName name="_Toc191191306_3" localSheetId="34">[48]anex7!#REF!</definedName>
    <definedName name="_Toc191191306_3" localSheetId="50">[48]anex7!#REF!</definedName>
    <definedName name="_Toc191191306_3" localSheetId="52">[48]anex7!#REF!</definedName>
    <definedName name="_Toc191191306_3" localSheetId="18">[48]anex7!#REF!</definedName>
    <definedName name="_Toc191191306_3" localSheetId="53">[48]anex7!#REF!</definedName>
    <definedName name="_Toc191191306_3" localSheetId="54">[48]anex7!#REF!</definedName>
    <definedName name="_Toc191191306_3" localSheetId="20">[48]anex7!#REF!</definedName>
    <definedName name="_Toc191191306_3" localSheetId="22">[48]anex7!#REF!</definedName>
    <definedName name="_Toc191191306_3" localSheetId="26">[48]anex7!#REF!</definedName>
    <definedName name="_Toc191191306_3" localSheetId="29">[48]anex7!#REF!</definedName>
    <definedName name="_Toc191191306_3" localSheetId="31">[48]anex7!#REF!</definedName>
    <definedName name="_Toc191191306_3">[48]anex7!#REF!</definedName>
    <definedName name="_TOT58" localSheetId="17">[7]GROWTH!#REF!</definedName>
    <definedName name="_TOT58" localSheetId="21">[7]GROWTH!#REF!</definedName>
    <definedName name="_TOT58" localSheetId="23">[7]GROWTH!#REF!</definedName>
    <definedName name="_TOT58" localSheetId="24">[7]GROWTH!#REF!</definedName>
    <definedName name="_TOT58" localSheetId="3">[7]GROWTH!#REF!</definedName>
    <definedName name="_TOT58" localSheetId="2">[7]GROWTH!#REF!</definedName>
    <definedName name="_TOT58" localSheetId="34">[7]GROWTH!#REF!</definedName>
    <definedName name="_TOT58" localSheetId="18">[7]GROWTH!#REF!</definedName>
    <definedName name="_TOT58" localSheetId="53">[7]GROWTH!#REF!</definedName>
    <definedName name="_TOT58" localSheetId="54">[7]GROWTH!#REF!</definedName>
    <definedName name="_TOT58" localSheetId="20">[7]GROWTH!#REF!</definedName>
    <definedName name="_TOT58" localSheetId="22">[7]GROWTH!#REF!</definedName>
    <definedName name="_TOT58" localSheetId="26">[7]GROWTH!#REF!</definedName>
    <definedName name="_TOT58">[7]GROWTH!#REF!</definedName>
    <definedName name="_UES96">#REF!</definedName>
    <definedName name="_VAO98">#REF!</definedName>
    <definedName name="_VAO99">#REF!</definedName>
    <definedName name="_WB2" localSheetId="17">#REF!</definedName>
    <definedName name="_WB2" localSheetId="21">#REF!</definedName>
    <definedName name="_WB2" localSheetId="23">#REF!</definedName>
    <definedName name="_WB2" localSheetId="24">#REF!</definedName>
    <definedName name="_WB2" localSheetId="3">#REF!</definedName>
    <definedName name="_WB2" localSheetId="2">#REF!</definedName>
    <definedName name="_WB2" localSheetId="32">#REF!</definedName>
    <definedName name="_WB2" localSheetId="34">#REF!</definedName>
    <definedName name="_WB2" localSheetId="52">#REF!</definedName>
    <definedName name="_WB2" localSheetId="18">#REF!</definedName>
    <definedName name="_WB2" localSheetId="53">#REF!</definedName>
    <definedName name="_WB2" localSheetId="54">#REF!</definedName>
    <definedName name="_WB2" localSheetId="20">#REF!</definedName>
    <definedName name="_WB2" localSheetId="22">#REF!</definedName>
    <definedName name="_WB2" localSheetId="26">#REF!</definedName>
    <definedName name="_WB2" localSheetId="29">#REF!</definedName>
    <definedName name="_WB2" localSheetId="31">#REF!</definedName>
    <definedName name="_WB2">#REF!</definedName>
    <definedName name="_WEO1">#REF!</definedName>
    <definedName name="_WEO2">#REF!</definedName>
    <definedName name="_xlcn.WorksheetConnection_MUCI2020v3.xlsxTabla1" hidden="1">[49]!Tabla1[#Data]</definedName>
    <definedName name="_YR0110">'[3]Imp:DSA output'!$O$9:$R$464</definedName>
    <definedName name="_YR89">'[3]Imp:DSA output'!$C$9:$C$464</definedName>
    <definedName name="_YR90">'[3]Imp:DSA output'!$D$9:$D$464</definedName>
    <definedName name="_YR91">'[3]Imp:DSA output'!$E$9:$E$464</definedName>
    <definedName name="_YR92">'[3]Imp:DSA output'!$F$9:$F$464</definedName>
    <definedName name="_YR93">'[3]Imp:DSA output'!$G$9:$G$464</definedName>
    <definedName name="_YR94">'[3]Imp:DSA output'!$H$9:$H$464</definedName>
    <definedName name="_YR95">'[3]Imp:DSA output'!$I$9:$I$464</definedName>
    <definedName name="_Z" localSheetId="17">[3]Imp!#REF!</definedName>
    <definedName name="_Z" localSheetId="21">[3]Imp!#REF!</definedName>
    <definedName name="_Z" localSheetId="23">[3]Imp!#REF!</definedName>
    <definedName name="_Z" localSheetId="24">[3]Imp!#REF!</definedName>
    <definedName name="_Z" localSheetId="3">[3]Imp!#REF!</definedName>
    <definedName name="_Z" localSheetId="2">[3]Imp!#REF!</definedName>
    <definedName name="_Z" localSheetId="32">[3]Imp!#REF!</definedName>
    <definedName name="_Z" localSheetId="34">[3]Imp!#REF!</definedName>
    <definedName name="_Z" localSheetId="52">[3]Imp!#REF!</definedName>
    <definedName name="_Z" localSheetId="18">[3]Imp!#REF!</definedName>
    <definedName name="_Z" localSheetId="53">[3]Imp!#REF!</definedName>
    <definedName name="_Z" localSheetId="20">[3]Imp!#REF!</definedName>
    <definedName name="_Z" localSheetId="22">[3]Imp!#REF!</definedName>
    <definedName name="_Z" localSheetId="26">[3]Imp!#REF!</definedName>
    <definedName name="_Z" localSheetId="27">[3]Imp!#REF!</definedName>
    <definedName name="_Z" localSheetId="29">[3]Imp!#REF!</definedName>
    <definedName name="_Z" localSheetId="31">[3]Imp!#REF!</definedName>
    <definedName name="_Z">[3]Imp!#REF!</definedName>
    <definedName name="A" localSheetId="17">#REF!</definedName>
    <definedName name="A" localSheetId="21">#REF!</definedName>
    <definedName name="a" localSheetId="23" hidden="1">[21]WB!#REF!</definedName>
    <definedName name="A" localSheetId="24">#REF!</definedName>
    <definedName name="A" localSheetId="3">#REF!</definedName>
    <definedName name="A" localSheetId="2">#REF!</definedName>
    <definedName name="a" localSheetId="32" hidden="1">[21]WB!#REF!</definedName>
    <definedName name="a" localSheetId="34" hidden="1">[21]WB!#REF!</definedName>
    <definedName name="a" localSheetId="50" hidden="1">[21]WB!#REF!</definedName>
    <definedName name="A" localSheetId="18">#REF!</definedName>
    <definedName name="a" localSheetId="53" hidden="1">[21]WB!#REF!</definedName>
    <definedName name="a" localSheetId="54" hidden="1">[21]WB!#REF!</definedName>
    <definedName name="A" localSheetId="20">#REF!</definedName>
    <definedName name="A" localSheetId="22">#REF!</definedName>
    <definedName name="a" localSheetId="26" hidden="1">[21]WB!#REF!</definedName>
    <definedName name="a" localSheetId="29" hidden="1">[21]WB!#REF!</definedName>
    <definedName name="a" localSheetId="31" hidden="1">[21]WB!#REF!</definedName>
    <definedName name="a" hidden="1">[21]WB!#REF!</definedName>
    <definedName name="a\V104" localSheetId="17">[32]QNEWLOR!#REF!</definedName>
    <definedName name="a\V104" localSheetId="21">[32]QNEWLOR!#REF!</definedName>
    <definedName name="a\V104" localSheetId="23">[32]QNEWLOR!#REF!</definedName>
    <definedName name="a\V104" localSheetId="24">[32]QNEWLOR!#REF!</definedName>
    <definedName name="a\V104" localSheetId="34">[32]QNEWLOR!#REF!</definedName>
    <definedName name="a\V104" localSheetId="18">[32]QNEWLOR!#REF!</definedName>
    <definedName name="a\V104" localSheetId="53">[32]QNEWLOR!#REF!</definedName>
    <definedName name="a\V104" localSheetId="54">[32]QNEWLOR!#REF!</definedName>
    <definedName name="a\V104" localSheetId="20">[32]QNEWLOR!#REF!</definedName>
    <definedName name="a\V104" localSheetId="22">[32]QNEWLOR!#REF!</definedName>
    <definedName name="a\V104" localSheetId="26">[32]QNEWLOR!#REF!</definedName>
    <definedName name="a\V104">[32]QNEWLOR!#REF!</definedName>
    <definedName name="A_impresión_IM">'[50]ponder a y p '!$A$1:$N$50</definedName>
    <definedName name="a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7" hidden="1">{"Riqfin97",#N/A,FALSE,"Tran";"Riqfinpro",#N/A,FALSE,"Tran"}</definedName>
    <definedName name="aaa" localSheetId="21" hidden="1">{"Riqfin97",#N/A,FALSE,"Tran";"Riqfinpro",#N/A,FALSE,"Tran"}</definedName>
    <definedName name="aaa" localSheetId="23" hidden="1">{"Riqfin97",#N/A,FALSE,"Tran";"Riqfinpro",#N/A,FALSE,"Tran"}</definedName>
    <definedName name="aaa" localSheetId="24" hidden="1">{"Riqfin97",#N/A,FALSE,"Tran";"Riqfinpro",#N/A,FALSE,"Tran"}</definedName>
    <definedName name="aaa" localSheetId="3" hidden="1">{"Riqfin97",#N/A,FALSE,"Tran";"Riqfinpro",#N/A,FALSE,"Tran"}</definedName>
    <definedName name="aaa" localSheetId="2" hidden="1">{"Riqfin97",#N/A,FALSE,"Tran";"Riqfinpro",#N/A,FALSE,"Tran"}</definedName>
    <definedName name="aaa" localSheetId="32" hidden="1">{"Riqfin97",#N/A,FALSE,"Tran";"Riqfinpro",#N/A,FALSE,"Tran"}</definedName>
    <definedName name="aaa" localSheetId="34" hidden="1">{"Riqfin97",#N/A,FALSE,"Tran";"Riqfinpro",#N/A,FALSE,"Tran"}</definedName>
    <definedName name="aaa" localSheetId="50" hidden="1">{"Riqfin97",#N/A,FALSE,"Tran";"Riqfinpro",#N/A,FALSE,"Tran"}</definedName>
    <definedName name="aaa" localSheetId="52" hidden="1">{"Riqfin97",#N/A,FALSE,"Tran";"Riqfinpro",#N/A,FALSE,"Tran"}</definedName>
    <definedName name="aaa" localSheetId="18" hidden="1">{"Riqfin97",#N/A,FALSE,"Tran";"Riqfinpro",#N/A,FALSE,"Tran"}</definedName>
    <definedName name="aaa" localSheetId="53" hidden="1">{"Riqfin97",#N/A,FALSE,"Tran";"Riqfinpro",#N/A,FALSE,"Tran"}</definedName>
    <definedName name="aaa" localSheetId="54" hidden="1">{"Riqfin97",#N/A,FALSE,"Tran";"Riqfinpro",#N/A,FALSE,"Tran"}</definedName>
    <definedName name="aaa" localSheetId="20" hidden="1">{"Riqfin97",#N/A,FALSE,"Tran";"Riqfinpro",#N/A,FALSE,"Tran"}</definedName>
    <definedName name="aaa" localSheetId="22" hidden="1">{"Riqfin97",#N/A,FALSE,"Tran";"Riqfinpro",#N/A,FALSE,"Tran"}</definedName>
    <definedName name="aaa" localSheetId="26" hidden="1">{"Riqfin97",#N/A,FALSE,"Tran";"Riqfinpro",#N/A,FALSE,"Tran"}</definedName>
    <definedName name="aaa" localSheetId="27" hidden="1">{"Riqfin97",#N/A,FALSE,"Tran";"Riqfinpro",#N/A,FALSE,"Tran"}</definedName>
    <definedName name="aaa" localSheetId="28" hidden="1">{"Riqfin97",#N/A,FALSE,"Tran";"Riqfinpro",#N/A,FALSE,"Tran"}</definedName>
    <definedName name="aaa" localSheetId="29" hidden="1">{"Riqfin97",#N/A,FALSE,"Tran";"Riqfinpro",#N/A,FALSE,"Tran"}</definedName>
    <definedName name="aaa" localSheetId="31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>#REF!</definedName>
    <definedName name="abu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17">#REF!</definedName>
    <definedName name="abv" localSheetId="21">#REF!</definedName>
    <definedName name="abv" localSheetId="23">#REF!</definedName>
    <definedName name="abv" localSheetId="24">#REF!</definedName>
    <definedName name="abv" localSheetId="3">#REF!</definedName>
    <definedName name="abv" localSheetId="2">#REF!</definedName>
    <definedName name="abv" localSheetId="32">#REF!</definedName>
    <definedName name="abv" localSheetId="34">#REF!</definedName>
    <definedName name="abv" localSheetId="52">#REF!</definedName>
    <definedName name="abv" localSheetId="18">#REF!</definedName>
    <definedName name="abv" localSheetId="53">#REF!</definedName>
    <definedName name="abv" localSheetId="54">#REF!</definedName>
    <definedName name="abv" localSheetId="20">#REF!</definedName>
    <definedName name="abv" localSheetId="22">#REF!</definedName>
    <definedName name="abv" localSheetId="26">#REF!</definedName>
    <definedName name="abv" localSheetId="29">#REF!</definedName>
    <definedName name="abv" localSheetId="31">#REF!</definedName>
    <definedName name="abv">#REF!</definedName>
    <definedName name="abx" localSheetId="17">#REF!</definedName>
    <definedName name="abx" localSheetId="21">#REF!</definedName>
    <definedName name="abx" localSheetId="23">#REF!</definedName>
    <definedName name="abx" localSheetId="24">#REF!</definedName>
    <definedName name="abx" localSheetId="3">#REF!</definedName>
    <definedName name="abx" localSheetId="2">#REF!</definedName>
    <definedName name="abx" localSheetId="18">#REF!</definedName>
    <definedName name="abx" localSheetId="53">#REF!</definedName>
    <definedName name="abx" localSheetId="54">#REF!</definedName>
    <definedName name="abx" localSheetId="20">#REF!</definedName>
    <definedName name="abx" localSheetId="22">#REF!</definedName>
    <definedName name="abx">#REF!</definedName>
    <definedName name="AccessDatabase" hidden="1">"\\De2kp-42538\BOLETIN\Claga\CLAGA2000.mdb"</definedName>
    <definedName name="ACENARIO">#REF!</definedName>
    <definedName name="acentral">#REF!</definedName>
    <definedName name="ACT">#REF!</definedName>
    <definedName name="Act.Inmv.Bruto">'[51]Ranking Bancario'!$AX$4:$BB$54</definedName>
    <definedName name="Act.Inmv.Neto">'[51]Ranking Bancario'!$AP$4:$AT$54</definedName>
    <definedName name="ACTIVATE" localSheetId="17">#REF!</definedName>
    <definedName name="ACTIVATE" localSheetId="21">#REF!</definedName>
    <definedName name="ACTIVATE" localSheetId="23">#REF!</definedName>
    <definedName name="ACTIVATE" localSheetId="24">#REF!</definedName>
    <definedName name="ACTIVATE" localSheetId="3">#REF!</definedName>
    <definedName name="ACTIVATE" localSheetId="2">#REF!</definedName>
    <definedName name="ACTIVATE" localSheetId="32">#REF!</definedName>
    <definedName name="ACTIVATE" localSheetId="34">#REF!</definedName>
    <definedName name="ACTIVATE" localSheetId="52">#REF!</definedName>
    <definedName name="ACTIVATE" localSheetId="18">#REF!</definedName>
    <definedName name="ACTIVATE" localSheetId="53">#REF!</definedName>
    <definedName name="ACTIVATE" localSheetId="54">#REF!</definedName>
    <definedName name="ACTIVATE" localSheetId="20">#REF!</definedName>
    <definedName name="ACTIVATE" localSheetId="22">#REF!</definedName>
    <definedName name="ACTIVATE" localSheetId="26">#REF!</definedName>
    <definedName name="ACTIVATE" localSheetId="29">#REF!</definedName>
    <definedName name="ACTIVATE" localSheetId="31">#REF!</definedName>
    <definedName name="ACTIVATE">#REF!</definedName>
    <definedName name="Actual" localSheetId="23">#REF!</definedName>
    <definedName name="Actual" localSheetId="3">#REF!</definedName>
    <definedName name="Actual" localSheetId="2">#REF!</definedName>
    <definedName name="Actual" localSheetId="53">#REF!</definedName>
    <definedName name="Actual" localSheetId="54">#REF!</definedName>
    <definedName name="Actual">#REF!</definedName>
    <definedName name="ACUMULADO">#N/A</definedName>
    <definedName name="ACwvu.PLA1." localSheetId="17" hidden="1">'[52]COP FED'!#REF!</definedName>
    <definedName name="ACwvu.PLA1." localSheetId="21" hidden="1">'[52]COP FED'!#REF!</definedName>
    <definedName name="ACwvu.PLA1." localSheetId="23" hidden="1">'[52]COP FED'!#REF!</definedName>
    <definedName name="ACwvu.PLA1." localSheetId="24" hidden="1">'[52]COP FED'!#REF!</definedName>
    <definedName name="ACwvu.PLA1." localSheetId="32" hidden="1">'[52]COP FED'!#REF!</definedName>
    <definedName name="ACwvu.PLA1." localSheetId="34" hidden="1">'[52]COP FED'!#REF!</definedName>
    <definedName name="ACwvu.PLA1." localSheetId="50" hidden="1">'[52]COP FED'!#REF!</definedName>
    <definedName name="ACwvu.PLA1." localSheetId="52" hidden="1">'[52]COP FED'!#REF!</definedName>
    <definedName name="ACwvu.PLA1." localSheetId="18" hidden="1">'[52]COP FED'!#REF!</definedName>
    <definedName name="ACwvu.PLA1." localSheetId="53" hidden="1">'[52]COP FED'!#REF!</definedName>
    <definedName name="ACwvu.PLA1." localSheetId="54" hidden="1">'[52]COP FED'!#REF!</definedName>
    <definedName name="ACwvu.PLA1." localSheetId="20" hidden="1">'[52]COP FED'!#REF!</definedName>
    <definedName name="ACwvu.PLA1." localSheetId="22" hidden="1">'[52]COP FED'!#REF!</definedName>
    <definedName name="ACwvu.PLA1." localSheetId="26" hidden="1">'[52]COP FED'!#REF!</definedName>
    <definedName name="ACwvu.PLA1." localSheetId="29" hidden="1">'[52]COP FED'!#REF!</definedName>
    <definedName name="ACwvu.PLA1." localSheetId="31" hidden="1">'[52]COP FED'!#REF!</definedName>
    <definedName name="ACwvu.PLA1." hidden="1">'[52]COP FED'!#REF!</definedName>
    <definedName name="ACwvu.PLA2." hidden="1">'[52]COP FED'!$A$1:$N$49</definedName>
    <definedName name="ad" localSheetId="17" hidden="1">{"Riqfin97",#N/A,FALSE,"Tran";"Riqfinpro",#N/A,FALSE,"Tran"}</definedName>
    <definedName name="ad" localSheetId="21" hidden="1">{"Riqfin97",#N/A,FALSE,"Tran";"Riqfinpro",#N/A,FALSE,"Tran"}</definedName>
    <definedName name="ad" localSheetId="23" hidden="1">{"Riqfin97",#N/A,FALSE,"Tran";"Riqfinpro",#N/A,FALSE,"Tran"}</definedName>
    <definedName name="ad" localSheetId="24" hidden="1">{"Riqfin97",#N/A,FALSE,"Tran";"Riqfinpro",#N/A,FALSE,"Tran"}</definedName>
    <definedName name="ad" localSheetId="3" hidden="1">{"Riqfin97",#N/A,FALSE,"Tran";"Riqfinpro",#N/A,FALSE,"Tran"}</definedName>
    <definedName name="ad" localSheetId="2" hidden="1">{"Riqfin97",#N/A,FALSE,"Tran";"Riqfinpro",#N/A,FALSE,"Tran"}</definedName>
    <definedName name="ad" localSheetId="32" hidden="1">{"Riqfin97",#N/A,FALSE,"Tran";"Riqfinpro",#N/A,FALSE,"Tran"}</definedName>
    <definedName name="ad" localSheetId="34" hidden="1">{"Riqfin97",#N/A,FALSE,"Tran";"Riqfinpro",#N/A,FALSE,"Tran"}</definedName>
    <definedName name="ad" localSheetId="50" hidden="1">{"Riqfin97",#N/A,FALSE,"Tran";"Riqfinpro",#N/A,FALSE,"Tran"}</definedName>
    <definedName name="ad" localSheetId="52" hidden="1">{"Riqfin97",#N/A,FALSE,"Tran";"Riqfinpro",#N/A,FALSE,"Tran"}</definedName>
    <definedName name="ad" localSheetId="18" hidden="1">{"Riqfin97",#N/A,FALSE,"Tran";"Riqfinpro",#N/A,FALSE,"Tran"}</definedName>
    <definedName name="ad" localSheetId="53" hidden="1">{"Riqfin97",#N/A,FALSE,"Tran";"Riqfinpro",#N/A,FALSE,"Tran"}</definedName>
    <definedName name="ad" localSheetId="54" hidden="1">{"Riqfin97",#N/A,FALSE,"Tran";"Riqfinpro",#N/A,FALSE,"Tran"}</definedName>
    <definedName name="ad" localSheetId="20" hidden="1">{"Riqfin97",#N/A,FALSE,"Tran";"Riqfinpro",#N/A,FALSE,"Tran"}</definedName>
    <definedName name="ad" localSheetId="22" hidden="1">{"Riqfin97",#N/A,FALSE,"Tran";"Riqfinpro",#N/A,FALSE,"Tran"}</definedName>
    <definedName name="ad" localSheetId="26" hidden="1">{"Riqfin97",#N/A,FALSE,"Tran";"Riqfinpro",#N/A,FALSE,"Tran"}</definedName>
    <definedName name="ad" localSheetId="27" hidden="1">{"Riqfin97",#N/A,FALSE,"Tran";"Riqfinpro",#N/A,FALSE,"Tran"}</definedName>
    <definedName name="ad" localSheetId="28" hidden="1">{"Riqfin97",#N/A,FALSE,"Tran";"Riqfinpro",#N/A,FALSE,"Tran"}</definedName>
    <definedName name="ad" localSheetId="29" hidden="1">{"Riqfin97",#N/A,FALSE,"Tran";"Riqfinpro",#N/A,FALSE,"Tran"}</definedName>
    <definedName name="ad" localSheetId="31" hidden="1">{"Riqfin97",#N/A,FALSE,"Tran";"Riqfinpro",#N/A,FALSE,"Tran"}</definedName>
    <definedName name="ad" hidden="1">{"Riqfin97",#N/A,FALSE,"Tran";"Riqfinpro",#N/A,FALSE,"Tran"}</definedName>
    <definedName name="adaD" localSheetId="17">#REF!</definedName>
    <definedName name="adaD" localSheetId="21">#REF!</definedName>
    <definedName name="adaD" localSheetId="23">#REF!</definedName>
    <definedName name="adaD" localSheetId="24">#REF!</definedName>
    <definedName name="adaD" localSheetId="3">#REF!</definedName>
    <definedName name="adaD" localSheetId="2">#REF!</definedName>
    <definedName name="adaD" localSheetId="32">#REF!</definedName>
    <definedName name="adaD" localSheetId="34">#REF!</definedName>
    <definedName name="adaD" localSheetId="52">#REF!</definedName>
    <definedName name="adaD" localSheetId="18">#REF!</definedName>
    <definedName name="adaD" localSheetId="53">#REF!</definedName>
    <definedName name="adaD" localSheetId="54">#REF!</definedName>
    <definedName name="adaD" localSheetId="20">#REF!</definedName>
    <definedName name="adaD" localSheetId="22">#REF!</definedName>
    <definedName name="adaD" localSheetId="26">#REF!</definedName>
    <definedName name="adaD" localSheetId="29">#REF!</definedName>
    <definedName name="adaD" localSheetId="31">#REF!</definedName>
    <definedName name="adaD">#REF!</definedName>
    <definedName name="Adb">[53]CIRRs!$C$59</definedName>
    <definedName name="Adf">[53]CIRRs!$C$60</definedName>
    <definedName name="ADICIONAIS">#REF!</definedName>
    <definedName name="adrra" localSheetId="23">#REF!</definedName>
    <definedName name="adrra" localSheetId="3">#REF!</definedName>
    <definedName name="adrra" localSheetId="2">#REF!</definedName>
    <definedName name="adrra" localSheetId="53">#REF!</definedName>
    <definedName name="adrra" localSheetId="54">#REF!</definedName>
    <definedName name="adrra">#REF!</definedName>
    <definedName name="adsadrr" localSheetId="23" hidden="1">#REF!</definedName>
    <definedName name="adsadrr" localSheetId="3" hidden="1">#REF!</definedName>
    <definedName name="adsadrr" localSheetId="2" hidden="1">#REF!</definedName>
    <definedName name="adsadrr" localSheetId="53" hidden="1">#REF!</definedName>
    <definedName name="adsadrr" localSheetId="54" hidden="1">#REF!</definedName>
    <definedName name="adsadrr" hidden="1">#REF!</definedName>
    <definedName name="adsftreagtrgtqergt">[5]!adsftreagtrgtqergt</definedName>
    <definedName name="af" localSheetId="17" hidden="1">{"Tab1",#N/A,FALSE,"P";"Tab2",#N/A,FALSE,"P"}</definedName>
    <definedName name="af" localSheetId="21" hidden="1">{"Tab1",#N/A,FALSE,"P";"Tab2",#N/A,FALSE,"P"}</definedName>
    <definedName name="af" localSheetId="23" hidden="1">{"Tab1",#N/A,FALSE,"P";"Tab2",#N/A,FALSE,"P"}</definedName>
    <definedName name="af" localSheetId="24" hidden="1">{"Tab1",#N/A,FALSE,"P";"Tab2",#N/A,FALSE,"P"}</definedName>
    <definedName name="af" localSheetId="3" hidden="1">{"Tab1",#N/A,FALSE,"P";"Tab2",#N/A,FALSE,"P"}</definedName>
    <definedName name="af" localSheetId="2" hidden="1">{"Tab1",#N/A,FALSE,"P";"Tab2",#N/A,FALSE,"P"}</definedName>
    <definedName name="af" localSheetId="32" hidden="1">{"Tab1",#N/A,FALSE,"P";"Tab2",#N/A,FALSE,"P"}</definedName>
    <definedName name="af" localSheetId="34" hidden="1">{"Tab1",#N/A,FALSE,"P";"Tab2",#N/A,FALSE,"P"}</definedName>
    <definedName name="af" localSheetId="50" hidden="1">{"Tab1",#N/A,FALSE,"P";"Tab2",#N/A,FALSE,"P"}</definedName>
    <definedName name="af" localSheetId="52" hidden="1">{"Tab1",#N/A,FALSE,"P";"Tab2",#N/A,FALSE,"P"}</definedName>
    <definedName name="af" localSheetId="18" hidden="1">{"Tab1",#N/A,FALSE,"P";"Tab2",#N/A,FALSE,"P"}</definedName>
    <definedName name="af" localSheetId="53" hidden="1">{"Tab1",#N/A,FALSE,"P";"Tab2",#N/A,FALSE,"P"}</definedName>
    <definedName name="af" localSheetId="54" hidden="1">{"Tab1",#N/A,FALSE,"P";"Tab2",#N/A,FALSE,"P"}</definedName>
    <definedName name="af" localSheetId="20" hidden="1">{"Tab1",#N/A,FALSE,"P";"Tab2",#N/A,FALSE,"P"}</definedName>
    <definedName name="af" localSheetId="22" hidden="1">{"Tab1",#N/A,FALSE,"P";"Tab2",#N/A,FALSE,"P"}</definedName>
    <definedName name="af" localSheetId="26" hidden="1">{"Tab1",#N/A,FALSE,"P";"Tab2",#N/A,FALSE,"P"}</definedName>
    <definedName name="af" localSheetId="27" hidden="1">{"Tab1",#N/A,FALSE,"P";"Tab2",#N/A,FALSE,"P"}</definedName>
    <definedName name="af" localSheetId="28" hidden="1">{"Tab1",#N/A,FALSE,"P";"Tab2",#N/A,FALSE,"P"}</definedName>
    <definedName name="af" localSheetId="29" hidden="1">{"Tab1",#N/A,FALSE,"P";"Tab2",#N/A,FALSE,"P"}</definedName>
    <definedName name="af" localSheetId="31" hidden="1">{"Tab1",#N/A,FALSE,"P";"Tab2",#N/A,FALSE,"P"}</definedName>
    <definedName name="af" hidden="1">{"Tab1",#N/A,FALSE,"P";"Tab2",#N/A,FALSE,"P"}</definedName>
    <definedName name="aff" localSheetId="17" hidden="1">{"Tab1",#N/A,FALSE,"P";"Tab2",#N/A,FALSE,"P"}</definedName>
    <definedName name="aff" localSheetId="21" hidden="1">{"Tab1",#N/A,FALSE,"P";"Tab2",#N/A,FALSE,"P"}</definedName>
    <definedName name="aff" localSheetId="23" hidden="1">{"Tab1",#N/A,FALSE,"P";"Tab2",#N/A,FALSE,"P"}</definedName>
    <definedName name="aff" localSheetId="24" hidden="1">{"Tab1",#N/A,FALSE,"P";"Tab2",#N/A,FALSE,"P"}</definedName>
    <definedName name="aff" localSheetId="3" hidden="1">{"Tab1",#N/A,FALSE,"P";"Tab2",#N/A,FALSE,"P"}</definedName>
    <definedName name="aff" localSheetId="2" hidden="1">{"Tab1",#N/A,FALSE,"P";"Tab2",#N/A,FALSE,"P"}</definedName>
    <definedName name="aff" localSheetId="32" hidden="1">{"Tab1",#N/A,FALSE,"P";"Tab2",#N/A,FALSE,"P"}</definedName>
    <definedName name="aff" localSheetId="34" hidden="1">{"Tab1",#N/A,FALSE,"P";"Tab2",#N/A,FALSE,"P"}</definedName>
    <definedName name="aff" localSheetId="50" hidden="1">{"Tab1",#N/A,FALSE,"P";"Tab2",#N/A,FALSE,"P"}</definedName>
    <definedName name="aff" localSheetId="52" hidden="1">{"Tab1",#N/A,FALSE,"P";"Tab2",#N/A,FALSE,"P"}</definedName>
    <definedName name="aff" localSheetId="18" hidden="1">{"Tab1",#N/A,FALSE,"P";"Tab2",#N/A,FALSE,"P"}</definedName>
    <definedName name="aff" localSheetId="53" hidden="1">{"Tab1",#N/A,FALSE,"P";"Tab2",#N/A,FALSE,"P"}</definedName>
    <definedName name="aff" localSheetId="54" hidden="1">{"Tab1",#N/A,FALSE,"P";"Tab2",#N/A,FALSE,"P"}</definedName>
    <definedName name="aff" localSheetId="20" hidden="1">{"Tab1",#N/A,FALSE,"P";"Tab2",#N/A,FALSE,"P"}</definedName>
    <definedName name="aff" localSheetId="22" hidden="1">{"Tab1",#N/A,FALSE,"P";"Tab2",#N/A,FALSE,"P"}</definedName>
    <definedName name="aff" localSheetId="26" hidden="1">{"Tab1",#N/A,FALSE,"P";"Tab2",#N/A,FALSE,"P"}</definedName>
    <definedName name="aff" localSheetId="27" hidden="1">{"Tab1",#N/A,FALSE,"P";"Tab2",#N/A,FALSE,"P"}</definedName>
    <definedName name="aff" localSheetId="28" hidden="1">{"Tab1",#N/A,FALSE,"P";"Tab2",#N/A,FALSE,"P"}</definedName>
    <definedName name="aff" localSheetId="29" hidden="1">{"Tab1",#N/A,FALSE,"P";"Tab2",#N/A,FALSE,"P"}</definedName>
    <definedName name="aff" localSheetId="31" hidden="1">{"Tab1",#N/A,FALSE,"P";"Tab2",#N/A,FALSE,"P"}</definedName>
    <definedName name="aff" hidden="1">{"Tab1",#N/A,FALSE,"P";"Tab2",#N/A,FALSE,"P"}</definedName>
    <definedName name="ag" localSheetId="17" hidden="1">{"Tab1",#N/A,FALSE,"P";"Tab2",#N/A,FALSE,"P"}</definedName>
    <definedName name="ag" localSheetId="21" hidden="1">{"Tab1",#N/A,FALSE,"P";"Tab2",#N/A,FALSE,"P"}</definedName>
    <definedName name="ag" localSheetId="23" hidden="1">{"Tab1",#N/A,FALSE,"P";"Tab2",#N/A,FALSE,"P"}</definedName>
    <definedName name="ag" localSheetId="24" hidden="1">{"Tab1",#N/A,FALSE,"P";"Tab2",#N/A,FALSE,"P"}</definedName>
    <definedName name="ag" localSheetId="3" hidden="1">{"Tab1",#N/A,FALSE,"P";"Tab2",#N/A,FALSE,"P"}</definedName>
    <definedName name="ag" localSheetId="2" hidden="1">{"Tab1",#N/A,FALSE,"P";"Tab2",#N/A,FALSE,"P"}</definedName>
    <definedName name="ag" localSheetId="32" hidden="1">{"Tab1",#N/A,FALSE,"P";"Tab2",#N/A,FALSE,"P"}</definedName>
    <definedName name="ag" localSheetId="34" hidden="1">{"Tab1",#N/A,FALSE,"P";"Tab2",#N/A,FALSE,"P"}</definedName>
    <definedName name="ag" localSheetId="50" hidden="1">{"Tab1",#N/A,FALSE,"P";"Tab2",#N/A,FALSE,"P"}</definedName>
    <definedName name="ag" localSheetId="52" hidden="1">{"Tab1",#N/A,FALSE,"P";"Tab2",#N/A,FALSE,"P"}</definedName>
    <definedName name="ag" localSheetId="18" hidden="1">{"Tab1",#N/A,FALSE,"P";"Tab2",#N/A,FALSE,"P"}</definedName>
    <definedName name="ag" localSheetId="53" hidden="1">{"Tab1",#N/A,FALSE,"P";"Tab2",#N/A,FALSE,"P"}</definedName>
    <definedName name="ag" localSheetId="54" hidden="1">{"Tab1",#N/A,FALSE,"P";"Tab2",#N/A,FALSE,"P"}</definedName>
    <definedName name="ag" localSheetId="20" hidden="1">{"Tab1",#N/A,FALSE,"P";"Tab2",#N/A,FALSE,"P"}</definedName>
    <definedName name="ag" localSheetId="22" hidden="1">{"Tab1",#N/A,FALSE,"P";"Tab2",#N/A,FALSE,"P"}</definedName>
    <definedName name="ag" localSheetId="26" hidden="1">{"Tab1",#N/A,FALSE,"P";"Tab2",#N/A,FALSE,"P"}</definedName>
    <definedName name="ag" localSheetId="27" hidden="1">{"Tab1",#N/A,FALSE,"P";"Tab2",#N/A,FALSE,"P"}</definedName>
    <definedName name="ag" localSheetId="28" hidden="1">{"Tab1",#N/A,FALSE,"P";"Tab2",#N/A,FALSE,"P"}</definedName>
    <definedName name="ag" localSheetId="29" hidden="1">{"Tab1",#N/A,FALSE,"P";"Tab2",#N/A,FALSE,"P"}</definedName>
    <definedName name="ag" localSheetId="31" hidden="1">{"Tab1",#N/A,FALSE,"P";"Tab2",#N/A,FALSE,"P"}</definedName>
    <definedName name="ag" hidden="1">{"Tab1",#N/A,FALSE,"P";"Tab2",#N/A,FALSE,"P"}</definedName>
    <definedName name="AGO._89">#REF!</definedName>
    <definedName name="Agregados">'[51]Ganancias o Pérdidas BC'!$C$10:$H$34</definedName>
    <definedName name="ah" localSheetId="17" hidden="1">{"Riqfin97",#N/A,FALSE,"Tran";"Riqfinpro",#N/A,FALSE,"Tran"}</definedName>
    <definedName name="ah" localSheetId="21" hidden="1">{"Riqfin97",#N/A,FALSE,"Tran";"Riqfinpro",#N/A,FALSE,"Tran"}</definedName>
    <definedName name="ah" localSheetId="23" hidden="1">{"Riqfin97",#N/A,FALSE,"Tran";"Riqfinpro",#N/A,FALSE,"Tran"}</definedName>
    <definedName name="ah" localSheetId="24" hidden="1">{"Riqfin97",#N/A,FALSE,"Tran";"Riqfinpro",#N/A,FALSE,"Tran"}</definedName>
    <definedName name="ah" localSheetId="3" hidden="1">{"Riqfin97",#N/A,FALSE,"Tran";"Riqfinpro",#N/A,FALSE,"Tran"}</definedName>
    <definedName name="ah" localSheetId="2" hidden="1">{"Riqfin97",#N/A,FALSE,"Tran";"Riqfinpro",#N/A,FALSE,"Tran"}</definedName>
    <definedName name="ah" localSheetId="32" hidden="1">{"Riqfin97",#N/A,FALSE,"Tran";"Riqfinpro",#N/A,FALSE,"Tran"}</definedName>
    <definedName name="ah" localSheetId="34" hidden="1">{"Riqfin97",#N/A,FALSE,"Tran";"Riqfinpro",#N/A,FALSE,"Tran"}</definedName>
    <definedName name="ah" localSheetId="50" hidden="1">{"Riqfin97",#N/A,FALSE,"Tran";"Riqfinpro",#N/A,FALSE,"Tran"}</definedName>
    <definedName name="ah" localSheetId="52" hidden="1">{"Riqfin97",#N/A,FALSE,"Tran";"Riqfinpro",#N/A,FALSE,"Tran"}</definedName>
    <definedName name="ah" localSheetId="18" hidden="1">{"Riqfin97",#N/A,FALSE,"Tran";"Riqfinpro",#N/A,FALSE,"Tran"}</definedName>
    <definedName name="ah" localSheetId="53" hidden="1">{"Riqfin97",#N/A,FALSE,"Tran";"Riqfinpro",#N/A,FALSE,"Tran"}</definedName>
    <definedName name="ah" localSheetId="54" hidden="1">{"Riqfin97",#N/A,FALSE,"Tran";"Riqfinpro",#N/A,FALSE,"Tran"}</definedName>
    <definedName name="ah" localSheetId="20" hidden="1">{"Riqfin97",#N/A,FALSE,"Tran";"Riqfinpro",#N/A,FALSE,"Tran"}</definedName>
    <definedName name="ah" localSheetId="22" hidden="1">{"Riqfin97",#N/A,FALSE,"Tran";"Riqfinpro",#N/A,FALSE,"Tran"}</definedName>
    <definedName name="ah" localSheetId="26" hidden="1">{"Riqfin97",#N/A,FALSE,"Tran";"Riqfinpro",#N/A,FALSE,"Tran"}</definedName>
    <definedName name="ah" localSheetId="27" hidden="1">{"Riqfin97",#N/A,FALSE,"Tran";"Riqfinpro",#N/A,FALSE,"Tran"}</definedName>
    <definedName name="ah" localSheetId="28" hidden="1">{"Riqfin97",#N/A,FALSE,"Tran";"Riqfinpro",#N/A,FALSE,"Tran"}</definedName>
    <definedName name="ah" localSheetId="29" hidden="1">{"Riqfin97",#N/A,FALSE,"Tran";"Riqfinpro",#N/A,FALSE,"Tran"}</definedName>
    <definedName name="ah" localSheetId="31" hidden="1">{"Riqfin97",#N/A,FALSE,"Tran";"Riqfinpro",#N/A,FALSE,"Tran"}</definedName>
    <definedName name="ah" hidden="1">{"Riqfin97",#N/A,FALSE,"Tran";"Riqfinpro",#N/A,FALSE,"Tran"}</definedName>
    <definedName name="AI">'[54]Expenditure &amp; Saving'!$AF$1:$AF$65536</definedName>
    <definedName name="aj" localSheetId="17" hidden="1">{"Riqfin97",#N/A,FALSE,"Tran";"Riqfinpro",#N/A,FALSE,"Tran"}</definedName>
    <definedName name="aj" localSheetId="21" hidden="1">{"Riqfin97",#N/A,FALSE,"Tran";"Riqfinpro",#N/A,FALSE,"Tran"}</definedName>
    <definedName name="aj" localSheetId="23" hidden="1">{"Riqfin97",#N/A,FALSE,"Tran";"Riqfinpro",#N/A,FALSE,"Tran"}</definedName>
    <definedName name="aj" localSheetId="24" hidden="1">{"Riqfin97",#N/A,FALSE,"Tran";"Riqfinpro",#N/A,FALSE,"Tran"}</definedName>
    <definedName name="aj" localSheetId="3" hidden="1">{"Riqfin97",#N/A,FALSE,"Tran";"Riqfinpro",#N/A,FALSE,"Tran"}</definedName>
    <definedName name="aj" localSheetId="2" hidden="1">{"Riqfin97",#N/A,FALSE,"Tran";"Riqfinpro",#N/A,FALSE,"Tran"}</definedName>
    <definedName name="aj" localSheetId="32" hidden="1">{"Riqfin97",#N/A,FALSE,"Tran";"Riqfinpro",#N/A,FALSE,"Tran"}</definedName>
    <definedName name="aj" localSheetId="34" hidden="1">{"Riqfin97",#N/A,FALSE,"Tran";"Riqfinpro",#N/A,FALSE,"Tran"}</definedName>
    <definedName name="aj" localSheetId="50" hidden="1">{"Riqfin97",#N/A,FALSE,"Tran";"Riqfinpro",#N/A,FALSE,"Tran"}</definedName>
    <definedName name="aj" localSheetId="52" hidden="1">{"Riqfin97",#N/A,FALSE,"Tran";"Riqfinpro",#N/A,FALSE,"Tran"}</definedName>
    <definedName name="aj" localSheetId="18" hidden="1">{"Riqfin97",#N/A,FALSE,"Tran";"Riqfinpro",#N/A,FALSE,"Tran"}</definedName>
    <definedName name="aj" localSheetId="53" hidden="1">{"Riqfin97",#N/A,FALSE,"Tran";"Riqfinpro",#N/A,FALSE,"Tran"}</definedName>
    <definedName name="aj" localSheetId="54" hidden="1">{"Riqfin97",#N/A,FALSE,"Tran";"Riqfinpro",#N/A,FALSE,"Tran"}</definedName>
    <definedName name="aj" localSheetId="20" hidden="1">{"Riqfin97",#N/A,FALSE,"Tran";"Riqfinpro",#N/A,FALSE,"Tran"}</definedName>
    <definedName name="aj" localSheetId="22" hidden="1">{"Riqfin97",#N/A,FALSE,"Tran";"Riqfinpro",#N/A,FALSE,"Tran"}</definedName>
    <definedName name="aj" localSheetId="26" hidden="1">{"Riqfin97",#N/A,FALSE,"Tran";"Riqfinpro",#N/A,FALSE,"Tran"}</definedName>
    <definedName name="aj" localSheetId="27" hidden="1">{"Riqfin97",#N/A,FALSE,"Tran";"Riqfinpro",#N/A,FALSE,"Tran"}</definedName>
    <definedName name="aj" localSheetId="28" hidden="1">{"Riqfin97",#N/A,FALSE,"Tran";"Riqfinpro",#N/A,FALSE,"Tran"}</definedName>
    <definedName name="aj" localSheetId="29" hidden="1">{"Riqfin97",#N/A,FALSE,"Tran";"Riqfinpro",#N/A,FALSE,"Tran"}</definedName>
    <definedName name="aj" localSheetId="31" hidden="1">{"Riqfin97",#N/A,FALSE,"Tran";"Riqfinpro",#N/A,FALSE,"Tran"}</definedName>
    <definedName name="aj" hidden="1">{"Riqfin97",#N/A,FALSE,"Tran";"Riqfinpro",#N/A,FALSE,"Tran"}</definedName>
    <definedName name="AJU00">#REF!</definedName>
    <definedName name="AJUSTE">[55]GYP!$A$2</definedName>
    <definedName name="AJUSTE2">[56]GYP!$A$2</definedName>
    <definedName name="AJUV00">#REF!</definedName>
    <definedName name="AJUV97">#REF!</definedName>
    <definedName name="AJUV98">#REF!</definedName>
    <definedName name="AJUV99">#REF!</definedName>
    <definedName name="al" localSheetId="17" hidden="1">{"Riqfin97",#N/A,FALSE,"Tran";"Riqfinpro",#N/A,FALSE,"Tran"}</definedName>
    <definedName name="al" localSheetId="21" hidden="1">{"Riqfin97",#N/A,FALSE,"Tran";"Riqfinpro",#N/A,FALSE,"Tran"}</definedName>
    <definedName name="al" localSheetId="23" hidden="1">{"Riqfin97",#N/A,FALSE,"Tran";"Riqfinpro",#N/A,FALSE,"Tran"}</definedName>
    <definedName name="al" localSheetId="24" hidden="1">{"Riqfin97",#N/A,FALSE,"Tran";"Riqfinpro",#N/A,FALSE,"Tran"}</definedName>
    <definedName name="al" localSheetId="3" hidden="1">{"Riqfin97",#N/A,FALSE,"Tran";"Riqfinpro",#N/A,FALSE,"Tran"}</definedName>
    <definedName name="al" localSheetId="2" hidden="1">{"Riqfin97",#N/A,FALSE,"Tran";"Riqfinpro",#N/A,FALSE,"Tran"}</definedName>
    <definedName name="al" localSheetId="32" hidden="1">{"Riqfin97",#N/A,FALSE,"Tran";"Riqfinpro",#N/A,FALSE,"Tran"}</definedName>
    <definedName name="al" localSheetId="34" hidden="1">{"Riqfin97",#N/A,FALSE,"Tran";"Riqfinpro",#N/A,FALSE,"Tran"}</definedName>
    <definedName name="al" localSheetId="50" hidden="1">{"Riqfin97",#N/A,FALSE,"Tran";"Riqfinpro",#N/A,FALSE,"Tran"}</definedName>
    <definedName name="al" localSheetId="52" hidden="1">{"Riqfin97",#N/A,FALSE,"Tran";"Riqfinpro",#N/A,FALSE,"Tran"}</definedName>
    <definedName name="al" localSheetId="18" hidden="1">{"Riqfin97",#N/A,FALSE,"Tran";"Riqfinpro",#N/A,FALSE,"Tran"}</definedName>
    <definedName name="al" localSheetId="53" hidden="1">{"Riqfin97",#N/A,FALSE,"Tran";"Riqfinpro",#N/A,FALSE,"Tran"}</definedName>
    <definedName name="al" localSheetId="54" hidden="1">{"Riqfin97",#N/A,FALSE,"Tran";"Riqfinpro",#N/A,FALSE,"Tran"}</definedName>
    <definedName name="al" localSheetId="20" hidden="1">{"Riqfin97",#N/A,FALSE,"Tran";"Riqfinpro",#N/A,FALSE,"Tran"}</definedName>
    <definedName name="al" localSheetId="22" hidden="1">{"Riqfin97",#N/A,FALSE,"Tran";"Riqfinpro",#N/A,FALSE,"Tran"}</definedName>
    <definedName name="al" localSheetId="26" hidden="1">{"Riqfin97",#N/A,FALSE,"Tran";"Riqfinpro",#N/A,FALSE,"Tran"}</definedName>
    <definedName name="al" localSheetId="27" hidden="1">{"Riqfin97",#N/A,FALSE,"Tran";"Riqfinpro",#N/A,FALSE,"Tran"}</definedName>
    <definedName name="al" localSheetId="28" hidden="1">{"Riqfin97",#N/A,FALSE,"Tran";"Riqfinpro",#N/A,FALSE,"Tran"}</definedName>
    <definedName name="al" localSheetId="29" hidden="1">{"Riqfin97",#N/A,FALSE,"Tran";"Riqfinpro",#N/A,FALSE,"Tran"}</definedName>
    <definedName name="al" localSheetId="31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17" hidden="1">{"Riqfin97",#N/A,FALSE,"Tran";"Riqfinpro",#N/A,FALSE,"Tran"}</definedName>
    <definedName name="alj" localSheetId="21" hidden="1">{"Riqfin97",#N/A,FALSE,"Tran";"Riqfinpro",#N/A,FALSE,"Tran"}</definedName>
    <definedName name="alj" localSheetId="23" hidden="1">{"Riqfin97",#N/A,FALSE,"Tran";"Riqfinpro",#N/A,FALSE,"Tran"}</definedName>
    <definedName name="alj" localSheetId="24" hidden="1">{"Riqfin97",#N/A,FALSE,"Tran";"Riqfinpro",#N/A,FALSE,"Tran"}</definedName>
    <definedName name="alj" localSheetId="3" hidden="1">{"Riqfin97",#N/A,FALSE,"Tran";"Riqfinpro",#N/A,FALSE,"Tran"}</definedName>
    <definedName name="alj" localSheetId="2" hidden="1">{"Riqfin97",#N/A,FALSE,"Tran";"Riqfinpro",#N/A,FALSE,"Tran"}</definedName>
    <definedName name="alj" localSheetId="32" hidden="1">{"Riqfin97",#N/A,FALSE,"Tran";"Riqfinpro",#N/A,FALSE,"Tran"}</definedName>
    <definedName name="alj" localSheetId="34" hidden="1">{"Riqfin97",#N/A,FALSE,"Tran";"Riqfinpro",#N/A,FALSE,"Tran"}</definedName>
    <definedName name="alj" localSheetId="50" hidden="1">{"Riqfin97",#N/A,FALSE,"Tran";"Riqfinpro",#N/A,FALSE,"Tran"}</definedName>
    <definedName name="alj" localSheetId="52" hidden="1">{"Riqfin97",#N/A,FALSE,"Tran";"Riqfinpro",#N/A,FALSE,"Tran"}</definedName>
    <definedName name="alj" localSheetId="18" hidden="1">{"Riqfin97",#N/A,FALSE,"Tran";"Riqfinpro",#N/A,FALSE,"Tran"}</definedName>
    <definedName name="alj" localSheetId="53" hidden="1">{"Riqfin97",#N/A,FALSE,"Tran";"Riqfinpro",#N/A,FALSE,"Tran"}</definedName>
    <definedName name="alj" localSheetId="54" hidden="1">{"Riqfin97",#N/A,FALSE,"Tran";"Riqfinpro",#N/A,FALSE,"Tran"}</definedName>
    <definedName name="alj" localSheetId="20" hidden="1">{"Riqfin97",#N/A,FALSE,"Tran";"Riqfinpro",#N/A,FALSE,"Tran"}</definedName>
    <definedName name="alj" localSheetId="22" hidden="1">{"Riqfin97",#N/A,FALSE,"Tran";"Riqfinpro",#N/A,FALSE,"Tran"}</definedName>
    <definedName name="alj" localSheetId="26" hidden="1">{"Riqfin97",#N/A,FALSE,"Tran";"Riqfinpro",#N/A,FALSE,"Tran"}</definedName>
    <definedName name="alj" localSheetId="27" hidden="1">{"Riqfin97",#N/A,FALSE,"Tran";"Riqfinpro",#N/A,FALSE,"Tran"}</definedName>
    <definedName name="alj" localSheetId="28" hidden="1">{"Riqfin97",#N/A,FALSE,"Tran";"Riqfinpro",#N/A,FALSE,"Tran"}</definedName>
    <definedName name="alj" localSheetId="29" hidden="1">{"Riqfin97",#N/A,FALSE,"Tran";"Riqfinpro",#N/A,FALSE,"Tran"}</definedName>
    <definedName name="alj" localSheetId="31" hidden="1">{"Riqfin97",#N/A,FALSE,"Tran";"Riqfinpro",#N/A,FALSE,"Tran"}</definedName>
    <definedName name="alj" hidden="1">{"Riqfin97",#N/A,FALSE,"Tran";"Riqfinpro",#N/A,FALSE,"Tran"}</definedName>
    <definedName name="ALL">'[3]Imp:DSA output'!$C$9:$R$464</definedName>
    <definedName name="ALLBIRR" localSheetId="17">#REF!</definedName>
    <definedName name="ALLBIRR" localSheetId="21">#REF!</definedName>
    <definedName name="ALLBIRR" localSheetId="23">#REF!</definedName>
    <definedName name="ALLBIRR" localSheetId="24">#REF!</definedName>
    <definedName name="ALLBIRR" localSheetId="3">#REF!</definedName>
    <definedName name="ALLBIRR" localSheetId="2">#REF!</definedName>
    <definedName name="ALLBIRR" localSheetId="32">#REF!</definedName>
    <definedName name="ALLBIRR" localSheetId="34">#REF!</definedName>
    <definedName name="ALLBIRR" localSheetId="52">#REF!</definedName>
    <definedName name="ALLBIRR" localSheetId="18">#REF!</definedName>
    <definedName name="ALLBIRR" localSheetId="53">#REF!</definedName>
    <definedName name="ALLBIRR" localSheetId="54">#REF!</definedName>
    <definedName name="ALLBIRR" localSheetId="20">#REF!</definedName>
    <definedName name="ALLBIRR" localSheetId="22">#REF!</definedName>
    <definedName name="ALLBIRR" localSheetId="26">#REF!</definedName>
    <definedName name="ALLBIRR" localSheetId="29">#REF!</definedName>
    <definedName name="ALLBIRR" localSheetId="31">#REF!</definedName>
    <definedName name="ALLBIRR">#REF!</definedName>
    <definedName name="AllData" localSheetId="23">#REF!</definedName>
    <definedName name="AllData" localSheetId="3">#REF!</definedName>
    <definedName name="AllData" localSheetId="2">#REF!</definedName>
    <definedName name="AllData" localSheetId="53">#REF!</definedName>
    <definedName name="AllData" localSheetId="54">#REF!</definedName>
    <definedName name="AllData">#REF!</definedName>
    <definedName name="ALLSDR" localSheetId="23">#REF!</definedName>
    <definedName name="ALLSDR" localSheetId="3">#REF!</definedName>
    <definedName name="ALLSDR" localSheetId="2">#REF!</definedName>
    <definedName name="ALLSDR" localSheetId="53">#REF!</definedName>
    <definedName name="ALLSDR" localSheetId="54">#REF!</definedName>
    <definedName name="ALLSDR">#REF!</definedName>
    <definedName name="alpha">'[57]Int rate table spreads'!$C$7</definedName>
    <definedName name="ALRM">#REF!</definedName>
    <definedName name="alter3a">#REF!</definedName>
    <definedName name="alter3b">#REF!</definedName>
    <definedName name="ALTNGDP_R">[58]Q1!#REF!</definedName>
    <definedName name="ALTPCPI">[58]Q3!#REF!</definedName>
    <definedName name="amort">#REF!</definedName>
    <definedName name="AMORTI" localSheetId="17">#REF!</definedName>
    <definedName name="AMORTI" localSheetId="21">#REF!</definedName>
    <definedName name="AMORTI" localSheetId="23">#REF!</definedName>
    <definedName name="AMORTI" localSheetId="24">#REF!</definedName>
    <definedName name="AMORTI" localSheetId="3">#REF!</definedName>
    <definedName name="AMORTI" localSheetId="2">#REF!</definedName>
    <definedName name="AMORTI" localSheetId="32">#REF!</definedName>
    <definedName name="AMORTI" localSheetId="34">#REF!</definedName>
    <definedName name="AMORTI" localSheetId="52">#REF!</definedName>
    <definedName name="AMORTI" localSheetId="18">#REF!</definedName>
    <definedName name="AMORTI" localSheetId="53">#REF!</definedName>
    <definedName name="AMORTI" localSheetId="54">#REF!</definedName>
    <definedName name="AMORTI" localSheetId="20">#REF!</definedName>
    <definedName name="AMORTI" localSheetId="22">#REF!</definedName>
    <definedName name="AMORTI" localSheetId="26">#REF!</definedName>
    <definedName name="AMORTI" localSheetId="29">#REF!</definedName>
    <definedName name="AMORTI" localSheetId="31">#REF!</definedName>
    <definedName name="AMORTI">#REF!</definedName>
    <definedName name="AMPO5">"Gráfico 8"</definedName>
    <definedName name="AMTZ_NEW">[59]Debt!#REF!</definedName>
    <definedName name="AMTZ_OLD">[59]Debt!#REF!</definedName>
    <definedName name="AMTZ_TOT">[59]Debt!#REF!</definedName>
    <definedName name="ANEXO2" localSheetId="17">[60]BCP!#REF!</definedName>
    <definedName name="ANEXO2" localSheetId="21">[60]BCP!#REF!</definedName>
    <definedName name="ANEXO2" localSheetId="23">[60]BCP!#REF!</definedName>
    <definedName name="ANEXO2" localSheetId="24">[60]BCP!#REF!</definedName>
    <definedName name="ANEXO2" localSheetId="32">[60]BCP!#REF!</definedName>
    <definedName name="ANEXO2" localSheetId="34">[60]BCP!#REF!</definedName>
    <definedName name="ANEXO2" localSheetId="52">[60]BCP!#REF!</definedName>
    <definedName name="ANEXO2" localSheetId="18">[60]BCP!#REF!</definedName>
    <definedName name="ANEXO2" localSheetId="53">[60]BCP!#REF!</definedName>
    <definedName name="ANEXO2" localSheetId="54">[60]BCP!#REF!</definedName>
    <definedName name="ANEXO2" localSheetId="20">[60]BCP!#REF!</definedName>
    <definedName name="ANEXO2" localSheetId="22">[60]BCP!#REF!</definedName>
    <definedName name="ANEXO2" localSheetId="26">[60]BCP!#REF!</definedName>
    <definedName name="ANEXO2" localSheetId="29">[60]BCP!#REF!</definedName>
    <definedName name="ANEXO2" localSheetId="31">[60]BCP!#REF!</definedName>
    <definedName name="ANEXO2">[60]BCP!#REF!</definedName>
    <definedName name="ANEXO3">#N/A</definedName>
    <definedName name="ANEXO4">#N/A</definedName>
    <definedName name="ANEXO5">#N/A</definedName>
    <definedName name="ANEXO6">#N/A</definedName>
    <definedName name="annual">[61]Contribution!$C$326:$DC$340</definedName>
    <definedName name="AÑO">'[62]Federal-r'!$HE$5487</definedName>
    <definedName name="ANO00">#REF!</definedName>
    <definedName name="ANO00A">#REF!</definedName>
    <definedName name="ANO00B">#REF!</definedName>
    <definedName name="ANO97A">#REF!</definedName>
    <definedName name="ANO97B">#REF!</definedName>
    <definedName name="ANO98A">#REF!</definedName>
    <definedName name="ANO98B">#REF!</definedName>
    <definedName name="ANO99A">#REF!</definedName>
    <definedName name="ANO99B">#REF!</definedName>
    <definedName name="anual1">#N/A</definedName>
    <definedName name="Apalancamiento">'[51]Ranking Bancario'!$R$6:$V$54</definedName>
    <definedName name="apigraphs">#N/A</definedName>
    <definedName name="appendix">[32]QNEWLOR!$J$3:$AU$7,[32]QNEWLOR!$J$21:$AU$77,[32]QNEWLOR!$J$91:$AU$149</definedName>
    <definedName name="APU">#REF!</definedName>
    <definedName name="AR">[63]ARBOL!$C$3</definedName>
    <definedName name="Arbol">'[51]Arbol Rentabilidad'!$B$6:$H$68</definedName>
    <definedName name="area_de_impressaoEST">#REF!</definedName>
    <definedName name="Área_impressão_DIR">#REF!</definedName>
    <definedName name="AREACONSTRUCCIO" localSheetId="17">#REF!</definedName>
    <definedName name="AREACONSTRUCCIO" localSheetId="21">#REF!</definedName>
    <definedName name="AREACONSTRUCCIO" localSheetId="23">#REF!</definedName>
    <definedName name="AREACONSTRUCCIO" localSheetId="24">#REF!</definedName>
    <definedName name="AREACONSTRUCCIO" localSheetId="3">#REF!</definedName>
    <definedName name="AREACONSTRUCCIO" localSheetId="2">#REF!</definedName>
    <definedName name="AREACONSTRUCCIO" localSheetId="32">#REF!</definedName>
    <definedName name="AREACONSTRUCCIO" localSheetId="34">#REF!</definedName>
    <definedName name="AREACONSTRUCCIO" localSheetId="52">#REF!</definedName>
    <definedName name="AREACONSTRUCCIO" localSheetId="18">#REF!</definedName>
    <definedName name="AREACONSTRUCCIO" localSheetId="53">#REF!</definedName>
    <definedName name="AREACONSTRUCCIO" localSheetId="54">#REF!</definedName>
    <definedName name="AREACONSTRUCCIO" localSheetId="20">#REF!</definedName>
    <definedName name="AREACONSTRUCCIO" localSheetId="22">#REF!</definedName>
    <definedName name="AREACONSTRUCCIO" localSheetId="26">#REF!</definedName>
    <definedName name="AREACONSTRUCCIO" localSheetId="29">#REF!</definedName>
    <definedName name="AREACONSTRUCCIO" localSheetId="31">#REF!</definedName>
    <definedName name="AREACONSTRUCCIO">#REF!</definedName>
    <definedName name="ARREC98">#REF!</definedName>
    <definedName name="ARREC99">#REF!</definedName>
    <definedName name="as" localSheetId="17" hidden="1">'[65]Fax a enviar'!#REF!</definedName>
    <definedName name="as" localSheetId="21" hidden="1">'[65]Fax a enviar'!#REF!</definedName>
    <definedName name="as" localSheetId="24" hidden="1">'[65]Fax a enviar'!#REF!</definedName>
    <definedName name="as" localSheetId="32" hidden="1">'[65]Fax a enviar'!#REF!</definedName>
    <definedName name="as" localSheetId="34" hidden="1">'[65]Fax a enviar'!#REF!</definedName>
    <definedName name="as" localSheetId="52" hidden="1">'[65]Fax a enviar'!#REF!</definedName>
    <definedName name="as" localSheetId="18" hidden="1">'[65]Fax a enviar'!#REF!</definedName>
    <definedName name="as" localSheetId="53" hidden="1">'[65]Fax a enviar'!#REF!</definedName>
    <definedName name="as" localSheetId="54" hidden="1">'[65]Fax a enviar'!#REF!</definedName>
    <definedName name="as" localSheetId="20" hidden="1">'[65]Fax a enviar'!#REF!</definedName>
    <definedName name="as" localSheetId="22" hidden="1">'[65]Fax a enviar'!#REF!</definedName>
    <definedName name="as" localSheetId="26" hidden="1">'[65]Fax a enviar'!#REF!</definedName>
    <definedName name="as" localSheetId="29" hidden="1">'[65]Fax a enviar'!#REF!</definedName>
    <definedName name="as" localSheetId="31" hidden="1">'[65]Fax a enviar'!#REF!</definedName>
    <definedName name="as" hidden="1">'[65]Fax a enviar'!#REF!</definedName>
    <definedName name="ASAU" localSheetId="17">#REF!</definedName>
    <definedName name="ASAU" localSheetId="21">#REF!</definedName>
    <definedName name="ASAU" localSheetId="23">#REF!</definedName>
    <definedName name="ASAU" localSheetId="24">#REF!</definedName>
    <definedName name="ASAU" localSheetId="3">#REF!</definedName>
    <definedName name="ASAU" localSheetId="2">#REF!</definedName>
    <definedName name="ASAU" localSheetId="32">#REF!</definedName>
    <definedName name="ASAU" localSheetId="34">#REF!</definedName>
    <definedName name="ASAU" localSheetId="52">#REF!</definedName>
    <definedName name="ASAU" localSheetId="18">#REF!</definedName>
    <definedName name="ASAU" localSheetId="53">#REF!</definedName>
    <definedName name="ASAU" localSheetId="54">#REF!</definedName>
    <definedName name="ASAU" localSheetId="20">#REF!</definedName>
    <definedName name="ASAU" localSheetId="22">#REF!</definedName>
    <definedName name="ASAU" localSheetId="26">#REF!</definedName>
    <definedName name="ASAU" localSheetId="29">#REF!</definedName>
    <definedName name="ASAU" localSheetId="31">#REF!</definedName>
    <definedName name="ASAU">#REF!</definedName>
    <definedName name="ASAU1" localSheetId="23">#REF!</definedName>
    <definedName name="ASAU1" localSheetId="3">#REF!</definedName>
    <definedName name="ASAU1" localSheetId="2">#REF!</definedName>
    <definedName name="ASAU1" localSheetId="53">#REF!</definedName>
    <definedName name="ASAU1" localSheetId="54">#REF!</definedName>
    <definedName name="ASAU1">#REF!</definedName>
    <definedName name="asd" localSheetId="23">#REF!</definedName>
    <definedName name="asd" localSheetId="3">#REF!</definedName>
    <definedName name="asd" localSheetId="2">#REF!</definedName>
    <definedName name="asd" localSheetId="53">#REF!</definedName>
    <definedName name="asd" localSheetId="54">#REF!</definedName>
    <definedName name="asd">#REF!</definedName>
    <definedName name="ASDF">#REF!</definedName>
    <definedName name="ASDFG">#REF!</definedName>
    <definedName name="asdrae" localSheetId="23" hidden="1">#REF!</definedName>
    <definedName name="asdrae" localSheetId="3" hidden="1">#REF!</definedName>
    <definedName name="asdrae" localSheetId="2" hidden="1">#REF!</definedName>
    <definedName name="asdrae" hidden="1">#REF!</definedName>
    <definedName name="asdrra" localSheetId="23">#REF!</definedName>
    <definedName name="asdrra" localSheetId="3">#REF!</definedName>
    <definedName name="asdrra" localSheetId="2">#REF!</definedName>
    <definedName name="asdrra">#REF!</definedName>
    <definedName name="ase" localSheetId="23">#REF!</definedName>
    <definedName name="ase" localSheetId="3">#REF!</definedName>
    <definedName name="ase" localSheetId="2">#REF!</definedName>
    <definedName name="ase">#REF!</definedName>
    <definedName name="aser" localSheetId="23">#REF!</definedName>
    <definedName name="aser" localSheetId="3">#REF!</definedName>
    <definedName name="aser" localSheetId="2">#REF!</definedName>
    <definedName name="aser">#REF!</definedName>
    <definedName name="AsignadoA" localSheetId="23">#REF!</definedName>
    <definedName name="AsignadoA">#REF!</definedName>
    <definedName name="ASO" localSheetId="23">#REF!</definedName>
    <definedName name="ASO" localSheetId="3">#REF!</definedName>
    <definedName name="ASO" localSheetId="2">#REF!</definedName>
    <definedName name="ASO">#REF!</definedName>
    <definedName name="asraa" localSheetId="23">#REF!</definedName>
    <definedName name="asraa" localSheetId="3">#REF!</definedName>
    <definedName name="asraa" localSheetId="2">#REF!</definedName>
    <definedName name="asraa">#REF!</definedName>
    <definedName name="asrraa44" localSheetId="23">#REF!</definedName>
    <definedName name="asrraa44" localSheetId="3">#REF!</definedName>
    <definedName name="asrraa44" localSheetId="2">#REF!</definedName>
    <definedName name="asrraa44">#REF!</definedName>
    <definedName name="ass">#N/A</definedName>
    <definedName name="ASSET">[63]SOLVENCIA!$D$48</definedName>
    <definedName name="Assistance">[66]Sheet1!$B$2:$T$56</definedName>
    <definedName name="ASSUM" localSheetId="17">#REF!</definedName>
    <definedName name="ASSUM" localSheetId="21">#REF!</definedName>
    <definedName name="ASSUM" localSheetId="23">#REF!</definedName>
    <definedName name="ASSUM" localSheetId="24">#REF!</definedName>
    <definedName name="ASSUM" localSheetId="3">#REF!</definedName>
    <definedName name="ASSUM" localSheetId="2">#REF!</definedName>
    <definedName name="ASSUM" localSheetId="32">#REF!</definedName>
    <definedName name="ASSUM" localSheetId="34">#REF!</definedName>
    <definedName name="ASSUM" localSheetId="52">#REF!</definedName>
    <definedName name="ASSUM" localSheetId="18">#REF!</definedName>
    <definedName name="ASSUM" localSheetId="53">#REF!</definedName>
    <definedName name="ASSUM" localSheetId="54">#REF!</definedName>
    <definedName name="ASSUM" localSheetId="20">#REF!</definedName>
    <definedName name="ASSUM" localSheetId="22">#REF!</definedName>
    <definedName name="ASSUM" localSheetId="26">#REF!</definedName>
    <definedName name="ASSUM" localSheetId="29">#REF!</definedName>
    <definedName name="ASSUM" localSheetId="31">#REF!</definedName>
    <definedName name="ASSUM">#REF!</definedName>
    <definedName name="ASSUMPB">#REF!</definedName>
    <definedName name="atlantic">[67]nonopec!$D$424:$D$433</definedName>
    <definedName name="atrade" localSheetId="2">[18]!atrade</definedName>
    <definedName name="atrade" localSheetId="34">[18]!atrade</definedName>
    <definedName name="atrade" localSheetId="49">[18]!atrade</definedName>
    <definedName name="atrade" localSheetId="50">[18]!atrade</definedName>
    <definedName name="atrade" localSheetId="51">[18]!atrade</definedName>
    <definedName name="atrade" localSheetId="55">[18]!atrade</definedName>
    <definedName name="atrade" localSheetId="57">[18]!atrade</definedName>
    <definedName name="atrade" localSheetId="58">[18]!atrade</definedName>
    <definedName name="atrade" localSheetId="27">[18]!atrade</definedName>
    <definedName name="atrade">[18]!atrade</definedName>
    <definedName name="ATS">#REF!</definedName>
    <definedName name="AUS" localSheetId="17">#REF!</definedName>
    <definedName name="AUS" localSheetId="21">#REF!</definedName>
    <definedName name="AUS" localSheetId="23">#REF!</definedName>
    <definedName name="AUS" localSheetId="24">#REF!</definedName>
    <definedName name="AUS" localSheetId="3">#REF!</definedName>
    <definedName name="AUS" localSheetId="2">#REF!</definedName>
    <definedName name="AUS" localSheetId="32">#REF!</definedName>
    <definedName name="AUS" localSheetId="34">#REF!</definedName>
    <definedName name="AUS" localSheetId="52">#REF!</definedName>
    <definedName name="AUS" localSheetId="18">#REF!</definedName>
    <definedName name="AUS" localSheetId="53">#REF!</definedName>
    <definedName name="AUS" localSheetId="54">#REF!</definedName>
    <definedName name="AUS" localSheetId="20">#REF!</definedName>
    <definedName name="AUS" localSheetId="22">#REF!</definedName>
    <definedName name="AUS" localSheetId="26">#REF!</definedName>
    <definedName name="AUS" localSheetId="29">#REF!</definedName>
    <definedName name="AUS" localSheetId="31">#REF!</definedName>
    <definedName name="AUS">#REF!</definedName>
    <definedName name="Australia_wt">'[68]OECD wgt'!$B$13</definedName>
    <definedName name="Austria_wt">'[68]OECD wgt'!$B$14</definedName>
    <definedName name="Average_Daily_Depreciation">'[69]Inter-Bank'!$G$5</definedName>
    <definedName name="Average_Weekly_Depreciation">'[69]Inter-Bank'!$K$5</definedName>
    <definedName name="Average_Weekly_Inter_Bank_Exchange_Rate">'[69]Inter-Bank'!$H$5</definedName>
    <definedName name="AVISO" localSheetId="17">#REF!</definedName>
    <definedName name="AVISO" localSheetId="21">#REF!</definedName>
    <definedName name="AVISO" localSheetId="23">#REF!</definedName>
    <definedName name="AVISO" localSheetId="24">#REF!</definedName>
    <definedName name="AVISO" localSheetId="3">#REF!</definedName>
    <definedName name="AVISO" localSheetId="2">#REF!</definedName>
    <definedName name="AVISO" localSheetId="32">#REF!</definedName>
    <definedName name="AVISO" localSheetId="34">#REF!</definedName>
    <definedName name="AVISO" localSheetId="52">#REF!</definedName>
    <definedName name="AVISO" localSheetId="18">#REF!</definedName>
    <definedName name="AVISO" localSheetId="53">#REF!</definedName>
    <definedName name="AVISO" localSheetId="54">#REF!</definedName>
    <definedName name="AVISO" localSheetId="20">#REF!</definedName>
    <definedName name="AVISO" localSheetId="22">#REF!</definedName>
    <definedName name="AVISO" localSheetId="26">#REF!</definedName>
    <definedName name="AVISO" localSheetId="29">#REF!</definedName>
    <definedName name="AVISO" localSheetId="31">#REF!</definedName>
    <definedName name="AVISO">#REF!</definedName>
    <definedName name="B" localSheetId="23">#REF!</definedName>
    <definedName name="B" localSheetId="3">#REF!</definedName>
    <definedName name="B" localSheetId="2">#REF!</definedName>
    <definedName name="B" localSheetId="53">#REF!</definedName>
    <definedName name="B" localSheetId="54">#REF!</definedName>
    <definedName name="B">#REF!</definedName>
    <definedName name="b1std">#REF!</definedName>
    <definedName name="b2std">#REF!</definedName>
    <definedName name="ba">#N/A</definedName>
    <definedName name="Badea">[53]CIRRs!$C$67</definedName>
    <definedName name="BAL" localSheetId="23">#REF!</definedName>
    <definedName name="BAL" localSheetId="3">#REF!</definedName>
    <definedName name="BAL" localSheetId="2">#REF!</definedName>
    <definedName name="BAL" localSheetId="53">#REF!</definedName>
    <definedName name="BAL" localSheetId="54">#REF!</definedName>
    <definedName name="BAL">#REF!</definedName>
    <definedName name="bALANCE" localSheetId="17" hidden="1">{"Minpmon",#N/A,FALSE,"Monthinput"}</definedName>
    <definedName name="bALANCE" localSheetId="21" hidden="1">{"Minpmon",#N/A,FALSE,"Monthinput"}</definedName>
    <definedName name="bALANCE" localSheetId="23" hidden="1">{"Minpmon",#N/A,FALSE,"Monthinput"}</definedName>
    <definedName name="bALANCE" localSheetId="24" hidden="1">{"Minpmon",#N/A,FALSE,"Monthinput"}</definedName>
    <definedName name="bALANCE" localSheetId="3" hidden="1">{"Minpmon",#N/A,FALSE,"Monthinput"}</definedName>
    <definedName name="bALANCE" localSheetId="2" hidden="1">{"Minpmon",#N/A,FALSE,"Monthinput"}</definedName>
    <definedName name="bALANCE" localSheetId="32" hidden="1">{"Minpmon",#N/A,FALSE,"Monthinput"}</definedName>
    <definedName name="bALANCE" localSheetId="34" hidden="1">{"Minpmon",#N/A,FALSE,"Monthinput"}</definedName>
    <definedName name="bALANCE" localSheetId="50" hidden="1">{"Minpmon",#N/A,FALSE,"Monthinput"}</definedName>
    <definedName name="bALANCE" localSheetId="52" hidden="1">{"Minpmon",#N/A,FALSE,"Monthinput"}</definedName>
    <definedName name="bALANCE" localSheetId="18" hidden="1">{"Minpmon",#N/A,FALSE,"Monthinput"}</definedName>
    <definedName name="bALANCE" localSheetId="53" hidden="1">{"Minpmon",#N/A,FALSE,"Monthinput"}</definedName>
    <definedName name="bALANCE" localSheetId="54" hidden="1">{"Minpmon",#N/A,FALSE,"Monthinput"}</definedName>
    <definedName name="bALANCE" localSheetId="20" hidden="1">{"Minpmon",#N/A,FALSE,"Monthinput"}</definedName>
    <definedName name="bALANCE" localSheetId="22" hidden="1">{"Minpmon",#N/A,FALSE,"Monthinput"}</definedName>
    <definedName name="bALANCE" localSheetId="26" hidden="1">{"Minpmon",#N/A,FALSE,"Monthinput"}</definedName>
    <definedName name="bALANCE" localSheetId="27" hidden="1">{"Minpmon",#N/A,FALSE,"Monthinput"}</definedName>
    <definedName name="bALANCE" localSheetId="28" hidden="1">{"Minpmon",#N/A,FALSE,"Monthinput"}</definedName>
    <definedName name="bALANCE" localSheetId="29" hidden="1">{"Minpmon",#N/A,FALSE,"Monthinput"}</definedName>
    <definedName name="bALANCE" localSheetId="31" hidden="1">{"Minpmon",#N/A,FALSE,"Monthinput"}</definedName>
    <definedName name="bALANCE" hidden="1">{"Minpmon",#N/A,FALSE,"Monthinput"}</definedName>
    <definedName name="BANCOS" localSheetId="17">#REF!</definedName>
    <definedName name="BANCOS" localSheetId="21">#REF!</definedName>
    <definedName name="BANCOS" localSheetId="23">#REF!</definedName>
    <definedName name="BANCOS" localSheetId="24">#REF!</definedName>
    <definedName name="BANCOS" localSheetId="3">#REF!</definedName>
    <definedName name="BANCOS" localSheetId="2">#REF!</definedName>
    <definedName name="BANCOS" localSheetId="32">#REF!</definedName>
    <definedName name="BANCOS" localSheetId="34">#REF!</definedName>
    <definedName name="BANCOS" localSheetId="52">#REF!</definedName>
    <definedName name="BANCOS" localSheetId="18">#REF!</definedName>
    <definedName name="BANCOS" localSheetId="53">#REF!</definedName>
    <definedName name="BANCOS" localSheetId="54">#REF!</definedName>
    <definedName name="BANCOS" localSheetId="20">#REF!</definedName>
    <definedName name="BANCOS" localSheetId="22">#REF!</definedName>
    <definedName name="BANCOS" localSheetId="26">#REF!</definedName>
    <definedName name="BANCOS" localSheetId="29">#REF!</definedName>
    <definedName name="BANCOS" localSheetId="31">#REF!</definedName>
    <definedName name="BANCOS">#REF!</definedName>
    <definedName name="banks1">#REF!</definedName>
    <definedName name="banks2">#REF!</definedName>
    <definedName name="baron" hidden="1">#REF!</definedName>
    <definedName name="BASDAT">'[41]Annual Tables'!#REF!</definedName>
    <definedName name="base">'[70]K. IMF Base'!$A$170:$CI$255</definedName>
    <definedName name="baseflow">'[70]K. IMF Base'!#REF!</definedName>
    <definedName name="BaseYear">#REF!</definedName>
    <definedName name="Basic_Data">#REF!</definedName>
    <definedName name="BASOMA">#REF!</definedName>
    <definedName name="Batumi_debt" localSheetId="23">#REF!</definedName>
    <definedName name="Batumi_debt" localSheetId="3">#REF!</definedName>
    <definedName name="Batumi_debt" localSheetId="2">#REF!</definedName>
    <definedName name="Batumi_debt" localSheetId="53">#REF!</definedName>
    <definedName name="Batumi_debt" localSheetId="54">#REF!</definedName>
    <definedName name="Batumi_debt">#REF!</definedName>
    <definedName name="Bave">#REF!</definedName>
    <definedName name="bb" localSheetId="17" hidden="1">{"Riqfin97",#N/A,FALSE,"Tran";"Riqfinpro",#N/A,FALSE,"Tran"}</definedName>
    <definedName name="bb" localSheetId="21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localSheetId="3" hidden="1">{"Riqfin97",#N/A,FALSE,"Tran";"Riqfinpro",#N/A,FALSE,"Tran"}</definedName>
    <definedName name="bb" localSheetId="2" hidden="1">{"Riqfin97",#N/A,FALSE,"Tran";"Riqfinpro",#N/A,FALSE,"Tran"}</definedName>
    <definedName name="bb" localSheetId="32" hidden="1">{"Riqfin97",#N/A,FALSE,"Tran";"Riqfinpro",#N/A,FALSE,"Tran"}</definedName>
    <definedName name="bb" localSheetId="34" hidden="1">{"Riqfin97",#N/A,FALSE,"Tran";"Riqfinpro",#N/A,FALSE,"Tran"}</definedName>
    <definedName name="bb" localSheetId="50" hidden="1">{"Riqfin97",#N/A,FALSE,"Tran";"Riqfinpro",#N/A,FALSE,"Tran"}</definedName>
    <definedName name="bb" localSheetId="52" hidden="1">{"Riqfin97",#N/A,FALSE,"Tran";"Riqfinpro",#N/A,FALSE,"Tran"}</definedName>
    <definedName name="bb" localSheetId="18" hidden="1">{"Riqfin97",#N/A,FALSE,"Tran";"Riqfinpro",#N/A,FALSE,"Tran"}</definedName>
    <definedName name="bb" localSheetId="53" hidden="1">{"Riqfin97",#N/A,FALSE,"Tran";"Riqfinpro",#N/A,FALSE,"Tran"}</definedName>
    <definedName name="bb" localSheetId="54" hidden="1">{"Riqfin97",#N/A,FALSE,"Tran";"Riqfinpro",#N/A,FALSE,"Tran"}</definedName>
    <definedName name="bb" localSheetId="20" hidden="1">{"Riqfin97",#N/A,FALSE,"Tran";"Riqfinpro",#N/A,FALSE,"Tran"}</definedName>
    <definedName name="bb" localSheetId="22" hidden="1">{"Riqfin97",#N/A,FALSE,"Tran";"Riqfinpro",#N/A,FALSE,"Tran"}</definedName>
    <definedName name="bb" localSheetId="26" hidden="1">{"Riqfin97",#N/A,FALSE,"Tran";"Riqfinpro",#N/A,FALSE,"Tran"}</definedName>
    <definedName name="bb" localSheetId="27" hidden="1">{"Riqfin97",#N/A,FALSE,"Tran";"Riqfinpro",#N/A,FALSE,"Tran"}</definedName>
    <definedName name="bb" localSheetId="28" hidden="1">{"Riqfin97",#N/A,FALSE,"Tran";"Riqfinpro",#N/A,FALSE,"Tran"}</definedName>
    <definedName name="bb" localSheetId="29" hidden="1">{"Riqfin97",#N/A,FALSE,"Tran";"Riqfinpro",#N/A,FALSE,"Tran"}</definedName>
    <definedName name="bb" localSheetId="31" hidden="1">{"Riqfin97",#N/A,FALSE,"Tran";"Riqfinpro",#N/A,FALSE,"Tran"}</definedName>
    <definedName name="bb" hidden="1">{"Riqfin97",#N/A,FALSE,"Tran";"Riqfinpro",#N/A,FALSE,"Tran"}</definedName>
    <definedName name="BBB" localSheetId="17">#REF!</definedName>
    <definedName name="BBB" localSheetId="21">#REF!</definedName>
    <definedName name="BBB" localSheetId="23">#REF!</definedName>
    <definedName name="BBB" localSheetId="24">#REF!</definedName>
    <definedName name="BBB" localSheetId="3">#REF!</definedName>
    <definedName name="BBB" localSheetId="2">#REF!</definedName>
    <definedName name="BBB" localSheetId="32">#REF!</definedName>
    <definedName name="BBB" localSheetId="34">#REF!</definedName>
    <definedName name="BBB" localSheetId="52">#REF!</definedName>
    <definedName name="BBB" localSheetId="18">#REF!</definedName>
    <definedName name="BBB" localSheetId="53">#REF!</definedName>
    <definedName name="BBB" localSheetId="54">#REF!</definedName>
    <definedName name="BBB" localSheetId="20">#REF!</definedName>
    <definedName name="BBB" localSheetId="22">#REF!</definedName>
    <definedName name="BBB" localSheetId="26">#REF!</definedName>
    <definedName name="BBB" localSheetId="29">#REF!</definedName>
    <definedName name="BBB" localSheetId="31">#REF!</definedName>
    <definedName name="BBB">#REF!</definedName>
    <definedName name="bbbb" localSheetId="17" hidden="1">{"Minpmon",#N/A,FALSE,"Monthinput"}</definedName>
    <definedName name="bbbb" localSheetId="21" hidden="1">{"Minpmon",#N/A,FALSE,"Monthinput"}</definedName>
    <definedName name="bbbb" localSheetId="23" hidden="1">{"Minpmon",#N/A,FALSE,"Monthinput"}</definedName>
    <definedName name="bbbb" localSheetId="24" hidden="1">{"Minpmon",#N/A,FALSE,"Monthinput"}</definedName>
    <definedName name="bbbb" localSheetId="3" hidden="1">{"Minpmon",#N/A,FALSE,"Monthinput"}</definedName>
    <definedName name="bbbb" localSheetId="2" hidden="1">{"Minpmon",#N/A,FALSE,"Monthinput"}</definedName>
    <definedName name="bbbb" localSheetId="32" hidden="1">{"Minpmon",#N/A,FALSE,"Monthinput"}</definedName>
    <definedName name="bbbb" localSheetId="34" hidden="1">{"Minpmon",#N/A,FALSE,"Monthinput"}</definedName>
    <definedName name="bbbb" localSheetId="50" hidden="1">{"Minpmon",#N/A,FALSE,"Monthinput"}</definedName>
    <definedName name="bbbb" localSheetId="52" hidden="1">{"Minpmon",#N/A,FALSE,"Monthinput"}</definedName>
    <definedName name="bbbb" localSheetId="18" hidden="1">{"Minpmon",#N/A,FALSE,"Monthinput"}</definedName>
    <definedName name="bbbb" localSheetId="53" hidden="1">{"Minpmon",#N/A,FALSE,"Monthinput"}</definedName>
    <definedName name="bbbb" localSheetId="54" hidden="1">{"Minpmon",#N/A,FALSE,"Monthinput"}</definedName>
    <definedName name="bbbb" localSheetId="20" hidden="1">{"Minpmon",#N/A,FALSE,"Monthinput"}</definedName>
    <definedName name="bbbb" localSheetId="22" hidden="1">{"Minpmon",#N/A,FALSE,"Monthinput"}</definedName>
    <definedName name="bbbb" localSheetId="26" hidden="1">{"Minpmon",#N/A,FALSE,"Monthinput"}</definedName>
    <definedName name="bbbb" localSheetId="27" hidden="1">{"Minpmon",#N/A,FALSE,"Monthinput"}</definedName>
    <definedName name="bbbb" localSheetId="28" hidden="1">{"Minpmon",#N/A,FALSE,"Monthinput"}</definedName>
    <definedName name="bbbb" localSheetId="29" hidden="1">{"Minpmon",#N/A,FALSE,"Monthinput"}</definedName>
    <definedName name="bbbb" localSheetId="31" hidden="1">{"Minpmon",#N/A,FALSE,"Monthinput"}</definedName>
    <definedName name="bbbb" hidden="1">{"Minpmon",#N/A,FALSE,"Monthinput"}</definedName>
    <definedName name="bbbbbbbbbbbbb" localSheetId="17" hidden="1">{"Tab1",#N/A,FALSE,"P";"Tab2",#N/A,FALSE,"P"}</definedName>
    <definedName name="bbbbbbbbbbbbb" localSheetId="21" hidden="1">{"Tab1",#N/A,FALSE,"P";"Tab2",#N/A,FALSE,"P"}</definedName>
    <definedName name="bbbbbbbbbbbbb" localSheetId="23" hidden="1">{"Tab1",#N/A,FALSE,"P";"Tab2",#N/A,FALSE,"P"}</definedName>
    <definedName name="bbbbbbbbbbbbb" localSheetId="24" hidden="1">{"Tab1",#N/A,FALSE,"P";"Tab2",#N/A,FALSE,"P"}</definedName>
    <definedName name="bbbbbbbbbbbbb" localSheetId="3" hidden="1">{"Tab1",#N/A,FALSE,"P";"Tab2",#N/A,FALSE,"P"}</definedName>
    <definedName name="bbbbbbbbbbbbb" localSheetId="2" hidden="1">{"Tab1",#N/A,FALSE,"P";"Tab2",#N/A,FALSE,"P"}</definedName>
    <definedName name="bbbbbbbbbbbbb" localSheetId="32" hidden="1">{"Tab1",#N/A,FALSE,"P";"Tab2",#N/A,FALSE,"P"}</definedName>
    <definedName name="bbbbbbbbbbbbb" localSheetId="34" hidden="1">{"Tab1",#N/A,FALSE,"P";"Tab2",#N/A,FALSE,"P"}</definedName>
    <definedName name="bbbbbbbbbbbbb" localSheetId="50" hidden="1">{"Tab1",#N/A,FALSE,"P";"Tab2",#N/A,FALSE,"P"}</definedName>
    <definedName name="bbbbbbbbbbbbb" localSheetId="52" hidden="1">{"Tab1",#N/A,FALSE,"P";"Tab2",#N/A,FALSE,"P"}</definedName>
    <definedName name="bbbbbbbbbbbbb" localSheetId="18" hidden="1">{"Tab1",#N/A,FALSE,"P";"Tab2",#N/A,FALSE,"P"}</definedName>
    <definedName name="bbbbbbbbbbbbb" localSheetId="53" hidden="1">{"Tab1",#N/A,FALSE,"P";"Tab2",#N/A,FALSE,"P"}</definedName>
    <definedName name="bbbbbbbbbbbbb" localSheetId="54" hidden="1">{"Tab1",#N/A,FALSE,"P";"Tab2",#N/A,FALSE,"P"}</definedName>
    <definedName name="bbbbbbbbbbbbb" localSheetId="20" hidden="1">{"Tab1",#N/A,FALSE,"P";"Tab2",#N/A,FALSE,"P"}</definedName>
    <definedName name="bbbbbbbbbbbbb" localSheetId="22" hidden="1">{"Tab1",#N/A,FALSE,"P";"Tab2",#N/A,FALSE,"P"}</definedName>
    <definedName name="bbbbbbbbbbbbb" localSheetId="26" hidden="1">{"Tab1",#N/A,FALSE,"P";"Tab2",#N/A,FALSE,"P"}</definedName>
    <definedName name="bbbbbbbbbbbbb" localSheetId="27" hidden="1">{"Tab1",#N/A,FALSE,"P";"Tab2",#N/A,FALSE,"P"}</definedName>
    <definedName name="bbbbbbbbbbbbb" localSheetId="28" hidden="1">{"Tab1",#N/A,FALSE,"P";"Tab2",#N/A,FALSE,"P"}</definedName>
    <definedName name="bbbbbbbbbbbbb" localSheetId="29" hidden="1">{"Tab1",#N/A,FALSE,"P";"Tab2",#N/A,FALSE,"P"}</definedName>
    <definedName name="bbbbbbbbbbbbb" localSheetId="31" hidden="1">{"Tab1",#N/A,FALSE,"P";"Tab2",#N/A,FALSE,"P"}</definedName>
    <definedName name="bbbbbbbbbbbbb" hidden="1">{"Tab1",#N/A,FALSE,"P";"Tab2",#N/A,FALSE,"P"}</definedName>
    <definedName name="BC" localSheetId="17">#REF!</definedName>
    <definedName name="BC" localSheetId="21">#REF!</definedName>
    <definedName name="BC" localSheetId="23">#REF!</definedName>
    <definedName name="BC" localSheetId="24">#REF!</definedName>
    <definedName name="BC" localSheetId="3">#REF!</definedName>
    <definedName name="BC" localSheetId="2">#REF!</definedName>
    <definedName name="BC" localSheetId="32">#REF!</definedName>
    <definedName name="BC" localSheetId="34">#REF!</definedName>
    <definedName name="BC" localSheetId="52">#REF!</definedName>
    <definedName name="BC" localSheetId="18">#REF!</definedName>
    <definedName name="BC" localSheetId="53">#REF!</definedName>
    <definedName name="BC" localSheetId="54">#REF!</definedName>
    <definedName name="BC" localSheetId="20">#REF!</definedName>
    <definedName name="BC" localSheetId="22">#REF!</definedName>
    <definedName name="BC" localSheetId="26">#REF!</definedName>
    <definedName name="BC" localSheetId="29">#REF!</definedName>
    <definedName name="BC" localSheetId="31">#REF!</definedName>
    <definedName name="BC">#REF!</definedName>
    <definedName name="BCA">#N/A</definedName>
    <definedName name="BCA_GDP">#N/A</definedName>
    <definedName name="BCA_NGDP" localSheetId="17">#REF!</definedName>
    <definedName name="BCA_NGDP" localSheetId="21">#REF!</definedName>
    <definedName name="BCA_NGDP" localSheetId="23">#REF!</definedName>
    <definedName name="BCA_NGDP" localSheetId="24">#REF!</definedName>
    <definedName name="BCA_NGDP" localSheetId="3">#REF!</definedName>
    <definedName name="BCA_NGDP" localSheetId="2">#REF!</definedName>
    <definedName name="BCA_NGDP" localSheetId="32">#REF!</definedName>
    <definedName name="BCA_NGDP" localSheetId="34">#REF!</definedName>
    <definedName name="BCA_NGDP" localSheetId="52">#REF!</definedName>
    <definedName name="BCA_NGDP" localSheetId="18">#REF!</definedName>
    <definedName name="BCA_NGDP" localSheetId="53">#REF!</definedName>
    <definedName name="BCA_NGDP" localSheetId="54">#REF!</definedName>
    <definedName name="BCA_NGDP" localSheetId="20">#REF!</definedName>
    <definedName name="BCA_NGDP" localSheetId="22">#REF!</definedName>
    <definedName name="BCA_NGDP" localSheetId="26">#REF!</definedName>
    <definedName name="BCA_NGDP" localSheetId="29">#REF!</definedName>
    <definedName name="BCA_NGDP" localSheetId="31">#REF!</definedName>
    <definedName name="BCA_NGDP">#REF!</definedName>
    <definedName name="BCEProg">#REF!</definedName>
    <definedName name="BCH" localSheetId="23">#REF!</definedName>
    <definedName name="BCH" localSheetId="3">#REF!</definedName>
    <definedName name="BCH" localSheetId="2">#REF!</definedName>
    <definedName name="BCH" localSheetId="53">#REF!</definedName>
    <definedName name="BCH" localSheetId="54">#REF!</definedName>
    <definedName name="BCH">#REF!</definedName>
    <definedName name="BCH_10G" localSheetId="23">#REF!</definedName>
    <definedName name="BCH_10G" localSheetId="3">#REF!</definedName>
    <definedName name="BCH_10G" localSheetId="2">#REF!</definedName>
    <definedName name="BCH_10G" localSheetId="53">#REF!</definedName>
    <definedName name="BCH_10G" localSheetId="54">#REF!</definedName>
    <definedName name="BCH_10G">#REF!</definedName>
    <definedName name="BCH_10R" localSheetId="23">#REF!</definedName>
    <definedName name="BCH_10R" localSheetId="3">#REF!</definedName>
    <definedName name="BCH_10R" localSheetId="2">#REF!</definedName>
    <definedName name="BCH_10R">#REF!</definedName>
    <definedName name="Bcos_Com_20G" localSheetId="23">#REF!</definedName>
    <definedName name="Bcos_Com_20G" localSheetId="3">#REF!</definedName>
    <definedName name="Bcos_Com_20G" localSheetId="2">#REF!</definedName>
    <definedName name="Bcos_Com_20G">#REF!</definedName>
    <definedName name="Bcos_Com20R" localSheetId="23">#REF!</definedName>
    <definedName name="Bcos_Com20R" localSheetId="3">#REF!</definedName>
    <definedName name="Bcos_Com20R" localSheetId="2">#REF!</definedName>
    <definedName name="Bcos_Com20R">#REF!</definedName>
    <definedName name="BCRD15" hidden="1">'[71]Crédito SPNF (fiscal)'!#REF!</definedName>
    <definedName name="BDEAC">[53]CIRRs!$C$70</definedName>
    <definedName name="BE">#N/A</definedName>
    <definedName name="BEA" localSheetId="17">#REF!</definedName>
    <definedName name="BEA" localSheetId="21">#REF!</definedName>
    <definedName name="BEA" localSheetId="23">#REF!</definedName>
    <definedName name="BEA" localSheetId="24">#REF!</definedName>
    <definedName name="BEA" localSheetId="3">#REF!</definedName>
    <definedName name="BEA" localSheetId="2">#REF!</definedName>
    <definedName name="BEA" localSheetId="32">#REF!</definedName>
    <definedName name="BEA" localSheetId="34">#REF!</definedName>
    <definedName name="BEA" localSheetId="52">#REF!</definedName>
    <definedName name="BEA" localSheetId="18">#REF!</definedName>
    <definedName name="BEA" localSheetId="53">#REF!</definedName>
    <definedName name="BEA" localSheetId="54">#REF!</definedName>
    <definedName name="BEA" localSheetId="20">#REF!</definedName>
    <definedName name="BEA" localSheetId="22">#REF!</definedName>
    <definedName name="BEA" localSheetId="26">#REF!</definedName>
    <definedName name="BEA" localSheetId="29">#REF!</definedName>
    <definedName name="BEA" localSheetId="31">#REF!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C">#REF!</definedName>
    <definedName name="BED" localSheetId="17">#REF!</definedName>
    <definedName name="BED" localSheetId="21">#REF!</definedName>
    <definedName name="BED" localSheetId="23">#REF!</definedName>
    <definedName name="BED" localSheetId="24">#REF!</definedName>
    <definedName name="BED" localSheetId="3">#REF!</definedName>
    <definedName name="BED" localSheetId="2">#REF!</definedName>
    <definedName name="BED" localSheetId="32">#REF!</definedName>
    <definedName name="BED" localSheetId="34">#REF!</definedName>
    <definedName name="BED" localSheetId="52">#REF!</definedName>
    <definedName name="BED" localSheetId="18">#REF!</definedName>
    <definedName name="BED" localSheetId="53">#REF!</definedName>
    <definedName name="BED" localSheetId="54">#REF!</definedName>
    <definedName name="BED" localSheetId="20">#REF!</definedName>
    <definedName name="BED" localSheetId="22">#REF!</definedName>
    <definedName name="BED" localSheetId="26">#REF!</definedName>
    <definedName name="BED" localSheetId="29">#REF!</definedName>
    <definedName name="BED" localSheetId="31">#REF!</definedName>
    <definedName name="BED">#REF!</definedName>
    <definedName name="BED_6" localSheetId="23">#REF!</definedName>
    <definedName name="BED_6" localSheetId="3">#REF!</definedName>
    <definedName name="BED_6" localSheetId="2">#REF!</definedName>
    <definedName name="BED_6" localSheetId="53">#REF!</definedName>
    <definedName name="BED_6" localSheetId="54">#REF!</definedName>
    <definedName name="BED_6">#REF!</definedName>
    <definedName name="BEDE">#REF!</definedName>
    <definedName name="BEF">[53]CIRRs!$C$79</definedName>
    <definedName name="Bei">[72]terms!#REF!</definedName>
    <definedName name="Belgium_wt">'[68]OECD wgt'!$B$15</definedName>
    <definedName name="BENEF98">#REF!</definedName>
    <definedName name="BENEF99">#REF!</definedName>
    <definedName name="BeneficioNetoY3">'[73]Vaciado 1'!$F$153</definedName>
    <definedName name="BEO" localSheetId="23">#REF!</definedName>
    <definedName name="BEO" localSheetId="3">#REF!</definedName>
    <definedName name="BEO" localSheetId="2">#REF!</definedName>
    <definedName name="BEO" localSheetId="53">#REF!</definedName>
    <definedName name="BEO" localSheetId="54">#REF!</definedName>
    <definedName name="BEO">#REF!</definedName>
    <definedName name="BER" localSheetId="23">#REF!</definedName>
    <definedName name="BER" localSheetId="3">#REF!</definedName>
    <definedName name="BER" localSheetId="2">#REF!</definedName>
    <definedName name="BER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7">#REF!</definedName>
    <definedName name="BFD" localSheetId="21">#REF!</definedName>
    <definedName name="BFD" localSheetId="23">#REF!</definedName>
    <definedName name="BFD" localSheetId="24">#REF!</definedName>
    <definedName name="BFD" localSheetId="3">#REF!</definedName>
    <definedName name="BFD" localSheetId="2">#REF!</definedName>
    <definedName name="BFD" localSheetId="32">#REF!</definedName>
    <definedName name="BFD" localSheetId="34">#REF!</definedName>
    <definedName name="BFD" localSheetId="52">#REF!</definedName>
    <definedName name="BFD" localSheetId="18">#REF!</definedName>
    <definedName name="BFD" localSheetId="53">#REF!</definedName>
    <definedName name="BFD" localSheetId="54">#REF!</definedName>
    <definedName name="BFD" localSheetId="20">#REF!</definedName>
    <definedName name="BFD" localSheetId="22">#REF!</definedName>
    <definedName name="BFD" localSheetId="26">#REF!</definedName>
    <definedName name="BFD" localSheetId="29">#REF!</definedName>
    <definedName name="BFD" localSheetId="31">#REF!</definedName>
    <definedName name="BFD">#REF!</definedName>
    <definedName name="BFDA" localSheetId="23">#REF!</definedName>
    <definedName name="BFDA" localSheetId="3">#REF!</definedName>
    <definedName name="BFDA" localSheetId="2">#REF!</definedName>
    <definedName name="BFDA" localSheetId="53">#REF!</definedName>
    <definedName name="BFDA" localSheetId="54">#REF!</definedName>
    <definedName name="BFDA">#REF!</definedName>
    <definedName name="BFDI" localSheetId="23">#REF!</definedName>
    <definedName name="BFDI" localSheetId="3">#REF!</definedName>
    <definedName name="BFDI" localSheetId="2">#REF!</definedName>
    <definedName name="BFDI" localSheetId="53">#REF!</definedName>
    <definedName name="BFDI" localSheetId="54">#REF!</definedName>
    <definedName name="BFDI">#REF!</definedName>
    <definedName name="BFDIL" localSheetId="23">#REF!</definedName>
    <definedName name="BFDIL" localSheetId="3">#REF!</definedName>
    <definedName name="BFDIL" localSheetId="2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#N/A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 localSheetId="2">[74]!BFLD_DF</definedName>
    <definedName name="BFLD_DF" localSheetId="34">[74]!BFLD_DF</definedName>
    <definedName name="BFLD_DF" localSheetId="49">[74]!BFLD_DF</definedName>
    <definedName name="BFLD_DF" localSheetId="50">[74]!BFLD_DF</definedName>
    <definedName name="BFLD_DF" localSheetId="51">[74]!BFLD_DF</definedName>
    <definedName name="BFLD_DF" localSheetId="55">[74]!BFLD_DF</definedName>
    <definedName name="BFLD_DF" localSheetId="57">[74]!BFLD_DF</definedName>
    <definedName name="BFLD_DF" localSheetId="58">[74]!BFLD_DF</definedName>
    <definedName name="BFLD_DF" localSheetId="27">[74]!BFLD_DF</definedName>
    <definedName name="BFLD_DF">[74]!BFLD_DF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>#REF!</definedName>
    <definedName name="BFO" localSheetId="17">#REF!</definedName>
    <definedName name="BFO" localSheetId="21">#REF!</definedName>
    <definedName name="BFO" localSheetId="23">#REF!</definedName>
    <definedName name="BFO" localSheetId="24">#REF!</definedName>
    <definedName name="BFO" localSheetId="3">#REF!</definedName>
    <definedName name="BFO" localSheetId="2">#REF!</definedName>
    <definedName name="BFO" localSheetId="32">#REF!</definedName>
    <definedName name="BFO" localSheetId="34">#REF!</definedName>
    <definedName name="BFO" localSheetId="52">#REF!</definedName>
    <definedName name="BFO" localSheetId="18">#REF!</definedName>
    <definedName name="BFO" localSheetId="53">#REF!</definedName>
    <definedName name="BFO" localSheetId="54">#REF!</definedName>
    <definedName name="BFO" localSheetId="20">#REF!</definedName>
    <definedName name="BFO" localSheetId="22">#REF!</definedName>
    <definedName name="BFO" localSheetId="26">#REF!</definedName>
    <definedName name="BFO" localSheetId="29">#REF!</definedName>
    <definedName name="BFO" localSheetId="31">#REF!</definedName>
    <definedName name="BFO">#REF!</definedName>
    <definedName name="BFO_S">#REF!</definedName>
    <definedName name="BFOA" localSheetId="23">#REF!</definedName>
    <definedName name="BFOA" localSheetId="3">#REF!</definedName>
    <definedName name="BFOA" localSheetId="2">#REF!</definedName>
    <definedName name="BFOA" localSheetId="53">#REF!</definedName>
    <definedName name="BFOA" localSheetId="54">#REF!</definedName>
    <definedName name="BFOA">#REF!</definedName>
    <definedName name="BFOAG" localSheetId="23">#REF!</definedName>
    <definedName name="BFOAG" localSheetId="3">#REF!</definedName>
    <definedName name="BFOAG" localSheetId="2">#REF!</definedName>
    <definedName name="BFOAG" localSheetId="53">#REF!</definedName>
    <definedName name="BFOAG" localSheetId="54">#REF!</definedName>
    <definedName name="BFOAG">#REF!</definedName>
    <definedName name="BFOL" localSheetId="23">#REF!</definedName>
    <definedName name="BFOL" localSheetId="3">#REF!</definedName>
    <definedName name="BFOL" localSheetId="2">#REF!</definedName>
    <definedName name="BFOL">#REF!</definedName>
    <definedName name="BFOL_B" localSheetId="23">#REF!</definedName>
    <definedName name="BFOL_B" localSheetId="3">#REF!</definedName>
    <definedName name="BFOL_B" localSheetId="2">#REF!</definedName>
    <definedName name="BFOL_B">#REF!</definedName>
    <definedName name="BFOL_G" localSheetId="23">#REF!</definedName>
    <definedName name="BFOL_G" localSheetId="3">#REF!</definedName>
    <definedName name="BFOL_G" localSheetId="2">#REF!</definedName>
    <definedName name="BFOL_G">#REF!</definedName>
    <definedName name="BFOL_L" localSheetId="23">#REF!</definedName>
    <definedName name="BFOL_L" localSheetId="3">#REF!</definedName>
    <definedName name="BFOL_L" localSheetId="2">#REF!</definedName>
    <definedName name="BFOL_L">#REF!</definedName>
    <definedName name="BFOL_O" localSheetId="23">#REF!</definedName>
    <definedName name="BFOL_O" localSheetId="3">#REF!</definedName>
    <definedName name="BFOL_O" localSheetId="2">#REF!</definedName>
    <definedName name="BFOL_O">#REF!</definedName>
    <definedName name="BFOL_S" localSheetId="23">#REF!</definedName>
    <definedName name="BFOL_S" localSheetId="3">#REF!</definedName>
    <definedName name="BFOL_S" localSheetId="2">#REF!</definedName>
    <definedName name="BFOL_S">#REF!</definedName>
    <definedName name="BFOLB" localSheetId="23">#REF!</definedName>
    <definedName name="BFOLB" localSheetId="3">#REF!</definedName>
    <definedName name="BFOLB" localSheetId="2">#REF!</definedName>
    <definedName name="BFOLB">#REF!</definedName>
    <definedName name="BFOLG_L" localSheetId="23">#REF!</definedName>
    <definedName name="BFOLG_L" localSheetId="3">#REF!</definedName>
    <definedName name="BFOLG_L" localSheetId="2">#REF!</definedName>
    <definedName name="BFOLG_L">#REF!</definedName>
    <definedName name="BFOTH">#REF!</definedName>
    <definedName name="BFP" localSheetId="23">#REF!</definedName>
    <definedName name="BFP" localSheetId="3">#REF!</definedName>
    <definedName name="BFP" localSheetId="2">#REF!</definedName>
    <definedName name="BFP">#REF!</definedName>
    <definedName name="BFPA" localSheetId="23">#REF!</definedName>
    <definedName name="BFPA" localSheetId="3">#REF!</definedName>
    <definedName name="BFPA" localSheetId="2">#REF!</definedName>
    <definedName name="BFPA">#REF!</definedName>
    <definedName name="BFPAG" localSheetId="23">#REF!</definedName>
    <definedName name="BFPAG" localSheetId="3">#REF!</definedName>
    <definedName name="BFPAG" localSheetId="2">#REF!</definedName>
    <definedName name="BFPAG">#REF!</definedName>
    <definedName name="BFPL" localSheetId="23">#REF!</definedName>
    <definedName name="BFPL" localSheetId="3">#REF!</definedName>
    <definedName name="BFPL" localSheetId="2">#REF!</definedName>
    <definedName name="BFPL">#REF!</definedName>
    <definedName name="BFPLBN" localSheetId="23">#REF!</definedName>
    <definedName name="BFPLBN" localSheetId="3">#REF!</definedName>
    <definedName name="BFPLBN" localSheetId="2">#REF!</definedName>
    <definedName name="BFPLBN">#REF!</definedName>
    <definedName name="BFPLD" localSheetId="23">#REF!</definedName>
    <definedName name="BFPLD" localSheetId="3">#REF!</definedName>
    <definedName name="BFPLD" localSheetId="2">#REF!</definedName>
    <definedName name="BFPLD">#REF!</definedName>
    <definedName name="BFPLD_G" localSheetId="23">#REF!</definedName>
    <definedName name="BFPLD_G" localSheetId="3">#REF!</definedName>
    <definedName name="BFPLD_G" localSheetId="2">#REF!</definedName>
    <definedName name="BFPLD_G">#REF!</definedName>
    <definedName name="BFPLE" localSheetId="23">#REF!</definedName>
    <definedName name="BFPLE" localSheetId="3">#REF!</definedName>
    <definedName name="BFPLE" localSheetId="2">#REF!</definedName>
    <definedName name="BFPLE">#REF!</definedName>
    <definedName name="BFPLE_G" localSheetId="23">#REF!</definedName>
    <definedName name="BFPLE_G" localSheetId="3">#REF!</definedName>
    <definedName name="BFPLE_G" localSheetId="2">#REF!</definedName>
    <definedName name="BFPLE_G">#REF!</definedName>
    <definedName name="BFPLMM" localSheetId="23">#REF!</definedName>
    <definedName name="BFPLMM" localSheetId="3">#REF!</definedName>
    <definedName name="BFPLMM" localSheetId="2">#REF!</definedName>
    <definedName name="BFPLMM">#REF!</definedName>
    <definedName name="BFRA">#N/A</definedName>
    <definedName name="BFUND" localSheetId="17">#REF!</definedName>
    <definedName name="BFUND" localSheetId="21">#REF!</definedName>
    <definedName name="BFUND" localSheetId="23">#REF!</definedName>
    <definedName name="BFUND" localSheetId="24">#REF!</definedName>
    <definedName name="BFUND" localSheetId="3">#REF!</definedName>
    <definedName name="BFUND" localSheetId="2">#REF!</definedName>
    <definedName name="BFUND" localSheetId="32">#REF!</definedName>
    <definedName name="BFUND" localSheetId="34">#REF!</definedName>
    <definedName name="BFUND" localSheetId="52">#REF!</definedName>
    <definedName name="BFUND" localSheetId="18">#REF!</definedName>
    <definedName name="BFUND" localSheetId="53">#REF!</definedName>
    <definedName name="BFUND" localSheetId="54">#REF!</definedName>
    <definedName name="BFUND" localSheetId="20">#REF!</definedName>
    <definedName name="BFUND" localSheetId="22">#REF!</definedName>
    <definedName name="BFUND" localSheetId="26">#REF!</definedName>
    <definedName name="BFUND" localSheetId="29">#REF!</definedName>
    <definedName name="BFUND" localSheetId="31">#REF!</definedName>
    <definedName name="BFUND">#REF!</definedName>
    <definedName name="BGS" localSheetId="23">#REF!</definedName>
    <definedName name="BGS" localSheetId="3">#REF!</definedName>
    <definedName name="BGS" localSheetId="2">#REF!</definedName>
    <definedName name="BGS" localSheetId="53">#REF!</definedName>
    <definedName name="BGS" localSheetId="54">#REF!</definedName>
    <definedName name="BGS">#REF!</definedName>
    <definedName name="BI">#N/A</definedName>
    <definedName name="BIO">[42]raw!#REF!</definedName>
    <definedName name="BIP" localSheetId="17">#REF!</definedName>
    <definedName name="BIP" localSheetId="21">#REF!</definedName>
    <definedName name="BIP" localSheetId="23">#REF!</definedName>
    <definedName name="BIP" localSheetId="24">#REF!</definedName>
    <definedName name="BIP" localSheetId="3">#REF!</definedName>
    <definedName name="BIP" localSheetId="2">#REF!</definedName>
    <definedName name="BIP" localSheetId="32">#REF!</definedName>
    <definedName name="BIP" localSheetId="34">#REF!</definedName>
    <definedName name="BIP" localSheetId="52">#REF!</definedName>
    <definedName name="BIP" localSheetId="18">#REF!</definedName>
    <definedName name="BIP" localSheetId="53">#REF!</definedName>
    <definedName name="BIP" localSheetId="54">#REF!</definedName>
    <definedName name="BIP" localSheetId="20">#REF!</definedName>
    <definedName name="BIP" localSheetId="22">#REF!</definedName>
    <definedName name="BIP" localSheetId="26">#REF!</definedName>
    <definedName name="BIP" localSheetId="29">#REF!</definedName>
    <definedName name="BIP" localSheetId="31">#REF!</definedName>
    <definedName name="BIP">#REF!</definedName>
    <definedName name="BK">#N/A</definedName>
    <definedName name="BKF">#N/A</definedName>
    <definedName name="BKFA" localSheetId="17">#REF!</definedName>
    <definedName name="BKFA" localSheetId="21">#REF!</definedName>
    <definedName name="BKFA" localSheetId="23">#REF!</definedName>
    <definedName name="BKFA" localSheetId="24">#REF!</definedName>
    <definedName name="BKFA" localSheetId="3">#REF!</definedName>
    <definedName name="BKFA" localSheetId="2">#REF!</definedName>
    <definedName name="BKFA" localSheetId="32">#REF!</definedName>
    <definedName name="BKFA" localSheetId="34">#REF!</definedName>
    <definedName name="BKFA" localSheetId="52">#REF!</definedName>
    <definedName name="BKFA" localSheetId="18">#REF!</definedName>
    <definedName name="BKFA" localSheetId="53">#REF!</definedName>
    <definedName name="BKFA" localSheetId="54">#REF!</definedName>
    <definedName name="BKFA" localSheetId="20">#REF!</definedName>
    <definedName name="BKFA" localSheetId="22">#REF!</definedName>
    <definedName name="BKFA" localSheetId="26">#REF!</definedName>
    <definedName name="BKFA" localSheetId="29">#REF!</definedName>
    <definedName name="BKFA" localSheetId="31">#REF!</definedName>
    <definedName name="BKFA">#REF!</definedName>
    <definedName name="BKFBA">#REF!</definedName>
    <definedName name="BKFBI">#REF!</definedName>
    <definedName name="BKFMU">#REF!</definedName>
    <definedName name="BKO" localSheetId="23">#REF!</definedName>
    <definedName name="BKO" localSheetId="3">#REF!</definedName>
    <definedName name="BKO" localSheetId="2">#REF!</definedName>
    <definedName name="BKO" localSheetId="53">#REF!</definedName>
    <definedName name="BKO" localSheetId="54">#REF!</definedName>
    <definedName name="BKO">#REF!</definedName>
    <definedName name="bla" localSheetId="23" hidden="1">#REF!</definedName>
    <definedName name="bla" localSheetId="3" hidden="1">#REF!</definedName>
    <definedName name="bla" localSheetId="2" hidden="1">#REF!</definedName>
    <definedName name="bla" localSheetId="53" hidden="1">#REF!</definedName>
    <definedName name="bla" localSheetId="54" hidden="1">#REF!</definedName>
    <definedName name="bla" hidden="1">#REF!</definedName>
    <definedName name="bloco1">#REF!</definedName>
    <definedName name="BLOQUE1">[75]RECIMP99!$A$1:$Q$74</definedName>
    <definedName name="BLOQUE2">[75]RECIMP2000!$A$1:$Q$74</definedName>
    <definedName name="BLOQUE3">[75]RECIMP99!$A$274:$Q$274</definedName>
    <definedName name="BLOQUE4">[75]RECIMP2000real!$A$1:$Q$74</definedName>
    <definedName name="BLOQUE5">[75]RECIMP99!$V$1:$AK$74</definedName>
    <definedName name="BLOQUE6">[75]RECIMP2000!$W$1:$AJ$75</definedName>
    <definedName name="BLOQUE7">[75]RECIMP99!$V$274:$AK$274</definedName>
    <definedName name="BLOQUE8">[75]RECIMP2000real!$V$1:$AK$74</definedName>
    <definedName name="BLPH1" hidden="1">'[76]Ex rate bloom'!$A$4</definedName>
    <definedName name="BLPH2" hidden="1">'[76]Ex rate bloom'!$D$4</definedName>
    <definedName name="BLPH3" hidden="1">'[76]Ex rate bloom'!$G$4</definedName>
    <definedName name="BLPH4" hidden="1">'[76]Ex rate bloom'!$J$4</definedName>
    <definedName name="BLPH5" hidden="1">'[76]Ex rate bloom'!$M$4</definedName>
    <definedName name="BLPH6" hidden="1">'[76]Ex rate bloom'!$P$4</definedName>
    <definedName name="BLPH7" hidden="1">'[76]Ex rate bloom'!$S$4</definedName>
    <definedName name="BLPH8" hidden="1">'[76]Ex rate bloom'!$V$4</definedName>
    <definedName name="BM" localSheetId="17">#REF!</definedName>
    <definedName name="BM" localSheetId="21">#REF!</definedName>
    <definedName name="BM" localSheetId="23">#REF!</definedName>
    <definedName name="BM" localSheetId="24">#REF!</definedName>
    <definedName name="BM" localSheetId="3">#REF!</definedName>
    <definedName name="BM" localSheetId="2">#REF!</definedName>
    <definedName name="BM" localSheetId="32">#REF!</definedName>
    <definedName name="BM" localSheetId="34">#REF!</definedName>
    <definedName name="BM" localSheetId="52">#REF!</definedName>
    <definedName name="BM" localSheetId="18">#REF!</definedName>
    <definedName name="BM" localSheetId="53">#REF!</definedName>
    <definedName name="BM" localSheetId="54">#REF!</definedName>
    <definedName name="BM" localSheetId="20">#REF!</definedName>
    <definedName name="BM" localSheetId="22">#REF!</definedName>
    <definedName name="BM" localSheetId="26">#REF!</definedName>
    <definedName name="BM" localSheetId="29">#REF!</definedName>
    <definedName name="BM" localSheetId="31">#REF!</definedName>
    <definedName name="BM">#REF!</definedName>
    <definedName name="BMG">[77]Q6!$E$28:$AH$28</definedName>
    <definedName name="BMI">#REF!</definedName>
    <definedName name="BMII">#N/A</definedName>
    <definedName name="BMII_7" localSheetId="17">#REF!</definedName>
    <definedName name="BMII_7" localSheetId="21">#REF!</definedName>
    <definedName name="BMII_7" localSheetId="23">#REF!</definedName>
    <definedName name="BMII_7" localSheetId="24">#REF!</definedName>
    <definedName name="BMII_7" localSheetId="3">#REF!</definedName>
    <definedName name="BMII_7" localSheetId="2">#REF!</definedName>
    <definedName name="BMII_7" localSheetId="32">#REF!</definedName>
    <definedName name="BMII_7" localSheetId="34">#REF!</definedName>
    <definedName name="BMII_7" localSheetId="52">#REF!</definedName>
    <definedName name="BMII_7" localSheetId="18">#REF!</definedName>
    <definedName name="BMII_7" localSheetId="53">#REF!</definedName>
    <definedName name="BMII_7" localSheetId="54">#REF!</definedName>
    <definedName name="BMII_7" localSheetId="20">#REF!</definedName>
    <definedName name="BMII_7" localSheetId="22">#REF!</definedName>
    <definedName name="BMII_7" localSheetId="26">#REF!</definedName>
    <definedName name="BMII_7" localSheetId="29">#REF!</definedName>
    <definedName name="BMII_7" localSheetId="31">#REF!</definedName>
    <definedName name="BMII_7">#REF!</definedName>
    <definedName name="BMII_G">#REF!</definedName>
    <definedName name="BMII_P">#REF!</definedName>
    <definedName name="BMIIB">#N/A</definedName>
    <definedName name="BMIIBA">#REF!</definedName>
    <definedName name="BMIIBI">#REF!</definedName>
    <definedName name="BMIIG">#N/A</definedName>
    <definedName name="BMIIMU">#REF!</definedName>
    <definedName name="BMS" localSheetId="17">#REF!</definedName>
    <definedName name="BMS" localSheetId="21">#REF!</definedName>
    <definedName name="BMS" localSheetId="23">#REF!</definedName>
    <definedName name="BMS" localSheetId="24">#REF!</definedName>
    <definedName name="BMS" localSheetId="3">#REF!</definedName>
    <definedName name="BMS" localSheetId="2">#REF!</definedName>
    <definedName name="BMS" localSheetId="32">#REF!</definedName>
    <definedName name="BMS" localSheetId="34">#REF!</definedName>
    <definedName name="BMS" localSheetId="52">#REF!</definedName>
    <definedName name="BMS" localSheetId="18">#REF!</definedName>
    <definedName name="BMS" localSheetId="53">#REF!</definedName>
    <definedName name="BMS" localSheetId="54">#REF!</definedName>
    <definedName name="BMS" localSheetId="20">#REF!</definedName>
    <definedName name="BMS" localSheetId="22">#REF!</definedName>
    <definedName name="BMS" localSheetId="26">#REF!</definedName>
    <definedName name="BMS" localSheetId="29">#REF!</definedName>
    <definedName name="BMS" localSheetId="31">#REF!</definedName>
    <definedName name="BMS">#REF!</definedName>
    <definedName name="BNEO">#REF!</definedName>
    <definedName name="BNF">"CA"</definedName>
    <definedName name="BO">#REF!</definedName>
    <definedName name="BOG" localSheetId="23">#REF!</definedName>
    <definedName name="BOG" localSheetId="3">#REF!</definedName>
    <definedName name="BOG" localSheetId="2">#REF!</definedName>
    <definedName name="BOG" localSheetId="53">#REF!</definedName>
    <definedName name="BOG" localSheetId="54">#REF!</definedName>
    <definedName name="BOG">#REF!</definedName>
    <definedName name="BOLETIN" localSheetId="23">[60]BCP!#REF!</definedName>
    <definedName name="BOLETIN" localSheetId="53">[60]BCP!#REF!</definedName>
    <definedName name="BOLETIN" localSheetId="54">[60]BCP!#REF!</definedName>
    <definedName name="BOLETIN">[60]BCP!#REF!</definedName>
    <definedName name="Bolivia">#REF!</definedName>
    <definedName name="BOP">#N/A</definedName>
    <definedName name="BOPF">#REF!</definedName>
    <definedName name="BOPUSD" localSheetId="17">#REF!</definedName>
    <definedName name="BOPUSD" localSheetId="21">#REF!</definedName>
    <definedName name="BOPUSD" localSheetId="23">#REF!</definedName>
    <definedName name="BOPUSD" localSheetId="24">#REF!</definedName>
    <definedName name="BOPUSD" localSheetId="3">#REF!</definedName>
    <definedName name="BOPUSD" localSheetId="2">#REF!</definedName>
    <definedName name="BOPUSD" localSheetId="32">#REF!</definedName>
    <definedName name="BOPUSD" localSheetId="34">#REF!</definedName>
    <definedName name="BOPUSD" localSheetId="52">#REF!</definedName>
    <definedName name="BOPUSD" localSheetId="18">#REF!</definedName>
    <definedName name="BOPUSD" localSheetId="53">#REF!</definedName>
    <definedName name="BOPUSD" localSheetId="54">#REF!</definedName>
    <definedName name="BOPUSD" localSheetId="20">#REF!</definedName>
    <definedName name="BOPUSD" localSheetId="22">#REF!</definedName>
    <definedName name="BOPUSD" localSheetId="26">#REF!</definedName>
    <definedName name="BOPUSD" localSheetId="29">#REF!</definedName>
    <definedName name="BOPUSD" localSheetId="31">#REF!</definedName>
    <definedName name="BOPUSD">#REF!</definedName>
    <definedName name="BORRA_CUADROS">[78]!BORRA_CUADROS</definedName>
    <definedName name="BPBNF">#REF!</definedName>
    <definedName name="BRASS" localSheetId="23">#REF!</definedName>
    <definedName name="BRASS" localSheetId="3">#REF!</definedName>
    <definedName name="BRASS" localSheetId="2">#REF!</definedName>
    <definedName name="BRASS" localSheetId="53">#REF!</definedName>
    <definedName name="BRASS" localSheetId="54">#REF!</definedName>
    <definedName name="BRASS">#REF!</definedName>
    <definedName name="BRASS_1" localSheetId="23">#REF!</definedName>
    <definedName name="BRASS_1" localSheetId="3">#REF!</definedName>
    <definedName name="BRASS_1" localSheetId="2">#REF!</definedName>
    <definedName name="BRASS_1" localSheetId="53">#REF!</definedName>
    <definedName name="BRASS_1" localSheetId="54">#REF!</definedName>
    <definedName name="BRASS_1">#REF!</definedName>
    <definedName name="BRASS_6" localSheetId="23">#REF!</definedName>
    <definedName name="BRASS_6" localSheetId="3">#REF!</definedName>
    <definedName name="BRASS_6" localSheetId="2">#REF!</definedName>
    <definedName name="BRASS_6">#REF!</definedName>
    <definedName name="Brazil">#REF!</definedName>
    <definedName name="BRECHA">[63]BRECHA!$E$3</definedName>
    <definedName name="BS" localSheetId="23">#REF!</definedName>
    <definedName name="BS" localSheetId="3">#REF!</definedName>
    <definedName name="BS" localSheetId="2">#REF!</definedName>
    <definedName name="BS">#REF!</definedName>
    <definedName name="BS1A" localSheetId="23">#REF!</definedName>
    <definedName name="BS1A" localSheetId="3">#REF!</definedName>
    <definedName name="BS1A" localSheetId="2">#REF!</definedName>
    <definedName name="BS1A">#REF!</definedName>
    <definedName name="Bstd">#REF!</definedName>
    <definedName name="BTO">#REF!</definedName>
    <definedName name="BTR" localSheetId="23">#REF!</definedName>
    <definedName name="BTR" localSheetId="3">#REF!</definedName>
    <definedName name="BTR" localSheetId="2">#REF!</definedName>
    <definedName name="BTR">#REF!</definedName>
    <definedName name="BTRG" localSheetId="23">#REF!</definedName>
    <definedName name="BTRG" localSheetId="3">#REF!</definedName>
    <definedName name="BTRG" localSheetId="2">#REF!</definedName>
    <definedName name="BTRG">#REF!</definedName>
    <definedName name="BTRP">#REF!</definedName>
    <definedName name="Budget" localSheetId="23">#REF!</definedName>
    <definedName name="Budget" localSheetId="3">#REF!</definedName>
    <definedName name="Budget" localSheetId="2">#REF!</definedName>
    <definedName name="Budget">#REF!</definedName>
    <definedName name="Budget_expenditure">#REF!</definedName>
    <definedName name="Budget_revenue">#REF!</definedName>
    <definedName name="BURACO">#REF!</definedName>
    <definedName name="Button_13">"CLAGA2000_Consolidado_2001_List"</definedName>
    <definedName name="BX" localSheetId="17">#REF!</definedName>
    <definedName name="BX" localSheetId="21">#REF!</definedName>
    <definedName name="BX" localSheetId="23">#REF!</definedName>
    <definedName name="BX" localSheetId="24">#REF!</definedName>
    <definedName name="BX" localSheetId="3">#REF!</definedName>
    <definedName name="BX" localSheetId="2">#REF!</definedName>
    <definedName name="BX" localSheetId="32">#REF!</definedName>
    <definedName name="BX" localSheetId="34">#REF!</definedName>
    <definedName name="BX" localSheetId="52">#REF!</definedName>
    <definedName name="BX" localSheetId="18">#REF!</definedName>
    <definedName name="BX" localSheetId="53">#REF!</definedName>
    <definedName name="BX" localSheetId="54">#REF!</definedName>
    <definedName name="BX" localSheetId="20">#REF!</definedName>
    <definedName name="BX" localSheetId="22">#REF!</definedName>
    <definedName name="BX" localSheetId="26">#REF!</definedName>
    <definedName name="BX" localSheetId="29">#REF!</definedName>
    <definedName name="BX" localSheetId="31">#REF!</definedName>
    <definedName name="BX">#REF!</definedName>
    <definedName name="BXG">[77]Q6!$E$26:$AH$26</definedName>
    <definedName name="BXI">#REF!</definedName>
    <definedName name="BXS" localSheetId="17">#REF!</definedName>
    <definedName name="BXS" localSheetId="21">#REF!</definedName>
    <definedName name="BXS" localSheetId="23">#REF!</definedName>
    <definedName name="BXS" localSheetId="24">#REF!</definedName>
    <definedName name="BXS" localSheetId="3">#REF!</definedName>
    <definedName name="BXS" localSheetId="2">#REF!</definedName>
    <definedName name="BXS" localSheetId="32">#REF!</definedName>
    <definedName name="BXS" localSheetId="34">#REF!</definedName>
    <definedName name="BXS" localSheetId="52">#REF!</definedName>
    <definedName name="BXS" localSheetId="18">#REF!</definedName>
    <definedName name="BXS" localSheetId="53">#REF!</definedName>
    <definedName name="BXS" localSheetId="54">#REF!</definedName>
    <definedName name="BXS" localSheetId="20">#REF!</definedName>
    <definedName name="BXS" localSheetId="22">#REF!</definedName>
    <definedName name="BXS" localSheetId="26">#REF!</definedName>
    <definedName name="BXS" localSheetId="29">#REF!</definedName>
    <definedName name="BXS" localSheetId="31">#REF!</definedName>
    <definedName name="BXS">#REF!</definedName>
    <definedName name="C.2" localSheetId="23">#REF!</definedName>
    <definedName name="C.2" localSheetId="3">#REF!</definedName>
    <definedName name="C.2" localSheetId="2">#REF!</definedName>
    <definedName name="C.2" localSheetId="53">#REF!</definedName>
    <definedName name="C.2" localSheetId="54">#REF!</definedName>
    <definedName name="C.2">#REF!</definedName>
    <definedName name="C_" localSheetId="23">#REF!</definedName>
    <definedName name="C_" localSheetId="3">#REF!</definedName>
    <definedName name="C_" localSheetId="2">#REF!</definedName>
    <definedName name="C_" localSheetId="53">#REF!</definedName>
    <definedName name="C_" localSheetId="54">#REF!</definedName>
    <definedName name="C_">#REF!</definedName>
    <definedName name="C_1" localSheetId="23">OFFSET(#REF!,0,0,COUNT(#REF!),1)</definedName>
    <definedName name="C_1" localSheetId="3">OFFSET(#REF!,0,0,COUNT(#REF!),1)</definedName>
    <definedName name="C_1" localSheetId="2">OFFSET(#REF!,0,0,COUNT(#REF!),1)</definedName>
    <definedName name="C_1" localSheetId="53">OFFSET(#REF!,0,0,COUNT(#REF!),1)</definedName>
    <definedName name="C_1" localSheetId="54">OFFSET(#REF!,0,0,COUNT(#REF!),1)</definedName>
    <definedName name="C_1">OFFSET(#REF!,0,0,COUNT(#REF!),1)</definedName>
    <definedName name="C_2" localSheetId="23">OFFSET(#REF!,0,0,COUNT(#REF!),1)</definedName>
    <definedName name="C_2" localSheetId="3">OFFSET(#REF!,0,0,COUNT(#REF!),1)</definedName>
    <definedName name="C_2" localSheetId="2">OFFSET(#REF!,0,0,COUNT(#REF!),1)</definedName>
    <definedName name="C_2">OFFSET(#REF!,0,0,COUNT(#REF!),1)</definedName>
    <definedName name="CA">#REF!</definedName>
    <definedName name="CAD" localSheetId="17">#REF!</definedName>
    <definedName name="CAD" localSheetId="21">#REF!</definedName>
    <definedName name="CAD" localSheetId="23">#REF!</definedName>
    <definedName name="CAD" localSheetId="24">#REF!</definedName>
    <definedName name="CAD" localSheetId="3">#REF!</definedName>
    <definedName name="CAD" localSheetId="2">#REF!</definedName>
    <definedName name="CAD" localSheetId="32">#REF!</definedName>
    <definedName name="CAD" localSheetId="34">#REF!</definedName>
    <definedName name="CAD" localSheetId="52">#REF!</definedName>
    <definedName name="CAD" localSheetId="18">#REF!</definedName>
    <definedName name="CAD" localSheetId="53">#REF!</definedName>
    <definedName name="CAD" localSheetId="54">#REF!</definedName>
    <definedName name="CAD" localSheetId="20">#REF!</definedName>
    <definedName name="CAD" localSheetId="22">#REF!</definedName>
    <definedName name="CAD" localSheetId="26">#REF!</definedName>
    <definedName name="CAD" localSheetId="29">#REF!</definedName>
    <definedName name="CAD" localSheetId="31">#REF!</definedName>
    <definedName name="CAD">#REF!</definedName>
    <definedName name="CAe">#REF!</definedName>
    <definedName name="caja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hidden="1">#REF!</definedName>
    <definedName name="CalificaciónFinal">'[51]base de datos MODULO I'!$B$4:$E$49</definedName>
    <definedName name="CalificIndica">'[51]base de datos MODULO I'!$F$5:$AM$50</definedName>
    <definedName name="CAMARON" localSheetId="17">#REF!</definedName>
    <definedName name="CAMARON" localSheetId="21">#REF!</definedName>
    <definedName name="CAMARON" localSheetId="23">#REF!</definedName>
    <definedName name="CAMARON" localSheetId="24">#REF!</definedName>
    <definedName name="CAMARON" localSheetId="3">#REF!</definedName>
    <definedName name="CAMARON" localSheetId="2">#REF!</definedName>
    <definedName name="CAMARON" localSheetId="32">#REF!</definedName>
    <definedName name="CAMARON" localSheetId="34">#REF!</definedName>
    <definedName name="CAMARON" localSheetId="52">#REF!</definedName>
    <definedName name="CAMARON" localSheetId="18">#REF!</definedName>
    <definedName name="CAMARON" localSheetId="53">#REF!</definedName>
    <definedName name="CAMARON" localSheetId="54">#REF!</definedName>
    <definedName name="CAMARON" localSheetId="20">#REF!</definedName>
    <definedName name="CAMARON" localSheetId="22">#REF!</definedName>
    <definedName name="CAMARON" localSheetId="26">#REF!</definedName>
    <definedName name="CAMARON" localSheetId="29">#REF!</definedName>
    <definedName name="CAMARON" localSheetId="31">#REF!</definedName>
    <definedName name="CAMARON">#REF!</definedName>
    <definedName name="Canada_wt">'[68]OECD wgt'!$B$10</definedName>
    <definedName name="CAPA">#REF!</definedName>
    <definedName name="CAperc">#REF!</definedName>
    <definedName name="Capit.Neto">'[51]Ranking Bancario'!$J$4:$N$54</definedName>
    <definedName name="Capitalizacion">'[51]Calidad del Activo'!$A$5:$K$24</definedName>
    <definedName name="CAr">#REF!</definedName>
    <definedName name="CAS">[63]CASCADA!$C$4</definedName>
    <definedName name="Cascada">[79]Hoja3!$B$1:$L$98</definedName>
    <definedName name="Cavg" localSheetId="23">OFFSET(#REF!,0,0,COUNT(#REF!),1)</definedName>
    <definedName name="Cavg" localSheetId="3">OFFSET(#REF!,0,0,COUNT(#REF!),1)</definedName>
    <definedName name="Cavg" localSheetId="2">OFFSET(#REF!,0,0,COUNT(#REF!),1)</definedName>
    <definedName name="Cavg" localSheetId="53">OFFSET(#REF!,0,0,COUNT(#REF!),1)</definedName>
    <definedName name="Cavg" localSheetId="54">OFFSET(#REF!,0,0,COUNT(#REF!),1)</definedName>
    <definedName name="Cavg">OFFSET(#REF!,0,0,COUNT(#REF!),1)</definedName>
    <definedName name="cc" localSheetId="17" hidden="1">{"Riqfin97",#N/A,FALSE,"Tran";"Riqfinpro",#N/A,FALSE,"Tran"}</definedName>
    <definedName name="cc" localSheetId="21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localSheetId="3" hidden="1">{"Riqfin97",#N/A,FALSE,"Tran";"Riqfinpro",#N/A,FALSE,"Tran"}</definedName>
    <definedName name="cc" localSheetId="2" hidden="1">{"Riqfin97",#N/A,FALSE,"Tran";"Riqfinpro",#N/A,FALSE,"Tran"}</definedName>
    <definedName name="cc" localSheetId="32" hidden="1">{"Riqfin97",#N/A,FALSE,"Tran";"Riqfinpro",#N/A,FALSE,"Tran"}</definedName>
    <definedName name="cc" localSheetId="34" hidden="1">{"Riqfin97",#N/A,FALSE,"Tran";"Riqfinpro",#N/A,FALSE,"Tran"}</definedName>
    <definedName name="cc" localSheetId="50" hidden="1">{"Riqfin97",#N/A,FALSE,"Tran";"Riqfinpro",#N/A,FALSE,"Tran"}</definedName>
    <definedName name="cc" localSheetId="52" hidden="1">{"Riqfin97",#N/A,FALSE,"Tran";"Riqfinpro",#N/A,FALSE,"Tran"}</definedName>
    <definedName name="cc" localSheetId="18" hidden="1">{"Riqfin97",#N/A,FALSE,"Tran";"Riqfinpro",#N/A,FALSE,"Tran"}</definedName>
    <definedName name="cc" localSheetId="53" hidden="1">{"Riqfin97",#N/A,FALSE,"Tran";"Riqfinpro",#N/A,FALSE,"Tran"}</definedName>
    <definedName name="cc" localSheetId="54" hidden="1">{"Riqfin97",#N/A,FALSE,"Tran";"Riqfinpro",#N/A,FALSE,"Tran"}</definedName>
    <definedName name="cc" localSheetId="20" hidden="1">{"Riqfin97",#N/A,FALSE,"Tran";"Riqfinpro",#N/A,FALSE,"Tran"}</definedName>
    <definedName name="cc" localSheetId="22" hidden="1">{"Riqfin97",#N/A,FALSE,"Tran";"Riqfinpro",#N/A,FALSE,"Tran"}</definedName>
    <definedName name="cc" localSheetId="26" hidden="1">{"Riqfin97",#N/A,FALSE,"Tran";"Riqfinpro",#N/A,FALSE,"Tran"}</definedName>
    <definedName name="cc" localSheetId="27" hidden="1">{"Riqfin97",#N/A,FALSE,"Tran";"Riqfinpro",#N/A,FALSE,"Tran"}</definedName>
    <definedName name="cc" localSheetId="28" hidden="1">{"Riqfin97",#N/A,FALSE,"Tran";"Riqfinpro",#N/A,FALSE,"Tran"}</definedName>
    <definedName name="cc" localSheetId="29" hidden="1">{"Riqfin97",#N/A,FALSE,"Tran";"Riqfinpro",#N/A,FALSE,"Tran"}</definedName>
    <definedName name="cc" localSheetId="31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17" hidden="1">{"Minpmon",#N/A,FALSE,"Monthinput"}</definedName>
    <definedName name="ccccc" localSheetId="21" hidden="1">{"Minpmon",#N/A,FALSE,"Monthinput"}</definedName>
    <definedName name="ccccc" localSheetId="23" hidden="1">{"Minpmon",#N/A,FALSE,"Monthinput"}</definedName>
    <definedName name="ccccc" localSheetId="24" hidden="1">{"Minpmon",#N/A,FALSE,"Monthinput"}</definedName>
    <definedName name="ccccc" localSheetId="3" hidden="1">{"Minpmon",#N/A,FALSE,"Monthinput"}</definedName>
    <definedName name="ccccc" localSheetId="2" hidden="1">{"Minpmon",#N/A,FALSE,"Monthinput"}</definedName>
    <definedName name="ccccc" localSheetId="32" hidden="1">{"Minpmon",#N/A,FALSE,"Monthinput"}</definedName>
    <definedName name="ccccc" localSheetId="34" hidden="1">{"Minpmon",#N/A,FALSE,"Monthinput"}</definedName>
    <definedName name="ccccc" localSheetId="50" hidden="1">{"Minpmon",#N/A,FALSE,"Monthinput"}</definedName>
    <definedName name="ccccc" localSheetId="52" hidden="1">{"Minpmon",#N/A,FALSE,"Monthinput"}</definedName>
    <definedName name="ccccc" localSheetId="18" hidden="1">{"Minpmon",#N/A,FALSE,"Monthinput"}</definedName>
    <definedName name="ccccc" localSheetId="53" hidden="1">{"Minpmon",#N/A,FALSE,"Monthinput"}</definedName>
    <definedName name="ccccc" localSheetId="54" hidden="1">{"Minpmon",#N/A,FALSE,"Monthinput"}</definedName>
    <definedName name="ccccc" localSheetId="20" hidden="1">{"Minpmon",#N/A,FALSE,"Monthinput"}</definedName>
    <definedName name="ccccc" localSheetId="22" hidden="1">{"Minpmon",#N/A,FALSE,"Monthinput"}</definedName>
    <definedName name="ccccc" localSheetId="26" hidden="1">{"Minpmon",#N/A,FALSE,"Monthinput"}</definedName>
    <definedName name="ccccc" localSheetId="27" hidden="1">{"Minpmon",#N/A,FALSE,"Monthinput"}</definedName>
    <definedName name="ccccc" localSheetId="28" hidden="1">{"Minpmon",#N/A,FALSE,"Monthinput"}</definedName>
    <definedName name="ccccc" localSheetId="29" hidden="1">{"Minpmon",#N/A,FALSE,"Monthinput"}</definedName>
    <definedName name="ccccc" localSheetId="31" hidden="1">{"Minpmon",#N/A,FALSE,"Monthinput"}</definedName>
    <definedName name="ccccc" hidden="1">{"Minpmon",#N/A,FALSE,"Monthinput"}</definedName>
    <definedName name="cccccccccccccc" localSheetId="17" hidden="1">{"Tab1",#N/A,FALSE,"P";"Tab2",#N/A,FALSE,"P"}</definedName>
    <definedName name="cccccccccccccc" localSheetId="21" hidden="1">{"Tab1",#N/A,FALSE,"P";"Tab2",#N/A,FALSE,"P"}</definedName>
    <definedName name="cccccccccccccc" localSheetId="23" hidden="1">{"Tab1",#N/A,FALSE,"P";"Tab2",#N/A,FALSE,"P"}</definedName>
    <definedName name="cccccccccccccc" localSheetId="24" hidden="1">{"Tab1",#N/A,FALSE,"P";"Tab2",#N/A,FALSE,"P"}</definedName>
    <definedName name="cccccccccccccc" localSheetId="3" hidden="1">{"Tab1",#N/A,FALSE,"P";"Tab2",#N/A,FALSE,"P"}</definedName>
    <definedName name="cccccccccccccc" localSheetId="2" hidden="1">{"Tab1",#N/A,FALSE,"P";"Tab2",#N/A,FALSE,"P"}</definedName>
    <definedName name="cccccccccccccc" localSheetId="32" hidden="1">{"Tab1",#N/A,FALSE,"P";"Tab2",#N/A,FALSE,"P"}</definedName>
    <definedName name="cccccccccccccc" localSheetId="34" hidden="1">{"Tab1",#N/A,FALSE,"P";"Tab2",#N/A,FALSE,"P"}</definedName>
    <definedName name="cccccccccccccc" localSheetId="50" hidden="1">{"Tab1",#N/A,FALSE,"P";"Tab2",#N/A,FALSE,"P"}</definedName>
    <definedName name="cccccccccccccc" localSheetId="52" hidden="1">{"Tab1",#N/A,FALSE,"P";"Tab2",#N/A,FALSE,"P"}</definedName>
    <definedName name="cccccccccccccc" localSheetId="18" hidden="1">{"Tab1",#N/A,FALSE,"P";"Tab2",#N/A,FALSE,"P"}</definedName>
    <definedName name="cccccccccccccc" localSheetId="53" hidden="1">{"Tab1",#N/A,FALSE,"P";"Tab2",#N/A,FALSE,"P"}</definedName>
    <definedName name="cccccccccccccc" localSheetId="54" hidden="1">{"Tab1",#N/A,FALSE,"P";"Tab2",#N/A,FALSE,"P"}</definedName>
    <definedName name="cccccccccccccc" localSheetId="20" hidden="1">{"Tab1",#N/A,FALSE,"P";"Tab2",#N/A,FALSE,"P"}</definedName>
    <definedName name="cccccccccccccc" localSheetId="22" hidden="1">{"Tab1",#N/A,FALSE,"P";"Tab2",#N/A,FALSE,"P"}</definedName>
    <definedName name="cccccccccccccc" localSheetId="26" hidden="1">{"Tab1",#N/A,FALSE,"P";"Tab2",#N/A,FALSE,"P"}</definedName>
    <definedName name="cccccccccccccc" localSheetId="27" hidden="1">{"Tab1",#N/A,FALSE,"P";"Tab2",#N/A,FALSE,"P"}</definedName>
    <definedName name="cccccccccccccc" localSheetId="28" hidden="1">{"Tab1",#N/A,FALSE,"P";"Tab2",#N/A,FALSE,"P"}</definedName>
    <definedName name="cccccccccccccc" localSheetId="29" hidden="1">{"Tab1",#N/A,FALSE,"P";"Tab2",#N/A,FALSE,"P"}</definedName>
    <definedName name="cccccccccccccc" localSheetId="31" hidden="1">{"Tab1",#N/A,FALSE,"P";"Tab2",#N/A,FALSE,"P"}</definedName>
    <definedName name="cccccccccccccc" hidden="1">{"Tab1",#N/A,FALSE,"P";"Tab2",#N/A,FALSE,"P"}</definedName>
    <definedName name="cccm" localSheetId="17" hidden="1">{"Riqfin97",#N/A,FALSE,"Tran";"Riqfinpro",#N/A,FALSE,"Tran"}</definedName>
    <definedName name="cccm" localSheetId="21" hidden="1">{"Riqfin97",#N/A,FALSE,"Tran";"Riqfinpro",#N/A,FALSE,"Tran"}</definedName>
    <definedName name="cccm" localSheetId="23" hidden="1">{"Riqfin97",#N/A,FALSE,"Tran";"Riqfinpro",#N/A,FALSE,"Tran"}</definedName>
    <definedName name="cccm" localSheetId="24" hidden="1">{"Riqfin97",#N/A,FALSE,"Tran";"Riqfinpro",#N/A,FALSE,"Tran"}</definedName>
    <definedName name="cccm" localSheetId="3" hidden="1">{"Riqfin97",#N/A,FALSE,"Tran";"Riqfinpro",#N/A,FALSE,"Tran"}</definedName>
    <definedName name="cccm" localSheetId="2" hidden="1">{"Riqfin97",#N/A,FALSE,"Tran";"Riqfinpro",#N/A,FALSE,"Tran"}</definedName>
    <definedName name="cccm" localSheetId="32" hidden="1">{"Riqfin97",#N/A,FALSE,"Tran";"Riqfinpro",#N/A,FALSE,"Tran"}</definedName>
    <definedName name="cccm" localSheetId="34" hidden="1">{"Riqfin97",#N/A,FALSE,"Tran";"Riqfinpro",#N/A,FALSE,"Tran"}</definedName>
    <definedName name="cccm" localSheetId="50" hidden="1">{"Riqfin97",#N/A,FALSE,"Tran";"Riqfinpro",#N/A,FALSE,"Tran"}</definedName>
    <definedName name="cccm" localSheetId="52" hidden="1">{"Riqfin97",#N/A,FALSE,"Tran";"Riqfinpro",#N/A,FALSE,"Tran"}</definedName>
    <definedName name="cccm" localSheetId="18" hidden="1">{"Riqfin97",#N/A,FALSE,"Tran";"Riqfinpro",#N/A,FALSE,"Tran"}</definedName>
    <definedName name="cccm" localSheetId="53" hidden="1">{"Riqfin97",#N/A,FALSE,"Tran";"Riqfinpro",#N/A,FALSE,"Tran"}</definedName>
    <definedName name="cccm" localSheetId="54" hidden="1">{"Riqfin97",#N/A,FALSE,"Tran";"Riqfinpro",#N/A,FALSE,"Tran"}</definedName>
    <definedName name="cccm" localSheetId="20" hidden="1">{"Riqfin97",#N/A,FALSE,"Tran";"Riqfinpro",#N/A,FALSE,"Tran"}</definedName>
    <definedName name="cccm" localSheetId="22" hidden="1">{"Riqfin97",#N/A,FALSE,"Tran";"Riqfinpro",#N/A,FALSE,"Tran"}</definedName>
    <definedName name="cccm" localSheetId="26" hidden="1">{"Riqfin97",#N/A,FALSE,"Tran";"Riqfinpro",#N/A,FALSE,"Tran"}</definedName>
    <definedName name="cccm" localSheetId="27" hidden="1">{"Riqfin97",#N/A,FALSE,"Tran";"Riqfinpro",#N/A,FALSE,"Tran"}</definedName>
    <definedName name="cccm" localSheetId="28" hidden="1">{"Riqfin97",#N/A,FALSE,"Tran";"Riqfinpro",#N/A,FALSE,"Tran"}</definedName>
    <definedName name="cccm" localSheetId="29" hidden="1">{"Riqfin97",#N/A,FALSE,"Tran";"Riqfinpro",#N/A,FALSE,"Tran"}</definedName>
    <definedName name="cccm" localSheetId="31" hidden="1">{"Riqfin97",#N/A,FALSE,"Tran";"Riqfinpro",#N/A,FALSE,"Tran"}</definedName>
    <definedName name="cccm" hidden="1">{"Riqfin97",#N/A,FALSE,"Tran";"Riqfinpro",#N/A,FALSE,"Tran"}</definedName>
    <definedName name="ccme">#REF!</definedName>
    <definedName name="ccme2000">#REF!</definedName>
    <definedName name="ccme2001">#REF!</definedName>
    <definedName name="ccme2002">#REF!</definedName>
    <definedName name="ccme2003">#REF!</definedName>
    <definedName name="ccme98">[23]Programa!#REF!</definedName>
    <definedName name="ccme98j">[23]Programa!#REF!</definedName>
    <definedName name="ccme98s">#REF!</definedName>
    <definedName name="ccme99">#REF!</definedName>
    <definedName name="ccode">273</definedName>
    <definedName name="CD" localSheetId="17">#REF!</definedName>
    <definedName name="CD" localSheetId="21">#REF!</definedName>
    <definedName name="CD" localSheetId="23">#REF!</definedName>
    <definedName name="CD" localSheetId="24">#REF!</definedName>
    <definedName name="CD" localSheetId="3">#REF!</definedName>
    <definedName name="CD" localSheetId="2">#REF!</definedName>
    <definedName name="CD" localSheetId="32">#REF!</definedName>
    <definedName name="CD" localSheetId="34">#REF!</definedName>
    <definedName name="CD" localSheetId="52">#REF!</definedName>
    <definedName name="CD" localSheetId="18">#REF!</definedName>
    <definedName name="CD" localSheetId="53">#REF!</definedName>
    <definedName name="CD" localSheetId="54">#REF!</definedName>
    <definedName name="CD" localSheetId="20">#REF!</definedName>
    <definedName name="CD" localSheetId="22">#REF!</definedName>
    <definedName name="CD" localSheetId="26">#REF!</definedName>
    <definedName name="CD" localSheetId="29">#REF!</definedName>
    <definedName name="CD" localSheetId="31">#REF!</definedName>
    <definedName name="CD">#REF!</definedName>
    <definedName name="CD1A" localSheetId="23">#REF!</definedName>
    <definedName name="CD1A" localSheetId="3">#REF!</definedName>
    <definedName name="CD1A" localSheetId="2">#REF!</definedName>
    <definedName name="CD1A" localSheetId="53">#REF!</definedName>
    <definedName name="CD1A" localSheetId="54">#REF!</definedName>
    <definedName name="CD1A">#REF!</definedName>
    <definedName name="cde" hidden="1">{"Riqfin97",#N/A,FALSE,"Tran";"Riqfinpro",#N/A,FALSE,"Tran"}</definedName>
    <definedName name="CEMENTO" localSheetId="23">#REF!</definedName>
    <definedName name="CEMENTO" localSheetId="3">#REF!</definedName>
    <definedName name="CEMENTO" localSheetId="2">#REF!</definedName>
    <definedName name="CEMENTO" localSheetId="53">#REF!</definedName>
    <definedName name="CEMENTO" localSheetId="54">#REF!</definedName>
    <definedName name="CEMENTO">#REF!</definedName>
    <definedName name="CENGOVT">#REF!</definedName>
    <definedName name="CEPA96">#REF!</definedName>
    <definedName name="CFA">[53]CIRRs!$C$81</definedName>
    <definedName name="cfdfdf" localSheetId="23" hidden="1">#REF!</definedName>
    <definedName name="cfdfdf" localSheetId="3" hidden="1">#REF!</definedName>
    <definedName name="cfdfdf" localSheetId="2" hidden="1">#REF!</definedName>
    <definedName name="cfdfdf" hidden="1">#REF!</definedName>
    <definedName name="CG">#REF!</definedName>
    <definedName name="CGBUDG">#REF!</definedName>
    <definedName name="CGBUDG_">#REF!</definedName>
    <definedName name="CGEXBUDG">#REF!</definedName>
    <definedName name="CGFIS">#REF!</definedName>
    <definedName name="CGNRP">#REF!</definedName>
    <definedName name="CGperc">#REF!</definedName>
    <definedName name="chart" localSheetId="23">#REF!</definedName>
    <definedName name="chart" localSheetId="3">#REF!</definedName>
    <definedName name="chart" localSheetId="2">#REF!</definedName>
    <definedName name="chart">#REF!</definedName>
    <definedName name="CHF" localSheetId="23">#REF!</definedName>
    <definedName name="CHF" localSheetId="3">#REF!</definedName>
    <definedName name="CHF" localSheetId="2">#REF!</definedName>
    <definedName name="CHF">#REF!</definedName>
    <definedName name="CHILE">#REF!</definedName>
    <definedName name="CHK">#REF!</definedName>
    <definedName name="CHK1.1">[58]Q1!#REF!</definedName>
    <definedName name="CHK2.1">[58]Q2!#REF!</definedName>
    <definedName name="CHK2.2">[58]Q2!#REF!</definedName>
    <definedName name="CHK2.3">[58]Q2!#REF!</definedName>
    <definedName name="CHK5.1" localSheetId="23">#REF!</definedName>
    <definedName name="CHK5.1" localSheetId="3">#REF!</definedName>
    <definedName name="CHK5.1" localSheetId="2">#REF!</definedName>
    <definedName name="CHK5.1">#REF!</definedName>
    <definedName name="cin">[23]Programa!#REF!</definedName>
    <definedName name="cirr" localSheetId="23">#REF!</definedName>
    <definedName name="cirr" localSheetId="3">#REF!</definedName>
    <definedName name="cirr" localSheetId="2">#REF!</definedName>
    <definedName name="cirr">#REF!</definedName>
    <definedName name="ClaveDeColor" localSheetId="23">#REF!</definedName>
    <definedName name="ClaveDeColor">#REF!</definedName>
    <definedName name="CLUB_PARIS_2004">#REF!</definedName>
    <definedName name="CLUB91" localSheetId="23">#REF!</definedName>
    <definedName name="CLUB91" localSheetId="3">#REF!</definedName>
    <definedName name="CLUB91" localSheetId="2">#REF!</definedName>
    <definedName name="CLUB91">#REF!</definedName>
    <definedName name="cmbccr">#REF!</definedName>
    <definedName name="cmbcom">#REF!</definedName>
    <definedName name="CMD">[60]BCP!#REF!</definedName>
    <definedName name="cmethapp" localSheetId="17">#REF!,#REF!,#REF!</definedName>
    <definedName name="cmethapp" localSheetId="21">#REF!,#REF!,#REF!</definedName>
    <definedName name="cmethapp" localSheetId="23">#REF!,#REF!,#REF!</definedName>
    <definedName name="cmethapp" localSheetId="24">#REF!,#REF!,#REF!</definedName>
    <definedName name="cmethapp" localSheetId="3">#REF!,#REF!,#REF!</definedName>
    <definedName name="cmethapp" localSheetId="2">#REF!,#REF!,#REF!</definedName>
    <definedName name="cmethapp" localSheetId="32">#REF!,#REF!,#REF!</definedName>
    <definedName name="cmethapp" localSheetId="34">#REF!,#REF!,#REF!</definedName>
    <definedName name="cmethapp" localSheetId="52">#REF!,#REF!,#REF!</definedName>
    <definedName name="cmethapp" localSheetId="18">#REF!,#REF!,#REF!</definedName>
    <definedName name="cmethapp" localSheetId="53">#REF!,#REF!,#REF!</definedName>
    <definedName name="cmethapp" localSheetId="54">#REF!,#REF!,#REF!</definedName>
    <definedName name="cmethapp" localSheetId="20">#REF!,#REF!,#REF!</definedName>
    <definedName name="cmethapp" localSheetId="22">#REF!,#REF!,#REF!</definedName>
    <definedName name="cmethapp" localSheetId="26">#REF!,#REF!,#REF!</definedName>
    <definedName name="cmethapp" localSheetId="29">#REF!,#REF!,#REF!</definedName>
    <definedName name="cmethapp" localSheetId="31">#REF!,#REF!,#REF!</definedName>
    <definedName name="cmethapp">#REF!,#REF!,#REF!</definedName>
    <definedName name="cmethmain" localSheetId="17">#REF!</definedName>
    <definedName name="cmethmain" localSheetId="21">#REF!</definedName>
    <definedName name="cmethmain" localSheetId="23">#REF!</definedName>
    <definedName name="cmethmain" localSheetId="24">#REF!</definedName>
    <definedName name="cmethmain" localSheetId="3">#REF!</definedName>
    <definedName name="cmethmain" localSheetId="2">#REF!</definedName>
    <definedName name="cmethmain" localSheetId="32">#REF!</definedName>
    <definedName name="cmethmain" localSheetId="34">#REF!</definedName>
    <definedName name="cmethmain" localSheetId="52">#REF!</definedName>
    <definedName name="cmethmain" localSheetId="18">#REF!</definedName>
    <definedName name="cmethmain" localSheetId="53">#REF!</definedName>
    <definedName name="cmethmain" localSheetId="54">#REF!</definedName>
    <definedName name="cmethmain" localSheetId="20">#REF!</definedName>
    <definedName name="cmethmain" localSheetId="22">#REF!</definedName>
    <definedName name="cmethmain" localSheetId="26">#REF!</definedName>
    <definedName name="cmethmain" localSheetId="29">#REF!</definedName>
    <definedName name="cmethmain" localSheetId="31">#REF!</definedName>
    <definedName name="cmethmain">#REF!</definedName>
    <definedName name="Cmin" localSheetId="23">OFFSET(#REF!,0,0,COUNT(#REF!),1)</definedName>
    <definedName name="Cmin" localSheetId="3">OFFSET(#REF!,0,0,COUNT(#REF!),1)</definedName>
    <definedName name="Cmin" localSheetId="2">OFFSET(#REF!,0,0,COUNT(#REF!),1)</definedName>
    <definedName name="Cmin" localSheetId="53">OFFSET(#REF!,0,0,COUNT(#REF!),1)</definedName>
    <definedName name="Cmin" localSheetId="54">OFFSET(#REF!,0,0,COUNT(#REF!),1)</definedName>
    <definedName name="Cmin">OFFSET(#REF!,0,0,COUNT(#REF!),1)</definedName>
    <definedName name="cmsbn">#REF!</definedName>
    <definedName name="CN" localSheetId="17">#REF!</definedName>
    <definedName name="CN" localSheetId="21">#REF!</definedName>
    <definedName name="CN" localSheetId="23">#REF!</definedName>
    <definedName name="CN" localSheetId="24">#REF!</definedName>
    <definedName name="CN" localSheetId="3">#REF!</definedName>
    <definedName name="CN" localSheetId="2">#REF!</definedName>
    <definedName name="CN" localSheetId="32">#REF!</definedName>
    <definedName name="CN" localSheetId="34">#REF!</definedName>
    <definedName name="CN" localSheetId="52">#REF!</definedName>
    <definedName name="CN" localSheetId="18">#REF!</definedName>
    <definedName name="CN" localSheetId="53">#REF!</definedName>
    <definedName name="CN" localSheetId="54">#REF!</definedName>
    <definedName name="CN" localSheetId="20">#REF!</definedName>
    <definedName name="CN" localSheetId="22">#REF!</definedName>
    <definedName name="CN" localSheetId="26">#REF!</definedName>
    <definedName name="CN" localSheetId="29">#REF!</definedName>
    <definedName name="CN" localSheetId="31">#REF!</definedName>
    <definedName name="CN">#REF!</definedName>
    <definedName name="CN1A" localSheetId="23">#REF!</definedName>
    <definedName name="CN1A" localSheetId="3">#REF!</definedName>
    <definedName name="CN1A" localSheetId="2">#REF!</definedName>
    <definedName name="CN1A" localSheetId="53">#REF!</definedName>
    <definedName name="CN1A" localSheetId="54">#REF!</definedName>
    <definedName name="CN1A">#REF!</definedName>
    <definedName name="cnspnf">#REF!</definedName>
    <definedName name="CNY">#REF!</definedName>
    <definedName name="Cobertura">'[51]Ranking Bancario'!$Z$4:$AD$54</definedName>
    <definedName name="COLOMBIA">#REF!</definedName>
    <definedName name="Colombia___Summary_Accounts_of_the_Financial_System">base-flow</definedName>
    <definedName name="Color1" localSheetId="23">#REF!</definedName>
    <definedName name="Color1" localSheetId="53">#REF!</definedName>
    <definedName name="Color1" localSheetId="54">#REF!</definedName>
    <definedName name="Color1">#REF!</definedName>
    <definedName name="Color2" localSheetId="23">#REF!</definedName>
    <definedName name="Color2">#REF!</definedName>
    <definedName name="Color3" localSheetId="23">#REF!</definedName>
    <definedName name="Color3">#REF!</definedName>
    <definedName name="Color4" localSheetId="23">#REF!</definedName>
    <definedName name="Color4">#REF!</definedName>
    <definedName name="Color5" localSheetId="23">#REF!</definedName>
    <definedName name="Color5">#REF!</definedName>
    <definedName name="Color6" localSheetId="23">#REF!</definedName>
    <definedName name="Color6">#REF!</definedName>
    <definedName name="COM" localSheetId="23">#REF!</definedName>
    <definedName name="COM" localSheetId="3">#REF!</definedName>
    <definedName name="COM" localSheetId="2">#REF!</definedName>
    <definedName name="COM">#REF!</definedName>
    <definedName name="coma">[23]Programa!#REF!</definedName>
    <definedName name="COMPAR">#REF!</definedName>
    <definedName name="COMPIGP">#REF!</definedName>
    <definedName name="COMPROJ99">#REF!</definedName>
    <definedName name="CONCK">#REF!</definedName>
    <definedName name="conor">#REF!</definedName>
    <definedName name="cons">#REF!</definedName>
    <definedName name="CONS1">[80]MONTHLY!$BP$4:$CA$4</definedName>
    <definedName name="cons12mon">'[81]GDP projections'!#REF!</definedName>
    <definedName name="CONS2">[80]MONTHLY!$CB$4:$CM$4</definedName>
    <definedName name="CONSOL" localSheetId="17">#REF!</definedName>
    <definedName name="CONSOL" localSheetId="21">#REF!</definedName>
    <definedName name="CONSOL" localSheetId="23">#REF!</definedName>
    <definedName name="CONSOL" localSheetId="24">#REF!</definedName>
    <definedName name="CONSOL" localSheetId="3">#REF!</definedName>
    <definedName name="CONSOL" localSheetId="2">#REF!</definedName>
    <definedName name="CONSOL" localSheetId="32">#REF!</definedName>
    <definedName name="CONSOL" localSheetId="34">#REF!</definedName>
    <definedName name="CONSOL" localSheetId="52">#REF!</definedName>
    <definedName name="CONSOL" localSheetId="18">#REF!</definedName>
    <definedName name="CONSOL" localSheetId="53">#REF!</definedName>
    <definedName name="CONSOL" localSheetId="54">#REF!</definedName>
    <definedName name="CONSOL" localSheetId="20">#REF!</definedName>
    <definedName name="CONSOL" localSheetId="22">#REF!</definedName>
    <definedName name="CONSOL" localSheetId="26">#REF!</definedName>
    <definedName name="CONSOL" localSheetId="29">#REF!</definedName>
    <definedName name="CONSOL" localSheetId="31">#REF!</definedName>
    <definedName name="CONSOL">#REF!</definedName>
    <definedName name="CONSOLC2" localSheetId="23">#REF!</definedName>
    <definedName name="CONSOLC2" localSheetId="3">#REF!</definedName>
    <definedName name="CONSOLC2" localSheetId="2">#REF!</definedName>
    <definedName name="CONSOLC2" localSheetId="53">#REF!</definedName>
    <definedName name="CONSOLC2" localSheetId="54">#REF!</definedName>
    <definedName name="CONSOLC2">#REF!</definedName>
    <definedName name="consperc">'[81]GDP projections'!#REF!</definedName>
    <definedName name="consqtr">'[81]GDP projections'!#REF!</definedName>
    <definedName name="CONTENTS">[82]Contents!$A$1:$F$36</definedName>
    <definedName name="cooperantes">#REF!</definedName>
    <definedName name="COPA">#N/A</definedName>
    <definedName name="COPARTICIPACION_FEDERAL__LEY_N__23548">[4]C!$B$13:$N$13</definedName>
    <definedName name="copystart" localSheetId="23">#REF!</definedName>
    <definedName name="copystart" localSheetId="3">#REF!</definedName>
    <definedName name="copystart" localSheetId="2">#REF!</definedName>
    <definedName name="copystart" localSheetId="53">#REF!</definedName>
    <definedName name="copystart" localSheetId="54">#REF!</definedName>
    <definedName name="copystart">#REF!</definedName>
    <definedName name="Copytodebt" localSheetId="23">'[3]in-out'!#REF!</definedName>
    <definedName name="Copytodebt" localSheetId="53">'[3]in-out'!#REF!</definedName>
    <definedName name="Copytodebt" localSheetId="54">'[3]in-out'!#REF!</definedName>
    <definedName name="Copytodebt">'[3]in-out'!#REF!</definedName>
    <definedName name="CostoVentasY1">'[73]Vaciado 1'!$D$126</definedName>
    <definedName name="CostoVentasY2">'[73]Vaciado 1'!$E$126</definedName>
    <definedName name="CostoVentasY3">'[73]Vaciado 1'!$F$126</definedName>
    <definedName name="COUNT" localSheetId="17">#REF!</definedName>
    <definedName name="COUNT" localSheetId="21">#REF!</definedName>
    <definedName name="COUNT" localSheetId="23">#REF!</definedName>
    <definedName name="COUNT" localSheetId="24">#REF!</definedName>
    <definedName name="COUNT" localSheetId="3">#REF!</definedName>
    <definedName name="COUNT" localSheetId="2">#REF!</definedName>
    <definedName name="COUNT" localSheetId="32">#REF!</definedName>
    <definedName name="COUNT" localSheetId="34">#REF!</definedName>
    <definedName name="COUNT" localSheetId="52">#REF!</definedName>
    <definedName name="COUNT" localSheetId="18">#REF!</definedName>
    <definedName name="COUNT" localSheetId="53">#REF!</definedName>
    <definedName name="COUNT" localSheetId="54">#REF!</definedName>
    <definedName name="COUNT" localSheetId="20">#REF!</definedName>
    <definedName name="COUNT" localSheetId="22">#REF!</definedName>
    <definedName name="COUNT" localSheetId="26">#REF!</definedName>
    <definedName name="COUNT" localSheetId="29">#REF!</definedName>
    <definedName name="COUNT" localSheetId="31">#REF!</definedName>
    <definedName name="COUNT">#REF!</definedName>
    <definedName name="COUNTER" localSheetId="23">#REF!</definedName>
    <definedName name="COUNTER" localSheetId="3">#REF!</definedName>
    <definedName name="COUNTER" localSheetId="2">#REF!</definedName>
    <definedName name="COUNTER" localSheetId="53">#REF!</definedName>
    <definedName name="COUNTER" localSheetId="54">#REF!</definedName>
    <definedName name="COUNTER">#REF!</definedName>
    <definedName name="CountryName">'[83]Exchange Rate chart'!#REF!</definedName>
    <definedName name="cp" localSheetId="53" hidden="1">'[84]C Summary'!#REF!</definedName>
    <definedName name="cp" localSheetId="54" hidden="1">'[84]C Summary'!#REF!</definedName>
    <definedName name="cp" hidden="1">'[84]C Summary'!#REF!</definedName>
    <definedName name="CPF" localSheetId="17">#REF!</definedName>
    <definedName name="CPF" localSheetId="21">#REF!</definedName>
    <definedName name="CPF" localSheetId="23">#REF!</definedName>
    <definedName name="CPF" localSheetId="24">#REF!</definedName>
    <definedName name="CPF" localSheetId="3">#REF!</definedName>
    <definedName name="CPF" localSheetId="2">#REF!</definedName>
    <definedName name="CPF" localSheetId="32">#REF!</definedName>
    <definedName name="CPF" localSheetId="34">#REF!</definedName>
    <definedName name="CPF" localSheetId="52">#REF!</definedName>
    <definedName name="CPF" localSheetId="18">#REF!</definedName>
    <definedName name="CPF" localSheetId="53">#REF!</definedName>
    <definedName name="CPF" localSheetId="54">#REF!</definedName>
    <definedName name="CPF" localSheetId="20">#REF!</definedName>
    <definedName name="CPF" localSheetId="22">#REF!</definedName>
    <definedName name="CPF" localSheetId="26">#REF!</definedName>
    <definedName name="CPF" localSheetId="29">#REF!</definedName>
    <definedName name="CPF" localSheetId="31">#REF!</definedName>
    <definedName name="CPF">#REF!</definedName>
    <definedName name="CPI">[85]CPI!$A$4:$M$160</definedName>
    <definedName name="CPI_Core" localSheetId="23">#REF!</definedName>
    <definedName name="CPI_Core" localSheetId="3">#REF!</definedName>
    <definedName name="CPI_Core" localSheetId="2">#REF!</definedName>
    <definedName name="CPI_Core" localSheetId="53">#REF!</definedName>
    <definedName name="CPI_Core" localSheetId="54">#REF!</definedName>
    <definedName name="CPI_Core">#REF!</definedName>
    <definedName name="CPI_NAT_monthly" localSheetId="23">#REF!</definedName>
    <definedName name="CPI_NAT_monthly" localSheetId="3">#REF!</definedName>
    <definedName name="CPI_NAT_monthly" localSheetId="2">#REF!</definedName>
    <definedName name="CPI_NAT_monthly" localSheetId="53">#REF!</definedName>
    <definedName name="CPI_NAT_monthly" localSheetId="54">#REF!</definedName>
    <definedName name="CPI_NAT_monthly">#REF!</definedName>
    <definedName name="CPICUM">#REF!</definedName>
    <definedName name="CRECWM">[86]SUPUESTOS!A$15</definedName>
    <definedName name="cred">#REF!</definedName>
    <definedName name="cred1">#REF!</definedName>
    <definedName name="CRED2">#REF!</definedName>
    <definedName name="cred2000">#REF!</definedName>
    <definedName name="cred2001">#REF!</definedName>
    <definedName name="cred2002">#REF!</definedName>
    <definedName name="cred2003">#REF!</definedName>
    <definedName name="cred98">[23]Programa!#REF!</definedName>
    <definedName name="cred98j">[23]Programa!#REF!</definedName>
    <definedName name="cred98s">#REF!</definedName>
    <definedName name="cred99">#REF!</definedName>
    <definedName name="CREDITO">#REF!</definedName>
    <definedName name="CREDITOBCH" localSheetId="23">#REF!</definedName>
    <definedName name="CREDITOBCH" localSheetId="3">#REF!</definedName>
    <definedName name="CREDITOBCH" localSheetId="2">#REF!</definedName>
    <definedName name="CREDITOBCH">#REF!</definedName>
    <definedName name="CREDITORSB" localSheetId="23">#REF!</definedName>
    <definedName name="CREDITORSB" localSheetId="3">#REF!</definedName>
    <definedName name="CREDITORSB" localSheetId="2">#REF!</definedName>
    <definedName name="CREDITORSB">#REF!</definedName>
    <definedName name="Crng" localSheetId="23">OFFSET(#REF!,0,0,COUNT(#REF!),1)</definedName>
    <definedName name="Crng" localSheetId="3">OFFSET(#REF!,0,0,COUNT(#REF!),1)</definedName>
    <definedName name="Crng" localSheetId="2">OFFSET(#REF!,0,0,COUNT(#REF!),1)</definedName>
    <definedName name="Crng" localSheetId="53">OFFSET(#REF!,0,0,COUNT(#REF!),1)</definedName>
    <definedName name="Crng" localSheetId="54">OFFSET(#REF!,0,0,COUNT(#REF!),1)</definedName>
    <definedName name="Crng">OFFSET(#REF!,0,0,COUNT(#REF!),1)</definedName>
    <definedName name="Crt" localSheetId="17">#REF!</definedName>
    <definedName name="Crt" localSheetId="21">#REF!</definedName>
    <definedName name="Crt" localSheetId="23">#REF!</definedName>
    <definedName name="Crt" localSheetId="24">#REF!</definedName>
    <definedName name="Crt" localSheetId="3">#REF!</definedName>
    <definedName name="Crt" localSheetId="2">#REF!</definedName>
    <definedName name="Crt" localSheetId="32">#REF!</definedName>
    <definedName name="Crt" localSheetId="34">#REF!</definedName>
    <definedName name="Crt" localSheetId="52">#REF!</definedName>
    <definedName name="Crt" localSheetId="18">#REF!</definedName>
    <definedName name="Crt" localSheetId="53">#REF!</definedName>
    <definedName name="Crt" localSheetId="54">#REF!</definedName>
    <definedName name="Crt" localSheetId="20">#REF!</definedName>
    <definedName name="Crt" localSheetId="22">#REF!</definedName>
    <definedName name="Crt" localSheetId="26">#REF!</definedName>
    <definedName name="Crt" localSheetId="29">#REF!</definedName>
    <definedName name="Crt" localSheetId="31">#REF!</definedName>
    <definedName name="Crt">#REF!</definedName>
    <definedName name="CRUDE1">[80]MONTHLY!$B$437:$Z$444</definedName>
    <definedName name="CRUDE2">[80]MONTHLY!$B$451:$Z$458</definedName>
    <definedName name="CRUDE3">[80]MONTHLY!$B$465:$Z$472</definedName>
    <definedName name="CRUZ" localSheetId="17">#REF!</definedName>
    <definedName name="CRUZ" localSheetId="21">#REF!</definedName>
    <definedName name="CRUZ" localSheetId="23">#REF!</definedName>
    <definedName name="CRUZ" localSheetId="24">#REF!</definedName>
    <definedName name="CRUZ" localSheetId="3">#REF!</definedName>
    <definedName name="CRUZ" localSheetId="2">#REF!</definedName>
    <definedName name="CRUZ" localSheetId="32">#REF!</definedName>
    <definedName name="CRUZ" localSheetId="34">#REF!</definedName>
    <definedName name="CRUZ" localSheetId="52">#REF!</definedName>
    <definedName name="CRUZ" localSheetId="18">#REF!</definedName>
    <definedName name="CRUZ" localSheetId="53">#REF!</definedName>
    <definedName name="CRUZ" localSheetId="54">#REF!</definedName>
    <definedName name="CRUZ" localSheetId="20">#REF!</definedName>
    <definedName name="CRUZ" localSheetId="22">#REF!</definedName>
    <definedName name="CRUZ" localSheetId="26">#REF!</definedName>
    <definedName name="CRUZ" localSheetId="29">#REF!</definedName>
    <definedName name="CRUZ" localSheetId="31">#REF!</definedName>
    <definedName name="CRUZ">#REF!</definedName>
    <definedName name="CRUZ1" localSheetId="23">#REF!</definedName>
    <definedName name="CRUZ1" localSheetId="3">#REF!</definedName>
    <definedName name="CRUZ1" localSheetId="2">#REF!</definedName>
    <definedName name="CRUZ1" localSheetId="53">#REF!</definedName>
    <definedName name="CRUZ1" localSheetId="54">#REF!</definedName>
    <definedName name="CRUZ1">#REF!</definedName>
    <definedName name="CS" localSheetId="23">#REF!</definedName>
    <definedName name="CS" localSheetId="3">#REF!</definedName>
    <definedName name="CS" localSheetId="2">#REF!</definedName>
    <definedName name="CS" localSheetId="53">#REF!</definedName>
    <definedName name="CS" localSheetId="54">#REF!</definedName>
    <definedName name="CS">#REF!</definedName>
    <definedName name="CS1A" localSheetId="23">#REF!</definedName>
    <definedName name="CS1A" localSheetId="3">#REF!</definedName>
    <definedName name="CS1A" localSheetId="2">#REF!</definedName>
    <definedName name="CS1A">#REF!</definedName>
    <definedName name="CTOOMA00">#REF!</definedName>
    <definedName name="CTOOMA97">#REF!</definedName>
    <definedName name="CTOOMA98">#REF!</definedName>
    <definedName name="CTOOMA99">#REF!</definedName>
    <definedName name="CTOOMV00">#REF!</definedName>
    <definedName name="CTOOMV97">#REF!</definedName>
    <definedName name="CTOOMV98">#REF!</definedName>
    <definedName name="CTOOMV99">#REF!</definedName>
    <definedName name="cuad1">#REF!</definedName>
    <definedName name="cuad10">#REF!</definedName>
    <definedName name="cuad11">#REF!</definedName>
    <definedName name="cuad12">#REF!</definedName>
    <definedName name="cuad13">#REF!</definedName>
    <definedName name="cuad14">#REF!</definedName>
    <definedName name="cuad15">#REF!</definedName>
    <definedName name="cuad16">#REF!</definedName>
    <definedName name="cuad17">#REF!</definedName>
    <definedName name="cuad18">#REF!</definedName>
    <definedName name="cuad19">#REF!</definedName>
    <definedName name="cuad2">#REF!</definedName>
    <definedName name="cuad20">#REF!</definedName>
    <definedName name="cuad21">#REF!</definedName>
    <definedName name="cuad22">#REF!</definedName>
    <definedName name="cuad23">#REF!</definedName>
    <definedName name="cuad24">#REF!</definedName>
    <definedName name="cuad25">#REF!</definedName>
    <definedName name="cuad3">#REF!</definedName>
    <definedName name="cuad4">#REF!</definedName>
    <definedName name="cuad5">#REF!</definedName>
    <definedName name="cuad6">#REF!</definedName>
    <definedName name="cuad7">#REF!</definedName>
    <definedName name="cuad8">#REF!</definedName>
    <definedName name="cuad9">#REF!</definedName>
    <definedName name="CUADR11">#REF!</definedName>
    <definedName name="CUADRO_10.3.1">'[87]fondo promedio'!$A$36:$L$74</definedName>
    <definedName name="CUADRO_N__4.1.3">#REF!</definedName>
    <definedName name="CUADRO_No_9_C">#REF!</definedName>
    <definedName name="CUADRO9">#REF!</definedName>
    <definedName name="CUADRO9A">#REF!</definedName>
    <definedName name="CUADRO9B">#REF!</definedName>
    <definedName name="CUADROI">#REF!</definedName>
    <definedName name="CUADROII">#REF!</definedName>
    <definedName name="CUADROIII">#REF!</definedName>
    <definedName name="CUADROIV">#REF!</definedName>
    <definedName name="CUADROV">#REF!</definedName>
    <definedName name="CUADROVI">#REF!</definedName>
    <definedName name="CUADROVII">#REF!</definedName>
    <definedName name="CUENTASMON">[60]BCP!#REF!</definedName>
    <definedName name="culo">'[88]graf 1'!$A$1:$IV$2</definedName>
    <definedName name="cuman">[61]Contribution!$C$378:$DC$392</definedName>
    <definedName name="Cuota">'[51]Dinámica Couta Mercado'!$A$11:$O$28</definedName>
    <definedName name="CurMonth" localSheetId="17">#REF!</definedName>
    <definedName name="CurMonth" localSheetId="21">#REF!</definedName>
    <definedName name="CurMonth" localSheetId="23">#REF!</definedName>
    <definedName name="CurMonth" localSheetId="24">#REF!</definedName>
    <definedName name="CurMonth" localSheetId="3">#REF!</definedName>
    <definedName name="CurMonth" localSheetId="2">#REF!</definedName>
    <definedName name="CurMonth" localSheetId="32">#REF!</definedName>
    <definedName name="CurMonth" localSheetId="34">#REF!</definedName>
    <definedName name="CurMonth" localSheetId="52">#REF!</definedName>
    <definedName name="CurMonth" localSheetId="18">#REF!</definedName>
    <definedName name="CurMonth" localSheetId="53">#REF!</definedName>
    <definedName name="CurMonth" localSheetId="54">#REF!</definedName>
    <definedName name="CurMonth" localSheetId="20">#REF!</definedName>
    <definedName name="CurMonth" localSheetId="22">#REF!</definedName>
    <definedName name="CurMonth" localSheetId="26">#REF!</definedName>
    <definedName name="CurMonth" localSheetId="29">#REF!</definedName>
    <definedName name="CurMonth" localSheetId="31">#REF!</definedName>
    <definedName name="CurMonth">#REF!</definedName>
    <definedName name="Currency" localSheetId="23">#REF!</definedName>
    <definedName name="Currency" localSheetId="3">#REF!</definedName>
    <definedName name="Currency" localSheetId="2">#REF!</definedName>
    <definedName name="Currency" localSheetId="53">#REF!</definedName>
    <definedName name="Currency" localSheetId="54">#REF!</definedName>
    <definedName name="Currency">#REF!</definedName>
    <definedName name="CURRENTYEAR">#REF!</definedName>
    <definedName name="CurrVintage">[89]Current!$D$66</definedName>
    <definedName name="cutoff">'[90]LIC cutoff'!$A$2:$B$15</definedName>
    <definedName name="CYEAR2021" localSheetId="23">[91]Coal!$B$583:$J$583</definedName>
    <definedName name="CYEAR2021">[91]Coal!$B$583:$J$583</definedName>
    <definedName name="CYEAR2022" localSheetId="23">[91]Coal!$K$583:$V$583</definedName>
    <definedName name="CYEAR2022">[91]Coal!$K$583:$V$583</definedName>
    <definedName name="CYEAR2023" localSheetId="23">[91]Coal!$W$583:$AH$583</definedName>
    <definedName name="CYEAR2023">[91]Coal!$W$583:$AH$583</definedName>
    <definedName name="CYEAR2024" localSheetId="23">[91]Coal!$AI$583:$AT$583</definedName>
    <definedName name="CYEAR2024">[91]Coal!$AI$583:$AT$583</definedName>
    <definedName name="CYEAR2025" localSheetId="23">[91]Coal!$AU$583:$AX$583</definedName>
    <definedName name="CYEAR2025">[91]Coal!$AU$583:$AX$583</definedName>
    <definedName name="d" localSheetId="17" hidden="1">'[92]Fax a enviar'!#REF!</definedName>
    <definedName name="d" localSheetId="21" hidden="1">'[92]Fax a enviar'!#REF!</definedName>
    <definedName name="d" localSheetId="24" hidden="1">'[92]Fax a enviar'!#REF!</definedName>
    <definedName name="d" localSheetId="32" hidden="1">'[92]Fax a enviar'!#REF!</definedName>
    <definedName name="d" localSheetId="34" hidden="1">'[92]Fax a enviar'!#REF!</definedName>
    <definedName name="d" localSheetId="50" hidden="1">'[92]Fax a enviar'!#REF!</definedName>
    <definedName name="d" localSheetId="52" hidden="1">'[92]Fax a enviar'!#REF!</definedName>
    <definedName name="d" localSheetId="18" hidden="1">'[92]Fax a enviar'!#REF!</definedName>
    <definedName name="d" localSheetId="53" hidden="1">'[92]Fax a enviar'!#REF!</definedName>
    <definedName name="d" localSheetId="54" hidden="1">'[92]Fax a enviar'!#REF!</definedName>
    <definedName name="d" localSheetId="20" hidden="1">'[92]Fax a enviar'!#REF!</definedName>
    <definedName name="d" localSheetId="22" hidden="1">'[92]Fax a enviar'!#REF!</definedName>
    <definedName name="d" localSheetId="26" hidden="1">'[92]Fax a enviar'!#REF!</definedName>
    <definedName name="d" localSheetId="29" hidden="1">'[92]Fax a enviar'!#REF!</definedName>
    <definedName name="d" localSheetId="31" hidden="1">'[92]Fax a enviar'!#REF!</definedName>
    <definedName name="d" hidden="1">'[92]Fax a enviar'!#REF!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 localSheetId="17">#REF!</definedName>
    <definedName name="D_B" localSheetId="21">#REF!</definedName>
    <definedName name="D_B" localSheetId="23">#REF!</definedName>
    <definedName name="D_B" localSheetId="24">#REF!</definedName>
    <definedName name="D_B" localSheetId="3">#REF!</definedName>
    <definedName name="D_B" localSheetId="2">#REF!</definedName>
    <definedName name="D_B" localSheetId="32">#REF!</definedName>
    <definedName name="D_B" localSheetId="34">#REF!</definedName>
    <definedName name="D_B" localSheetId="52">#REF!</definedName>
    <definedName name="D_B" localSheetId="18">#REF!</definedName>
    <definedName name="D_B" localSheetId="53">#REF!</definedName>
    <definedName name="D_B" localSheetId="54">#REF!</definedName>
    <definedName name="D_B" localSheetId="20">#REF!</definedName>
    <definedName name="D_B" localSheetId="22">#REF!</definedName>
    <definedName name="D_B" localSheetId="26">#REF!</definedName>
    <definedName name="D_B" localSheetId="29">#REF!</definedName>
    <definedName name="D_B" localSheetId="31">#REF!</definedName>
    <definedName name="D_B">#REF!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DNA_B">[93]DA!#REF!</definedName>
    <definedName name="D_EDNA_D">[93]DA!#REF!</definedName>
    <definedName name="D_EDNA_T">[93]DA!#REF!</definedName>
    <definedName name="D_EDNE">[93]DA!#REF!</definedName>
    <definedName name="D_ENDA">#REF!</definedName>
    <definedName name="D_G" localSheetId="23">#REF!</definedName>
    <definedName name="D_G" localSheetId="3">#REF!</definedName>
    <definedName name="D_G" localSheetId="2">#REF!</definedName>
    <definedName name="D_G" localSheetId="53">#REF!</definedName>
    <definedName name="D_G" localSheetId="54">#REF!</definedName>
    <definedName name="D_G">#REF!</definedName>
    <definedName name="D_GCB">#REF!</definedName>
    <definedName name="D_GGB">#REF!</definedName>
    <definedName name="D_Ind" localSheetId="23">#REF!</definedName>
    <definedName name="D_Ind" localSheetId="3">#REF!</definedName>
    <definedName name="D_Ind" localSheetId="2">#REF!</definedName>
    <definedName name="D_Ind" localSheetId="53">#REF!</definedName>
    <definedName name="D_Ind" localSheetId="54">#REF!</definedName>
    <definedName name="D_Ind">#REF!</definedName>
    <definedName name="D_L" localSheetId="23">#REF!</definedName>
    <definedName name="D_L" localSheetId="3">#REF!</definedName>
    <definedName name="D_L" localSheetId="2">#REF!</definedName>
    <definedName name="D_L">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 localSheetId="23">#REF!</definedName>
    <definedName name="D_O" localSheetId="3">#REF!</definedName>
    <definedName name="D_O" localSheetId="2">#REF!</definedName>
    <definedName name="D_O">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 localSheetId="23">#REF!</definedName>
    <definedName name="D_S" localSheetId="3">#REF!</definedName>
    <definedName name="D_S" localSheetId="2">#REF!</definedName>
    <definedName name="D_S">#REF!</definedName>
    <definedName name="D_SRM" localSheetId="23">#REF!</definedName>
    <definedName name="D_SRM" localSheetId="3">#REF!</definedName>
    <definedName name="D_SRM" localSheetId="2">#REF!</definedName>
    <definedName name="D_SRM">#REF!</definedName>
    <definedName name="D_SY" localSheetId="23">#REF!</definedName>
    <definedName name="D_SY" localSheetId="3">#REF!</definedName>
    <definedName name="D_SY" localSheetId="2">#REF!</definedName>
    <definedName name="D_SY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23">#REF!</definedName>
    <definedName name="da" localSheetId="3">#REF!</definedName>
    <definedName name="da" localSheetId="2">#REF!</definedName>
    <definedName name="da">#REF!</definedName>
    <definedName name="DABA">#REF!</definedName>
    <definedName name="DABI">#REF!</definedName>
    <definedName name="DABproj">#N/A</definedName>
    <definedName name="DAGproj">#N/A</definedName>
    <definedName name="Daily_Depreciation">'[69]Inter-Bank'!$E$5</definedName>
    <definedName name="DAMU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17">#REF!</definedName>
    <definedName name="data" localSheetId="21">#REF!</definedName>
    <definedName name="data" localSheetId="23">#REF!</definedName>
    <definedName name="data" localSheetId="24">#REF!</definedName>
    <definedName name="data" localSheetId="3">#REF!</definedName>
    <definedName name="data" localSheetId="2">#REF!</definedName>
    <definedName name="data" localSheetId="32">#REF!</definedName>
    <definedName name="data" localSheetId="34">#REF!</definedName>
    <definedName name="data" localSheetId="52">#REF!</definedName>
    <definedName name="data" localSheetId="18">#REF!</definedName>
    <definedName name="data" localSheetId="53">#REF!</definedName>
    <definedName name="data" localSheetId="54">#REF!</definedName>
    <definedName name="data" localSheetId="20">#REF!</definedName>
    <definedName name="data" localSheetId="22">#REF!</definedName>
    <definedName name="data" localSheetId="26">#REF!</definedName>
    <definedName name="data" localSheetId="29">#REF!</definedName>
    <definedName name="data" localSheetId="31">#REF!</definedName>
    <definedName name="data">#REF!</definedName>
    <definedName name="data1" localSheetId="23">#REF!</definedName>
    <definedName name="data1" localSheetId="3">#REF!</definedName>
    <definedName name="data1" localSheetId="2">#REF!</definedName>
    <definedName name="data1" localSheetId="53">#REF!</definedName>
    <definedName name="data1" localSheetId="54">#REF!</definedName>
    <definedName name="data1">#REF!</definedName>
    <definedName name="Data2" localSheetId="23">#REF!</definedName>
    <definedName name="Data2" localSheetId="3">#REF!</definedName>
    <definedName name="Data2" localSheetId="2">#REF!</definedName>
    <definedName name="Data2" localSheetId="53">#REF!</definedName>
    <definedName name="Data2" localSheetId="54">#REF!</definedName>
    <definedName name="Data2">#REF!</definedName>
    <definedName name="_xlnm.Database" localSheetId="23">#REF!</definedName>
    <definedName name="_xlnm.Database" localSheetId="3">#REF!</definedName>
    <definedName name="_xlnm.Database" localSheetId="2">#REF!</definedName>
    <definedName name="_xlnm.Database">#REF!</definedName>
    <definedName name="Database_MI">#REF!</definedName>
    <definedName name="dataSeguimiento">#REF!</definedName>
    <definedName name="Dataset" localSheetId="23">#REF!</definedName>
    <definedName name="Dataset" localSheetId="3">#REF!</definedName>
    <definedName name="Dataset" localSheetId="2">#REF!</definedName>
    <definedName name="Dataset">#REF!</definedName>
    <definedName name="datatbl">#REF!</definedName>
    <definedName name="date" localSheetId="17">[94]Tablas!$IV$1:$IV$2</definedName>
    <definedName name="date" localSheetId="21">[94]Tablas!$IV$1:$IV$2</definedName>
    <definedName name="date" localSheetId="24">[94]Tablas!$IV$1:$IV$2</definedName>
    <definedName name="date" localSheetId="3">[94]Tablas!$IV$1:$IV$2</definedName>
    <definedName name="date" localSheetId="2">[94]Tablas!$IV$1:$IV$2</definedName>
    <definedName name="date" localSheetId="18">[94]Tablas!$IV$1:$IV$2</definedName>
    <definedName name="date" localSheetId="20">[94]Tablas!$IV$1:$IV$2</definedName>
    <definedName name="date" localSheetId="22">[94]Tablas!$IV$1:$IV$2</definedName>
    <definedName name="date">[95]Tablas!$IV$1:$IV$2</definedName>
    <definedName name="dates">'[47]shared data'!$S$8:$S$155</definedName>
    <definedName name="DATES_A">'[47]shared data'!$D$2:$AC$2</definedName>
    <definedName name="dates_w">#REF!</definedName>
    <definedName name="Dates1" localSheetId="17">#REF!</definedName>
    <definedName name="Dates1" localSheetId="21">#REF!</definedName>
    <definedName name="Dates1" localSheetId="23">#REF!</definedName>
    <definedName name="Dates1" localSheetId="24">#REF!</definedName>
    <definedName name="Dates1" localSheetId="3">#REF!</definedName>
    <definedName name="Dates1" localSheetId="2">#REF!</definedName>
    <definedName name="Dates1" localSheetId="32">#REF!</definedName>
    <definedName name="Dates1" localSheetId="34">#REF!</definedName>
    <definedName name="Dates1" localSheetId="52">#REF!</definedName>
    <definedName name="Dates1" localSheetId="18">#REF!</definedName>
    <definedName name="Dates1" localSheetId="53">#REF!</definedName>
    <definedName name="Dates1" localSheetId="54">#REF!</definedName>
    <definedName name="Dates1" localSheetId="20">#REF!</definedName>
    <definedName name="Dates1" localSheetId="22">#REF!</definedName>
    <definedName name="Dates1" localSheetId="26">#REF!</definedName>
    <definedName name="Dates1" localSheetId="29">#REF!</definedName>
    <definedName name="Dates1" localSheetId="31">#REF!</definedName>
    <definedName name="Dates1">#REF!</definedName>
    <definedName name="datesaa">#REF!</definedName>
    <definedName name="datess">#REF!</definedName>
    <definedName name="DB" localSheetId="23">#REF!</definedName>
    <definedName name="DB" localSheetId="3">#REF!</definedName>
    <definedName name="DB" localSheetId="2">#REF!</definedName>
    <definedName name="DB" localSheetId="53">#REF!</definedName>
    <definedName name="DB" localSheetId="54">#REF!</definedName>
    <definedName name="DB">#REF!</definedName>
    <definedName name="DBA">#REF!</definedName>
    <definedName name="DBI">#REF!</definedName>
    <definedName name="dbo" localSheetId="23">#REF!</definedName>
    <definedName name="dbo" localSheetId="3">#REF!</definedName>
    <definedName name="dbo" localSheetId="2">#REF!</definedName>
    <definedName name="dbo" localSheetId="53">#REF!</definedName>
    <definedName name="dbo" localSheetId="54">#REF!</definedName>
    <definedName name="dbo">#REF!</definedName>
    <definedName name="DBproj">#N/A</definedName>
    <definedName name="dcc">#REF!</definedName>
    <definedName name="dcc98j">[23]Programa!#REF!</definedName>
    <definedName name="dcc98s">#REF!</definedName>
    <definedName name="dd" localSheetId="17" hidden="1">{"Riqfin97",#N/A,FALSE,"Tran";"Riqfinpro",#N/A,FALSE,"Tran"}</definedName>
    <definedName name="dd" localSheetId="21" hidden="1">{"Riqfin97",#N/A,FALSE,"Tran";"Riqfinpro",#N/A,FALSE,"Tran"}</definedName>
    <definedName name="dd" localSheetId="23" hidden="1">{"Riqfin97",#N/A,FALSE,"Tran";"Riqfinpro",#N/A,FALSE,"Tran"}</definedName>
    <definedName name="dd" localSheetId="24" hidden="1">{"Riqfin97",#N/A,FALSE,"Tran";"Riqfinpro",#N/A,FALSE,"Tran"}</definedName>
    <definedName name="dd" localSheetId="3" hidden="1">{"Riqfin97",#N/A,FALSE,"Tran";"Riqfinpro",#N/A,FALSE,"Tran"}</definedName>
    <definedName name="dd" localSheetId="2" hidden="1">{"Riqfin97",#N/A,FALSE,"Tran";"Riqfinpro",#N/A,FALSE,"Tran"}</definedName>
    <definedName name="dd" localSheetId="32" hidden="1">{"Riqfin97",#N/A,FALSE,"Tran";"Riqfinpro",#N/A,FALSE,"Tran"}</definedName>
    <definedName name="dd" localSheetId="34" hidden="1">{"Riqfin97",#N/A,FALSE,"Tran";"Riqfinpro",#N/A,FALSE,"Tran"}</definedName>
    <definedName name="dd" localSheetId="50" hidden="1">{"Riqfin97",#N/A,FALSE,"Tran";"Riqfinpro",#N/A,FALSE,"Tran"}</definedName>
    <definedName name="dd" localSheetId="52" hidden="1">{"Riqfin97",#N/A,FALSE,"Tran";"Riqfinpro",#N/A,FALSE,"Tran"}</definedName>
    <definedName name="dd" localSheetId="18" hidden="1">{"Riqfin97",#N/A,FALSE,"Tran";"Riqfinpro",#N/A,FALSE,"Tran"}</definedName>
    <definedName name="dd" localSheetId="53" hidden="1">{"Riqfin97",#N/A,FALSE,"Tran";"Riqfinpro",#N/A,FALSE,"Tran"}</definedName>
    <definedName name="dd" localSheetId="54" hidden="1">{"Riqfin97",#N/A,FALSE,"Tran";"Riqfinpro",#N/A,FALSE,"Tran"}</definedName>
    <definedName name="dd" localSheetId="20" hidden="1">{"Riqfin97",#N/A,FALSE,"Tran";"Riqfinpro",#N/A,FALSE,"Tran"}</definedName>
    <definedName name="dd" localSheetId="22" hidden="1">{"Riqfin97",#N/A,FALSE,"Tran";"Riqfinpro",#N/A,FALSE,"Tran"}</definedName>
    <definedName name="dd" localSheetId="26" hidden="1">{"Riqfin97",#N/A,FALSE,"Tran";"Riqfinpro",#N/A,FALSE,"Tran"}</definedName>
    <definedName name="dd" localSheetId="27" hidden="1">{"Riqfin97",#N/A,FALSE,"Tran";"Riqfinpro",#N/A,FALSE,"Tran"}</definedName>
    <definedName name="dd" localSheetId="28" hidden="1">{"Riqfin97",#N/A,FALSE,"Tran";"Riqfinpro",#N/A,FALSE,"Tran"}</definedName>
    <definedName name="dd" localSheetId="29" hidden="1">{"Riqfin97",#N/A,FALSE,"Tran";"Riqfinpro",#N/A,FALSE,"Tran"}</definedName>
    <definedName name="dd" localSheetId="31" hidden="1">{"Riqfin97",#N/A,FALSE,"Tran";"Riqfinpro",#N/A,FALSE,"Tran"}</definedName>
    <definedName name="dd" hidden="1">{"Riqfin97",#N/A,FALSE,"Tran";"Riqfinpro",#N/A,FALSE,"Tran"}</definedName>
    <definedName name="DD__Charts_area">#REF!</definedName>
    <definedName name="DD__GDI">#REF!</definedName>
    <definedName name="DD__GDP_real_by_sector_of_origin">#REF!</definedName>
    <definedName name="DD__Labor_Productivity">#REF!</definedName>
    <definedName name="DD__National_Accounts_at_1958_prices_">#REF!</definedName>
    <definedName name="DD__National_Accounts_at_Current_Prices">#REF!</definedName>
    <definedName name="DD__National_Accounts_Deflators">#REF!</definedName>
    <definedName name="DD__Prices_CPI_all_items">#REF!</definedName>
    <definedName name="DD__Prices_CPI_by_components">#REF!</definedName>
    <definedName name="DD__Prices_Wage_Indicators">#REF!</definedName>
    <definedName name="DD__Selected_Agricultural_Sector_Statistics">#REF!</definedName>
    <definedName name="DD__Selected_Agricultural_Sector_Statistics__concluded">#REF!</definedName>
    <definedName name="DD_Index_of_employment">#REF!</definedName>
    <definedName name="DD_Indicators_of_emp_wages_ulc">#REF!</definedName>
    <definedName name="DD_Labor_Productivity">#REF!</definedName>
    <definedName name="DDD" localSheetId="17">#REF!</definedName>
    <definedName name="DDD" localSheetId="21">#REF!</definedName>
    <definedName name="DDD" localSheetId="23">#REF!</definedName>
    <definedName name="DDD" localSheetId="24">#REF!</definedName>
    <definedName name="DDD" localSheetId="3">#REF!</definedName>
    <definedName name="DDD" localSheetId="2">#REF!</definedName>
    <definedName name="DDD" localSheetId="32">#REF!</definedName>
    <definedName name="DDD" localSheetId="34">#REF!</definedName>
    <definedName name="DDD" localSheetId="52">#REF!</definedName>
    <definedName name="DDD" localSheetId="18">#REF!</definedName>
    <definedName name="DDD" localSheetId="53">#REF!</definedName>
    <definedName name="DDD" localSheetId="54">#REF!</definedName>
    <definedName name="DDD" localSheetId="20">#REF!</definedName>
    <definedName name="DDD" localSheetId="22">#REF!</definedName>
    <definedName name="DDD" localSheetId="26">#REF!</definedName>
    <definedName name="DDD" localSheetId="29">#REF!</definedName>
    <definedName name="DDD" localSheetId="31">#REF!</definedName>
    <definedName name="DDD">#REF!</definedName>
    <definedName name="dddd" localSheetId="17" hidden="1">{"Minpmon",#N/A,FALSE,"Monthinput"}</definedName>
    <definedName name="dddd" localSheetId="21" hidden="1">{"Minpmon",#N/A,FALSE,"Monthinput"}</definedName>
    <definedName name="dddd" localSheetId="23" hidden="1">{"Minpmon",#N/A,FALSE,"Monthinput"}</definedName>
    <definedName name="dddd" localSheetId="24" hidden="1">{"Minpmon",#N/A,FALSE,"Monthinput"}</definedName>
    <definedName name="dddd" localSheetId="3" hidden="1">{"Minpmon",#N/A,FALSE,"Monthinput"}</definedName>
    <definedName name="dddd" localSheetId="2" hidden="1">{"Minpmon",#N/A,FALSE,"Monthinput"}</definedName>
    <definedName name="dddd" localSheetId="32" hidden="1">{"Minpmon",#N/A,FALSE,"Monthinput"}</definedName>
    <definedName name="dddd" localSheetId="34" hidden="1">{"Minpmon",#N/A,FALSE,"Monthinput"}</definedName>
    <definedName name="dddd" localSheetId="50" hidden="1">{"Minpmon",#N/A,FALSE,"Monthinput"}</definedName>
    <definedName name="dddd" localSheetId="52" hidden="1">{"Minpmon",#N/A,FALSE,"Monthinput"}</definedName>
    <definedName name="dddd" localSheetId="18" hidden="1">{"Minpmon",#N/A,FALSE,"Monthinput"}</definedName>
    <definedName name="dddd" localSheetId="53" hidden="1">{"Minpmon",#N/A,FALSE,"Monthinput"}</definedName>
    <definedName name="dddd" localSheetId="54" hidden="1">{"Minpmon",#N/A,FALSE,"Monthinput"}</definedName>
    <definedName name="dddd" localSheetId="20" hidden="1">{"Minpmon",#N/A,FALSE,"Monthinput"}</definedName>
    <definedName name="dddd" localSheetId="22" hidden="1">{"Minpmon",#N/A,FALSE,"Monthinput"}</definedName>
    <definedName name="dddd" localSheetId="26" hidden="1">{"Minpmon",#N/A,FALSE,"Monthinput"}</definedName>
    <definedName name="dddd" localSheetId="27" hidden="1">{"Minpmon",#N/A,FALSE,"Monthinput"}</definedName>
    <definedName name="dddd" localSheetId="28" hidden="1">{"Minpmon",#N/A,FALSE,"Monthinput"}</definedName>
    <definedName name="dddd" localSheetId="29" hidden="1">{"Minpmon",#N/A,FALSE,"Monthinput"}</definedName>
    <definedName name="dddd" localSheetId="31" hidden="1">{"Minpmon",#N/A,FALSE,"Monthinput"}</definedName>
    <definedName name="dddd" hidden="1">{"Minpmon",#N/A,FALSE,"Monthinput"}</definedName>
    <definedName name="dddddd" localSheetId="17" hidden="1">{"Tab1",#N/A,FALSE,"P";"Tab2",#N/A,FALSE,"P"}</definedName>
    <definedName name="dddddd" localSheetId="21" hidden="1">{"Tab1",#N/A,FALSE,"P";"Tab2",#N/A,FALSE,"P"}</definedName>
    <definedName name="dddddd" localSheetId="23" hidden="1">{"Tab1",#N/A,FALSE,"P";"Tab2",#N/A,FALSE,"P"}</definedName>
    <definedName name="dddddd" localSheetId="24" hidden="1">{"Tab1",#N/A,FALSE,"P";"Tab2",#N/A,FALSE,"P"}</definedName>
    <definedName name="dddddd" localSheetId="3" hidden="1">{"Tab1",#N/A,FALSE,"P";"Tab2",#N/A,FALSE,"P"}</definedName>
    <definedName name="dddddd" localSheetId="2" hidden="1">{"Tab1",#N/A,FALSE,"P";"Tab2",#N/A,FALSE,"P"}</definedName>
    <definedName name="dddddd" localSheetId="32" hidden="1">{"Tab1",#N/A,FALSE,"P";"Tab2",#N/A,FALSE,"P"}</definedName>
    <definedName name="dddddd" localSheetId="34" hidden="1">{"Tab1",#N/A,FALSE,"P";"Tab2",#N/A,FALSE,"P"}</definedName>
    <definedName name="dddddd" localSheetId="50" hidden="1">{"Tab1",#N/A,FALSE,"P";"Tab2",#N/A,FALSE,"P"}</definedName>
    <definedName name="dddddd" localSheetId="52" hidden="1">{"Tab1",#N/A,FALSE,"P";"Tab2",#N/A,FALSE,"P"}</definedName>
    <definedName name="dddddd" localSheetId="18" hidden="1">{"Tab1",#N/A,FALSE,"P";"Tab2",#N/A,FALSE,"P"}</definedName>
    <definedName name="dddddd" localSheetId="53" hidden="1">{"Tab1",#N/A,FALSE,"P";"Tab2",#N/A,FALSE,"P"}</definedName>
    <definedName name="dddddd" localSheetId="54" hidden="1">{"Tab1",#N/A,FALSE,"P";"Tab2",#N/A,FALSE,"P"}</definedName>
    <definedName name="dddddd" localSheetId="20" hidden="1">{"Tab1",#N/A,FALSE,"P";"Tab2",#N/A,FALSE,"P"}</definedName>
    <definedName name="dddddd" localSheetId="22" hidden="1">{"Tab1",#N/A,FALSE,"P";"Tab2",#N/A,FALSE,"P"}</definedName>
    <definedName name="dddddd" localSheetId="26" hidden="1">{"Tab1",#N/A,FALSE,"P";"Tab2",#N/A,FALSE,"P"}</definedName>
    <definedName name="dddddd" localSheetId="27" hidden="1">{"Tab1",#N/A,FALSE,"P";"Tab2",#N/A,FALSE,"P"}</definedName>
    <definedName name="dddddd" localSheetId="28" hidden="1">{"Tab1",#N/A,FALSE,"P";"Tab2",#N/A,FALSE,"P"}</definedName>
    <definedName name="dddddd" localSheetId="29" hidden="1">{"Tab1",#N/A,FALSE,"P";"Tab2",#N/A,FALSE,"P"}</definedName>
    <definedName name="dddddd" localSheetId="31" hidden="1">{"Tab1",#N/A,FALSE,"P";"Tab2",#N/A,FALSE,"P"}</definedName>
    <definedName name="dddddd" hidden="1">{"Tab1",#N/A,FALSE,"P";"Tab2",#N/A,FALSE,"P"}</definedName>
    <definedName name="ddgdg" localSheetId="17" hidden="1">#REF!</definedName>
    <definedName name="ddgdg" localSheetId="21" hidden="1">#REF!</definedName>
    <definedName name="ddgdg" localSheetId="23" hidden="1">#REF!</definedName>
    <definedName name="ddgdg" localSheetId="24" hidden="1">#REF!</definedName>
    <definedName name="ddgdg" localSheetId="3" hidden="1">#REF!</definedName>
    <definedName name="ddgdg" localSheetId="2" hidden="1">#REF!</definedName>
    <definedName name="ddgdg" localSheetId="32" hidden="1">#REF!</definedName>
    <definedName name="ddgdg" localSheetId="34" hidden="1">#REF!</definedName>
    <definedName name="ddgdg" localSheetId="52" hidden="1">#REF!</definedName>
    <definedName name="ddgdg" localSheetId="18" hidden="1">#REF!</definedName>
    <definedName name="ddgdg" localSheetId="53" hidden="1">#REF!</definedName>
    <definedName name="ddgdg" localSheetId="54" hidden="1">#REF!</definedName>
    <definedName name="ddgdg" localSheetId="20" hidden="1">#REF!</definedName>
    <definedName name="ddgdg" localSheetId="22" hidden="1">#REF!</definedName>
    <definedName name="ddgdg" localSheetId="26" hidden="1">#REF!</definedName>
    <definedName name="ddgdg" localSheetId="29" hidden="1">#REF!</definedName>
    <definedName name="ddgdg" localSheetId="31" hidden="1">#REF!</definedName>
    <definedName name="ddgdg" hidden="1">#REF!</definedName>
    <definedName name="DDR">#REF!</definedName>
    <definedName name="DDRBA">#REF!</definedName>
    <definedName name="Deal_Date">'[69]Inter-Bank'!$B$5</definedName>
    <definedName name="DEBRIEF" localSheetId="17">#REF!</definedName>
    <definedName name="DEBRIEF" localSheetId="21">#REF!</definedName>
    <definedName name="DEBRIEF" localSheetId="23">#REF!</definedName>
    <definedName name="DEBRIEF" localSheetId="24">#REF!</definedName>
    <definedName name="DEBRIEF" localSheetId="3">#REF!</definedName>
    <definedName name="DEBRIEF" localSheetId="2">#REF!</definedName>
    <definedName name="DEBRIEF" localSheetId="32">#REF!</definedName>
    <definedName name="DEBRIEF" localSheetId="34">#REF!</definedName>
    <definedName name="DEBRIEF" localSheetId="52">#REF!</definedName>
    <definedName name="DEBRIEF" localSheetId="18">#REF!</definedName>
    <definedName name="DEBRIEF" localSheetId="53">#REF!</definedName>
    <definedName name="DEBRIEF" localSheetId="54">#REF!</definedName>
    <definedName name="DEBRIEF" localSheetId="20">#REF!</definedName>
    <definedName name="DEBRIEF" localSheetId="22">#REF!</definedName>
    <definedName name="DEBRIEF" localSheetId="26">#REF!</definedName>
    <definedName name="DEBRIEF" localSheetId="29">#REF!</definedName>
    <definedName name="DEBRIEF" localSheetId="31">#REF!</definedName>
    <definedName name="DEBRIEF">#REF!</definedName>
    <definedName name="DEBT" localSheetId="23">#REF!</definedName>
    <definedName name="DEBT" localSheetId="3">#REF!</definedName>
    <definedName name="DEBT" localSheetId="2">#REF!</definedName>
    <definedName name="DEBT" localSheetId="53">#REF!</definedName>
    <definedName name="DEBT" localSheetId="54">#REF!</definedName>
    <definedName name="DEBT">#REF!</definedName>
    <definedName name="DEBT_NEW">[59]Debt!#REF!</definedName>
    <definedName name="DEBT_OLD">[59]Debt!#REF!</definedName>
    <definedName name="DEBT_TOT">[59]Debt!#REF!</definedName>
    <definedName name="DEBT1">#REF!</definedName>
    <definedName name="DEBT10">#REF!</definedName>
    <definedName name="DEBT11">#REF!</definedName>
    <definedName name="DEBT12">#REF!</definedName>
    <definedName name="DEBT13">#REF!</definedName>
    <definedName name="DEBT14">#REF!</definedName>
    <definedName name="DEBT15">#REF!</definedName>
    <definedName name="DEBT16">#REF!</definedName>
    <definedName name="DEBT2">#REF!</definedName>
    <definedName name="DEBT3">#REF!</definedName>
    <definedName name="DEBT4">#REF!</definedName>
    <definedName name="DEBT5">#REF!</definedName>
    <definedName name="DEBT6">#REF!</definedName>
    <definedName name="DEBT7">#REF!</definedName>
    <definedName name="DEBT8">#REF!</definedName>
    <definedName name="DEBT9">#REF!</definedName>
    <definedName name="defesti">#REF!</definedName>
    <definedName name="deficit">#REF!</definedName>
    <definedName name="DEFICIT98">#REF!</definedName>
    <definedName name="DEFICIT99">#REF!</definedName>
    <definedName name="DEFL" localSheetId="23">#REF!</definedName>
    <definedName name="DEFL" localSheetId="3">#REF!</definedName>
    <definedName name="DEFL" localSheetId="2">#REF!</definedName>
    <definedName name="DEFL" localSheetId="53">#REF!</definedName>
    <definedName name="DEFL" localSheetId="54">#REF!</definedName>
    <definedName name="DEFL">#REF!</definedName>
    <definedName name="DEG" localSheetId="23">#REF!</definedName>
    <definedName name="DEG" localSheetId="3">#REF!</definedName>
    <definedName name="DEG" localSheetId="2">#REF!</definedName>
    <definedName name="DEG">#REF!</definedName>
    <definedName name="DEM">[53]CIRRs!$C$84</definedName>
    <definedName name="DEMEURO" localSheetId="23">#REF!</definedName>
    <definedName name="DEMEURO" localSheetId="3">#REF!</definedName>
    <definedName name="DEMEURO" localSheetId="2">#REF!</definedName>
    <definedName name="DEMEURO">#REF!</definedName>
    <definedName name="Denmark_wt">'[68]OECD wgt'!$B$17</definedName>
    <definedName name="Department">'[83]Exchange Rate chart'!#REF!</definedName>
    <definedName name="DependenciaBrecha">[96]ROE!$B$136</definedName>
    <definedName name="DependenciaBrecha2">[97]ROE!$B$136</definedName>
    <definedName name="DependenciaSpread">[96]ROE!$B$134</definedName>
    <definedName name="DependenciaSpread2">[97]ROE!$B$134</definedName>
    <definedName name="der" localSheetId="17" hidden="1">{"Tab1",#N/A,FALSE,"P";"Tab2",#N/A,FALSE,"P"}</definedName>
    <definedName name="der" localSheetId="21" hidden="1">{"Tab1",#N/A,FALSE,"P";"Tab2",#N/A,FALSE,"P"}</definedName>
    <definedName name="der" localSheetId="23" hidden="1">{"Tab1",#N/A,FALSE,"P";"Tab2",#N/A,FALSE,"P"}</definedName>
    <definedName name="der" localSheetId="24" hidden="1">{"Tab1",#N/A,FALSE,"P";"Tab2",#N/A,FALSE,"P"}</definedName>
    <definedName name="der" localSheetId="3" hidden="1">{"Tab1",#N/A,FALSE,"P";"Tab2",#N/A,FALSE,"P"}</definedName>
    <definedName name="der" localSheetId="2" hidden="1">{"Tab1",#N/A,FALSE,"P";"Tab2",#N/A,FALSE,"P"}</definedName>
    <definedName name="der" localSheetId="32" hidden="1">{"Tab1",#N/A,FALSE,"P";"Tab2",#N/A,FALSE,"P"}</definedName>
    <definedName name="der" localSheetId="34" hidden="1">{"Tab1",#N/A,FALSE,"P";"Tab2",#N/A,FALSE,"P"}</definedName>
    <definedName name="der" localSheetId="50" hidden="1">{"Tab1",#N/A,FALSE,"P";"Tab2",#N/A,FALSE,"P"}</definedName>
    <definedName name="der" localSheetId="52" hidden="1">{"Tab1",#N/A,FALSE,"P";"Tab2",#N/A,FALSE,"P"}</definedName>
    <definedName name="der" localSheetId="18" hidden="1">{"Tab1",#N/A,FALSE,"P";"Tab2",#N/A,FALSE,"P"}</definedName>
    <definedName name="der" localSheetId="53" hidden="1">{"Tab1",#N/A,FALSE,"P";"Tab2",#N/A,FALSE,"P"}</definedName>
    <definedName name="der" localSheetId="54" hidden="1">{"Tab1",#N/A,FALSE,"P";"Tab2",#N/A,FALSE,"P"}</definedName>
    <definedName name="der" localSheetId="20" hidden="1">{"Tab1",#N/A,FALSE,"P";"Tab2",#N/A,FALSE,"P"}</definedName>
    <definedName name="der" localSheetId="22" hidden="1">{"Tab1",#N/A,FALSE,"P";"Tab2",#N/A,FALSE,"P"}</definedName>
    <definedName name="der" localSheetId="26" hidden="1">{"Tab1",#N/A,FALSE,"P";"Tab2",#N/A,FALSE,"P"}</definedName>
    <definedName name="der" localSheetId="27" hidden="1">{"Tab1",#N/A,FALSE,"P";"Tab2",#N/A,FALSE,"P"}</definedName>
    <definedName name="der" localSheetId="28" hidden="1">{"Tab1",#N/A,FALSE,"P";"Tab2",#N/A,FALSE,"P"}</definedName>
    <definedName name="der" localSheetId="29" hidden="1">{"Tab1",#N/A,FALSE,"P";"Tab2",#N/A,FALSE,"P"}</definedName>
    <definedName name="der" localSheetId="31" hidden="1">{"Tab1",#N/A,FALSE,"P";"Tab2",#N/A,FALSE,"P"}</definedName>
    <definedName name="der" hidden="1">{"Tab1",#N/A,FALSE,"P";"Tab2",#N/A,FALSE,"P"}</definedName>
    <definedName name="DES" localSheetId="17">#REF!</definedName>
    <definedName name="DES" localSheetId="21">#REF!</definedName>
    <definedName name="DES" localSheetId="23">#REF!</definedName>
    <definedName name="DES" localSheetId="24">#REF!</definedName>
    <definedName name="DES" localSheetId="3">#REF!</definedName>
    <definedName name="DES" localSheetId="2">#REF!</definedName>
    <definedName name="DES" localSheetId="32">#REF!</definedName>
    <definedName name="DES" localSheetId="34">#REF!</definedName>
    <definedName name="DES" localSheetId="52">#REF!</definedName>
    <definedName name="DES" localSheetId="18">#REF!</definedName>
    <definedName name="DES" localSheetId="53">#REF!</definedName>
    <definedName name="DES" localSheetId="54">#REF!</definedName>
    <definedName name="DES" localSheetId="20">#REF!</definedName>
    <definedName name="DES" localSheetId="22">#REF!</definedName>
    <definedName name="DES" localSheetId="26">#REF!</definedName>
    <definedName name="DES" localSheetId="29">#REF!</definedName>
    <definedName name="DES" localSheetId="31">#REF!</definedName>
    <definedName name="DES">#REF!</definedName>
    <definedName name="DESC96">#REF!</definedName>
    <definedName name="DESPUESCORTE">#REF!</definedName>
    <definedName name="dexbccr">#REF!</definedName>
    <definedName name="df">[5]!df</definedName>
    <definedName name="dfdf" localSheetId="17" hidden="1">'[92]Fax a enviar'!#REF!</definedName>
    <definedName name="dfdf" localSheetId="21" hidden="1">'[92]Fax a enviar'!#REF!</definedName>
    <definedName name="dfdf" localSheetId="24" hidden="1">'[92]Fax a enviar'!#REF!</definedName>
    <definedName name="dfdf" localSheetId="32" hidden="1">'[92]Fax a enviar'!#REF!</definedName>
    <definedName name="dfdf" localSheetId="34" hidden="1">'[92]Fax a enviar'!#REF!</definedName>
    <definedName name="dfdf" localSheetId="52" hidden="1">'[92]Fax a enviar'!#REF!</definedName>
    <definedName name="dfdf" localSheetId="18" hidden="1">'[92]Fax a enviar'!#REF!</definedName>
    <definedName name="dfdf" localSheetId="53" hidden="1">'[92]Fax a enviar'!#REF!</definedName>
    <definedName name="dfdf" localSheetId="54" hidden="1">'[92]Fax a enviar'!#REF!</definedName>
    <definedName name="dfdf" localSheetId="20" hidden="1">'[92]Fax a enviar'!#REF!</definedName>
    <definedName name="dfdf" localSheetId="22" hidden="1">'[92]Fax a enviar'!#REF!</definedName>
    <definedName name="dfdf" localSheetId="26" hidden="1">'[92]Fax a enviar'!#REF!</definedName>
    <definedName name="dfdf" localSheetId="29" hidden="1">'[92]Fax a enviar'!#REF!</definedName>
    <definedName name="dfdf" localSheetId="31" hidden="1">'[92]Fax a enviar'!#REF!</definedName>
    <definedName name="dfdf" hidden="1">'[92]Fax a enviar'!#REF!</definedName>
    <definedName name="dfdfsd" localSheetId="17" hidden="1">'[98]Fax a enviar'!#REF!</definedName>
    <definedName name="dfdfsd" localSheetId="21" hidden="1">'[98]Fax a enviar'!#REF!</definedName>
    <definedName name="dfdfsd" localSheetId="24" hidden="1">'[98]Fax a enviar'!#REF!</definedName>
    <definedName name="dfdfsd" localSheetId="32" hidden="1">'[98]Fax a enviar'!#REF!</definedName>
    <definedName name="dfdfsd" localSheetId="34" hidden="1">'[98]Fax a enviar'!#REF!</definedName>
    <definedName name="dfdfsd" localSheetId="18" hidden="1">'[98]Fax a enviar'!#REF!</definedName>
    <definedName name="dfdfsd" localSheetId="53" hidden="1">'[98]Fax a enviar'!#REF!</definedName>
    <definedName name="dfdfsd" localSheetId="54" hidden="1">'[98]Fax a enviar'!#REF!</definedName>
    <definedName name="dfdfsd" localSheetId="20" hidden="1">'[98]Fax a enviar'!#REF!</definedName>
    <definedName name="dfdfsd" localSheetId="22" hidden="1">'[98]Fax a enviar'!#REF!</definedName>
    <definedName name="dfdfsd" localSheetId="26" hidden="1">'[98]Fax a enviar'!#REF!</definedName>
    <definedName name="dfdfsd" localSheetId="29" hidden="1">'[98]Fax a enviar'!#REF!</definedName>
    <definedName name="dfdfsd" localSheetId="31" hidden="1">'[98]Fax a enviar'!#REF!</definedName>
    <definedName name="dfdfsd" hidden="1">'[98]Fax a enviar'!#REF!</definedName>
    <definedName name="dfdgfdfd" localSheetId="17" hidden="1">'[99]Fax a enviar'!#REF!</definedName>
    <definedName name="dfdgfdfd" localSheetId="21" hidden="1">'[99]Fax a enviar'!#REF!</definedName>
    <definedName name="dfdgfdfd" localSheetId="24" hidden="1">'[99]Fax a enviar'!#REF!</definedName>
    <definedName name="dfdgfdfd" localSheetId="34" hidden="1">'[99]Fax a enviar'!#REF!</definedName>
    <definedName name="dfdgfdfd" localSheetId="18" hidden="1">'[99]Fax a enviar'!#REF!</definedName>
    <definedName name="dfdgfdfd" localSheetId="20" hidden="1">'[99]Fax a enviar'!#REF!</definedName>
    <definedName name="dfdgfdfd" localSheetId="22" hidden="1">'[99]Fax a enviar'!#REF!</definedName>
    <definedName name="dfdgfdfd" localSheetId="26" hidden="1">'[99]Fax a enviar'!#REF!</definedName>
    <definedName name="dfdgfdfd" hidden="1">'[99]Fax a enviar'!#REF!</definedName>
    <definedName name="dfdgfdsfsd" localSheetId="17" hidden="1">#REF!</definedName>
    <definedName name="dfdgfdsfsd" localSheetId="21" hidden="1">#REF!</definedName>
    <definedName name="dfdgfdsfsd" localSheetId="23" hidden="1">#REF!</definedName>
    <definedName name="dfdgfdsfsd" localSheetId="24" hidden="1">#REF!</definedName>
    <definedName name="dfdgfdsfsd" localSheetId="3" hidden="1">#REF!</definedName>
    <definedName name="dfdgfdsfsd" localSheetId="2" hidden="1">#REF!</definedName>
    <definedName name="dfdgfdsfsd" localSheetId="32" hidden="1">#REF!</definedName>
    <definedName name="dfdgfdsfsd" localSheetId="34" hidden="1">#REF!</definedName>
    <definedName name="dfdgfdsfsd" localSheetId="52" hidden="1">#REF!</definedName>
    <definedName name="dfdgfdsfsd" localSheetId="18" hidden="1">#REF!</definedName>
    <definedName name="dfdgfdsfsd" localSheetId="53" hidden="1">#REF!</definedName>
    <definedName name="dfdgfdsfsd" localSheetId="54" hidden="1">#REF!</definedName>
    <definedName name="dfdgfdsfsd" localSheetId="20" hidden="1">#REF!</definedName>
    <definedName name="dfdgfdsfsd" localSheetId="22" hidden="1">#REF!</definedName>
    <definedName name="dfdgfdsfsd" localSheetId="26" hidden="1">#REF!</definedName>
    <definedName name="dfdgfdsfsd" localSheetId="29" hidden="1">#REF!</definedName>
    <definedName name="dfdgfdsfsd" localSheetId="31" hidden="1">#REF!</definedName>
    <definedName name="dfdgfdsfsd" hidden="1">#REF!</definedName>
    <definedName name="dfgd" localSheetId="23">#REF!</definedName>
    <definedName name="dfgd" localSheetId="3">#REF!</definedName>
    <definedName name="dfgd" localSheetId="2">#REF!</definedName>
    <definedName name="dfgd" localSheetId="53">#REF!</definedName>
    <definedName name="dfgd" localSheetId="54">#REF!</definedName>
    <definedName name="dfgd">#REF!</definedName>
    <definedName name="DG" localSheetId="23">#REF!</definedName>
    <definedName name="DG" localSheetId="3">#REF!</definedName>
    <definedName name="DG" localSheetId="2">#REF!</definedName>
    <definedName name="DG" localSheetId="53">#REF!</definedName>
    <definedName name="DG" localSheetId="54">#REF!</definedName>
    <definedName name="DG">#REF!</definedName>
    <definedName name="DG_S" localSheetId="23">#REF!</definedName>
    <definedName name="DG_S" localSheetId="3">#REF!</definedName>
    <definedName name="DG_S" localSheetId="2">#REF!</definedName>
    <definedName name="DG_S">#REF!</definedName>
    <definedName name="dgdgd" localSheetId="23" hidden="1">#REF!</definedName>
    <definedName name="dgdgd" localSheetId="3" hidden="1">#REF!</definedName>
    <definedName name="dgdgd" localSheetId="2" hidden="1">#REF!</definedName>
    <definedName name="dgdgd" hidden="1">#REF!</definedName>
    <definedName name="DGImonth">#REF!</definedName>
    <definedName name="DGproj">#N/A</definedName>
    <definedName name="DIARIO">#REF!</definedName>
    <definedName name="DIC._88">#REF!</definedName>
    <definedName name="DIC._89">#REF!</definedName>
    <definedName name="DIFCTO00">#REF!</definedName>
    <definedName name="DIFCTO97">#REF!</definedName>
    <definedName name="DIFCTO98">#REF!</definedName>
    <definedName name="DIFCTO99">#REF!</definedName>
    <definedName name="Diferencia">[100]A.11!#REF!</definedName>
    <definedName name="DISB">[59]Debt!#REF!</definedName>
    <definedName name="Discount_IDA">[101]NPV!$B$28</definedName>
    <definedName name="Discount_IDA1">#REF!</definedName>
    <definedName name="Discount_NC" localSheetId="17">[101]NPV!#REF!</definedName>
    <definedName name="Discount_NC" localSheetId="21">[101]NPV!#REF!</definedName>
    <definedName name="Discount_NC" localSheetId="23">[101]NPV!#REF!</definedName>
    <definedName name="Discount_NC" localSheetId="24">[101]NPV!#REF!</definedName>
    <definedName name="Discount_NC" localSheetId="3">[101]NPV!#REF!</definedName>
    <definedName name="Discount_NC" localSheetId="2">[101]NPV!#REF!</definedName>
    <definedName name="Discount_NC" localSheetId="32">[101]NPV!#REF!</definedName>
    <definedName name="Discount_NC" localSheetId="34">[101]NPV!#REF!</definedName>
    <definedName name="Discount_NC" localSheetId="52">[101]NPV!#REF!</definedName>
    <definedName name="Discount_NC" localSheetId="18">[101]NPV!#REF!</definedName>
    <definedName name="Discount_NC" localSheetId="53">[101]NPV!#REF!</definedName>
    <definedName name="Discount_NC" localSheetId="20">[101]NPV!#REF!</definedName>
    <definedName name="Discount_NC" localSheetId="22">[101]NPV!#REF!</definedName>
    <definedName name="Discount_NC" localSheetId="26">[101]NPV!#REF!</definedName>
    <definedName name="Discount_NC" localSheetId="27">[101]NPV!#REF!</definedName>
    <definedName name="Discount_NC" localSheetId="29">[101]NPV!#REF!</definedName>
    <definedName name="Discount_NC" localSheetId="31">[101]NPV!#REF!</definedName>
    <definedName name="Discount_NC">[101]NPV!#REF!</definedName>
    <definedName name="DiscountRate" localSheetId="17">#REF!</definedName>
    <definedName name="DiscountRate" localSheetId="21">#REF!</definedName>
    <definedName name="DiscountRate" localSheetId="23">#REF!</definedName>
    <definedName name="DiscountRate" localSheetId="24">#REF!</definedName>
    <definedName name="DiscountRate" localSheetId="3">#REF!</definedName>
    <definedName name="DiscountRate" localSheetId="2">#REF!</definedName>
    <definedName name="DiscountRate" localSheetId="32">#REF!</definedName>
    <definedName name="DiscountRate" localSheetId="34">#REF!</definedName>
    <definedName name="DiscountRate" localSheetId="52">#REF!</definedName>
    <definedName name="DiscountRate" localSheetId="18">#REF!</definedName>
    <definedName name="DiscountRate" localSheetId="53">#REF!</definedName>
    <definedName name="DiscountRate" localSheetId="54">#REF!</definedName>
    <definedName name="DiscountRate" localSheetId="20">#REF!</definedName>
    <definedName name="DiscountRate" localSheetId="22">#REF!</definedName>
    <definedName name="DiscountRate" localSheetId="26">#REF!</definedName>
    <definedName name="DiscountRate" localSheetId="29">#REF!</definedName>
    <definedName name="DiscountRate" localSheetId="31">#REF!</definedName>
    <definedName name="DiscountRate">#REF!</definedName>
    <definedName name="divi">[102]Base!$H$2816</definedName>
    <definedName name="DIVISOOR">[103]Sheet2!$A$46</definedName>
    <definedName name="DIVISOR" localSheetId="23">#REF!</definedName>
    <definedName name="DIVISOR" localSheetId="3">#REF!</definedName>
    <definedName name="DIVISOR" localSheetId="2">#REF!</definedName>
    <definedName name="DIVISOR" localSheetId="53">#REF!</definedName>
    <definedName name="DIVISOR" localSheetId="54">#REF!</definedName>
    <definedName name="DIVISOR">#REF!</definedName>
    <definedName name="DIVISOR1" localSheetId="23">#REF!</definedName>
    <definedName name="DIVISOR1" localSheetId="3">#REF!</definedName>
    <definedName name="DIVISOR1" localSheetId="2">#REF!</definedName>
    <definedName name="DIVISOR1" localSheetId="53">#REF!</definedName>
    <definedName name="DIVISOR1" localSheetId="54">#REF!</definedName>
    <definedName name="DIVISOR1">#REF!</definedName>
    <definedName name="DKK" localSheetId="23">#REF!</definedName>
    <definedName name="DKK" localSheetId="3">#REF!</definedName>
    <definedName name="DKK" localSheetId="2">#REF!</definedName>
    <definedName name="DKK">#REF!</definedName>
    <definedName name="DKR" localSheetId="23">#REF!</definedName>
    <definedName name="DKR" localSheetId="3">#REF!</definedName>
    <definedName name="DKR" localSheetId="2">#REF!</definedName>
    <definedName name="DKR">#REF!</definedName>
    <definedName name="DM" localSheetId="23">#REF!</definedName>
    <definedName name="DM" localSheetId="3">#REF!</definedName>
    <definedName name="DM" localSheetId="2">#REF!</definedName>
    <definedName name="DM">#REF!</definedName>
    <definedName name="DM1A" localSheetId="23">#REF!</definedName>
    <definedName name="DM1A" localSheetId="3">#REF!</definedName>
    <definedName name="DM1A" localSheetId="2">#REF!</definedName>
    <definedName name="DM1A">#REF!</definedName>
    <definedName name="DMBYS">[86]RESULTADOS!$A$86:$IV$86</definedName>
    <definedName name="DMU">#REF!</definedName>
    <definedName name="DNP">[86]SUPUESTOS!A$18</definedName>
    <definedName name="DO" localSheetId="23">#REF!</definedName>
    <definedName name="DO" localSheetId="3">#REF!</definedName>
    <definedName name="DO" localSheetId="2">#REF!</definedName>
    <definedName name="DO">#REF!</definedName>
    <definedName name="DOMI">#N/A</definedName>
    <definedName name="DOMINIO2">#N/A</definedName>
    <definedName name="DPOB">[86]SUPUESTOS!A$7</definedName>
    <definedName name="Dproj">#N/A</definedName>
    <definedName name="DR" localSheetId="17">#REF!</definedName>
    <definedName name="DR" localSheetId="21">#REF!</definedName>
    <definedName name="DR" localSheetId="23">#REF!</definedName>
    <definedName name="DR" localSheetId="24">#REF!</definedName>
    <definedName name="DR" localSheetId="3">#REF!</definedName>
    <definedName name="DR" localSheetId="2">#REF!</definedName>
    <definedName name="DR" localSheetId="32">#REF!</definedName>
    <definedName name="DR" localSheetId="34">#REF!</definedName>
    <definedName name="DR" localSheetId="52">#REF!</definedName>
    <definedName name="DR" localSheetId="18">#REF!</definedName>
    <definedName name="DR" localSheetId="53">#REF!</definedName>
    <definedName name="DR" localSheetId="54">#REF!</definedName>
    <definedName name="DR" localSheetId="20">#REF!</definedName>
    <definedName name="DR" localSheetId="22">#REF!</definedName>
    <definedName name="DR" localSheetId="26">#REF!</definedName>
    <definedName name="DR" localSheetId="29">#REF!</definedName>
    <definedName name="DR" localSheetId="31">#REF!</definedName>
    <definedName name="DR">#REF!</definedName>
    <definedName name="DR1A" localSheetId="23">#REF!</definedName>
    <definedName name="DR1A" localSheetId="3">#REF!</definedName>
    <definedName name="DR1A" localSheetId="2">#REF!</definedName>
    <definedName name="DR1A" localSheetId="53">#REF!</definedName>
    <definedName name="DR1A" localSheetId="54">#REF!</definedName>
    <definedName name="DR1A">#REF!</definedName>
    <definedName name="drd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>'[86]SMONET-FINANC'!$A$99:$IV$99</definedName>
    <definedName name="ds" localSheetId="23" hidden="1">'[92]Fax a enviar'!#REF!</definedName>
    <definedName name="ds" hidden="1">'[92]Fax a enviar'!#REF!</definedName>
    <definedName name="DSA_Assumptions" localSheetId="17">#REF!</definedName>
    <definedName name="DSA_Assumptions" localSheetId="21">#REF!</definedName>
    <definedName name="DSA_Assumptions" localSheetId="23">#REF!</definedName>
    <definedName name="DSA_Assumptions" localSheetId="24">#REF!</definedName>
    <definedName name="DSA_Assumptions" localSheetId="3">#REF!</definedName>
    <definedName name="DSA_Assumptions" localSheetId="2">#REF!</definedName>
    <definedName name="DSA_Assumptions" localSheetId="32">#REF!</definedName>
    <definedName name="DSA_Assumptions" localSheetId="34">#REF!</definedName>
    <definedName name="DSA_Assumptions" localSheetId="52">#REF!</definedName>
    <definedName name="DSA_Assumptions" localSheetId="18">#REF!</definedName>
    <definedName name="DSA_Assumptions" localSheetId="53">#REF!</definedName>
    <definedName name="DSA_Assumptions" localSheetId="54">#REF!</definedName>
    <definedName name="DSA_Assumptions" localSheetId="20">#REF!</definedName>
    <definedName name="DSA_Assumptions" localSheetId="22">#REF!</definedName>
    <definedName name="DSA_Assumptions" localSheetId="26">#REF!</definedName>
    <definedName name="DSA_Assumptions" localSheetId="29">#REF!</definedName>
    <definedName name="DSA_Assumptions" localSheetId="31">#REF!</definedName>
    <definedName name="DSA_Assumptions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17" hidden="1">'[92]Fax a enviar'!#REF!</definedName>
    <definedName name="dsds" localSheetId="21" hidden="1">'[92]Fax a enviar'!#REF!</definedName>
    <definedName name="dsds" localSheetId="23" hidden="1">'[92]Fax a enviar'!#REF!</definedName>
    <definedName name="dsds" localSheetId="24" hidden="1">'[92]Fax a enviar'!#REF!</definedName>
    <definedName name="dsds" localSheetId="32" hidden="1">'[92]Fax a enviar'!#REF!</definedName>
    <definedName name="dsds" localSheetId="34" hidden="1">'[92]Fax a enviar'!#REF!</definedName>
    <definedName name="dsds" localSheetId="52" hidden="1">'[92]Fax a enviar'!#REF!</definedName>
    <definedName name="dsds" localSheetId="18" hidden="1">'[92]Fax a enviar'!#REF!</definedName>
    <definedName name="dsds" localSheetId="20" hidden="1">'[92]Fax a enviar'!#REF!</definedName>
    <definedName name="dsds" localSheetId="22" hidden="1">'[92]Fax a enviar'!#REF!</definedName>
    <definedName name="dsds" localSheetId="26" hidden="1">'[92]Fax a enviar'!#REF!</definedName>
    <definedName name="dsds" localSheetId="29" hidden="1">'[92]Fax a enviar'!#REF!</definedName>
    <definedName name="dsds" localSheetId="31" hidden="1">'[92]Fax a enviar'!#REF!</definedName>
    <definedName name="dsds" hidden="1">'[92]Fax a enviar'!#REF!</definedName>
    <definedName name="DSI" localSheetId="17">#REF!</definedName>
    <definedName name="DSI" localSheetId="21">#REF!</definedName>
    <definedName name="DSI" localSheetId="23">#REF!</definedName>
    <definedName name="DSI" localSheetId="24">#REF!</definedName>
    <definedName name="DSI" localSheetId="3">#REF!</definedName>
    <definedName name="DSI" localSheetId="2">#REF!</definedName>
    <definedName name="DSI" localSheetId="32">#REF!</definedName>
    <definedName name="DSI" localSheetId="34">#REF!</definedName>
    <definedName name="DSI" localSheetId="52">#REF!</definedName>
    <definedName name="DSI" localSheetId="18">#REF!</definedName>
    <definedName name="DSI" localSheetId="53">#REF!</definedName>
    <definedName name="DSI" localSheetId="54">#REF!</definedName>
    <definedName name="DSI" localSheetId="20">#REF!</definedName>
    <definedName name="DSI" localSheetId="22">#REF!</definedName>
    <definedName name="DSI" localSheetId="26">#REF!</definedName>
    <definedName name="DSI" localSheetId="29">#REF!</definedName>
    <definedName name="DSI" localSheetId="31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7">#REF!</definedName>
    <definedName name="DSP" localSheetId="21">#REF!</definedName>
    <definedName name="DSP" localSheetId="23">#REF!</definedName>
    <definedName name="DSP" localSheetId="24">#REF!</definedName>
    <definedName name="DSP" localSheetId="3">#REF!</definedName>
    <definedName name="DSP" localSheetId="2">#REF!</definedName>
    <definedName name="DSP" localSheetId="32">#REF!</definedName>
    <definedName name="DSP" localSheetId="34">#REF!</definedName>
    <definedName name="DSP" localSheetId="52">#REF!</definedName>
    <definedName name="DSP" localSheetId="18">#REF!</definedName>
    <definedName name="DSP" localSheetId="53">#REF!</definedName>
    <definedName name="DSP" localSheetId="54">#REF!</definedName>
    <definedName name="DSP" localSheetId="20">#REF!</definedName>
    <definedName name="DSP" localSheetId="22">#REF!</definedName>
    <definedName name="DSP" localSheetId="26">#REF!</definedName>
    <definedName name="DSP" localSheetId="29">#REF!</definedName>
    <definedName name="DSP" localSheetId="31">#REF!</definedName>
    <definedName name="DSP">#REF!</definedName>
    <definedName name="DSPBproj">#N/A</definedName>
    <definedName name="DSPG" localSheetId="17">#REF!</definedName>
    <definedName name="DSPG" localSheetId="21">#REF!</definedName>
    <definedName name="DSPG" localSheetId="23">#REF!</definedName>
    <definedName name="DSPG" localSheetId="24">#REF!</definedName>
    <definedName name="DSPG" localSheetId="3">#REF!</definedName>
    <definedName name="DSPG" localSheetId="2">#REF!</definedName>
    <definedName name="DSPG" localSheetId="32">#REF!</definedName>
    <definedName name="DSPG" localSheetId="34">#REF!</definedName>
    <definedName name="DSPG" localSheetId="52">#REF!</definedName>
    <definedName name="DSPG" localSheetId="18">#REF!</definedName>
    <definedName name="DSPG" localSheetId="53">#REF!</definedName>
    <definedName name="DSPG" localSheetId="54">#REF!</definedName>
    <definedName name="DSPG" localSheetId="20">#REF!</definedName>
    <definedName name="DSPG" localSheetId="22">#REF!</definedName>
    <definedName name="DSPG" localSheetId="26">#REF!</definedName>
    <definedName name="DSPG" localSheetId="29">#REF!</definedName>
    <definedName name="DSPG" localSheetId="31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>#REF!</definedName>
    <definedName name="dummy">#REF!</definedName>
    <definedName name="DXBYS">[86]RESULTADOS!$A$82:$IV$82</definedName>
    <definedName name="DY" localSheetId="17">#REF!</definedName>
    <definedName name="DY" localSheetId="21">#REF!</definedName>
    <definedName name="DY" localSheetId="23">#REF!</definedName>
    <definedName name="DY" localSheetId="24">#REF!</definedName>
    <definedName name="DY" localSheetId="3">#REF!</definedName>
    <definedName name="DY" localSheetId="2">#REF!</definedName>
    <definedName name="DY" localSheetId="32">#REF!</definedName>
    <definedName name="DY" localSheetId="34">#REF!</definedName>
    <definedName name="DY" localSheetId="52">#REF!</definedName>
    <definedName name="DY" localSheetId="18">#REF!</definedName>
    <definedName name="DY" localSheetId="53">#REF!</definedName>
    <definedName name="DY" localSheetId="54">#REF!</definedName>
    <definedName name="DY" localSheetId="20">#REF!</definedName>
    <definedName name="DY" localSheetId="22">#REF!</definedName>
    <definedName name="DY" localSheetId="26">#REF!</definedName>
    <definedName name="DY" localSheetId="29">#REF!</definedName>
    <definedName name="DY" localSheetId="31">#REF!</definedName>
    <definedName name="DY">#REF!</definedName>
    <definedName name="DY1A" localSheetId="23">#REF!</definedName>
    <definedName name="DY1A" localSheetId="3">#REF!</definedName>
    <definedName name="DY1A" localSheetId="2">#REF!</definedName>
    <definedName name="DY1A" localSheetId="53">#REF!</definedName>
    <definedName name="DY1A" localSheetId="54">#REF!</definedName>
    <definedName name="DY1A">#REF!</definedName>
    <definedName name="E" localSheetId="23">#REF!</definedName>
    <definedName name="E" localSheetId="3">#REF!</definedName>
    <definedName name="E" localSheetId="2">#REF!</definedName>
    <definedName name="E" localSheetId="53">#REF!</definedName>
    <definedName name="E" localSheetId="54">#REF!</definedName>
    <definedName name="E">#REF!</definedName>
    <definedName name="EBRD" localSheetId="23">#REF!</definedName>
    <definedName name="EBRD" localSheetId="3">#REF!</definedName>
    <definedName name="EBRD" localSheetId="2">#REF!</definedName>
    <definedName name="EBRD">#REF!</definedName>
    <definedName name="Ecowas">[72]terms!#REF!</definedName>
    <definedName name="ECU" localSheetId="23">#REF!</definedName>
    <definedName name="ECU" localSheetId="3">#REF!</definedName>
    <definedName name="ECU" localSheetId="2">#REF!</definedName>
    <definedName name="ECU">#REF!</definedName>
    <definedName name="EDNA">#N/A</definedName>
    <definedName name="EDNA_B">[93]Q6!#REF!</definedName>
    <definedName name="EDNA_D">[93]Q7!#REF!</definedName>
    <definedName name="EDNA_T">[93]Q5!#REF!</definedName>
    <definedName name="EDNE">[93]Q7!#REF!</definedName>
    <definedName name="edr" localSheetId="17" hidden="1">{"Riqfin97",#N/A,FALSE,"Tran";"Riqfinpro",#N/A,FALSE,"Tran"}</definedName>
    <definedName name="edr" localSheetId="21" hidden="1">{"Riqfin97",#N/A,FALSE,"Tran";"Riqfinpro",#N/A,FALSE,"Tran"}</definedName>
    <definedName name="edr" localSheetId="23" hidden="1">{"Riqfin97",#N/A,FALSE,"Tran";"Riqfinpro",#N/A,FALSE,"Tran"}</definedName>
    <definedName name="edr" localSheetId="24" hidden="1">{"Riqfin97",#N/A,FALSE,"Tran";"Riqfinpro",#N/A,FALSE,"Tran"}</definedName>
    <definedName name="edr" localSheetId="3" hidden="1">{"Riqfin97",#N/A,FALSE,"Tran";"Riqfinpro",#N/A,FALSE,"Tran"}</definedName>
    <definedName name="edr" localSheetId="2" hidden="1">{"Riqfin97",#N/A,FALSE,"Tran";"Riqfinpro",#N/A,FALSE,"Tran"}</definedName>
    <definedName name="edr" localSheetId="32" hidden="1">{"Riqfin97",#N/A,FALSE,"Tran";"Riqfinpro",#N/A,FALSE,"Tran"}</definedName>
    <definedName name="edr" localSheetId="34" hidden="1">{"Riqfin97",#N/A,FALSE,"Tran";"Riqfinpro",#N/A,FALSE,"Tran"}</definedName>
    <definedName name="edr" localSheetId="50" hidden="1">{"Riqfin97",#N/A,FALSE,"Tran";"Riqfinpro",#N/A,FALSE,"Tran"}</definedName>
    <definedName name="edr" localSheetId="52" hidden="1">{"Riqfin97",#N/A,FALSE,"Tran";"Riqfinpro",#N/A,FALSE,"Tran"}</definedName>
    <definedName name="edr" localSheetId="18" hidden="1">{"Riqfin97",#N/A,FALSE,"Tran";"Riqfinpro",#N/A,FALSE,"Tran"}</definedName>
    <definedName name="edr" localSheetId="53" hidden="1">{"Riqfin97",#N/A,FALSE,"Tran";"Riqfinpro",#N/A,FALSE,"Tran"}</definedName>
    <definedName name="edr" localSheetId="54" hidden="1">{"Riqfin97",#N/A,FALSE,"Tran";"Riqfinpro",#N/A,FALSE,"Tran"}</definedName>
    <definedName name="edr" localSheetId="20" hidden="1">{"Riqfin97",#N/A,FALSE,"Tran";"Riqfinpro",#N/A,FALSE,"Tran"}</definedName>
    <definedName name="edr" localSheetId="22" hidden="1">{"Riqfin97",#N/A,FALSE,"Tran";"Riqfinpro",#N/A,FALSE,"Tran"}</definedName>
    <definedName name="edr" localSheetId="26" hidden="1">{"Riqfin97",#N/A,FALSE,"Tran";"Riqfinpro",#N/A,FALSE,"Tran"}</definedName>
    <definedName name="edr" localSheetId="27" hidden="1">{"Riqfin97",#N/A,FALSE,"Tran";"Riqfinpro",#N/A,FALSE,"Tran"}</definedName>
    <definedName name="edr" localSheetId="28" hidden="1">{"Riqfin97",#N/A,FALSE,"Tran";"Riqfinpro",#N/A,FALSE,"Tran"}</definedName>
    <definedName name="edr" localSheetId="29" hidden="1">{"Riqfin97",#N/A,FALSE,"Tran";"Riqfinpro",#N/A,FALSE,"Tran"}</definedName>
    <definedName name="edr" localSheetId="31" hidden="1">{"Riqfin97",#N/A,FALSE,"Tran";"Riqfinpro",#N/A,FALSE,"Tran"}</definedName>
    <definedName name="edr" hidden="1">{"Riqfin97",#N/A,FALSE,"Tran";"Riqfinpro",#N/A,FALSE,"Tran"}</definedName>
    <definedName name="ee" localSheetId="17" hidden="1">{"Tab1",#N/A,FALSE,"P";"Tab2",#N/A,FALSE,"P"}</definedName>
    <definedName name="ee" localSheetId="21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localSheetId="3" hidden="1">{"Tab1",#N/A,FALSE,"P";"Tab2",#N/A,FALSE,"P"}</definedName>
    <definedName name="ee" localSheetId="2" hidden="1">{"Tab1",#N/A,FALSE,"P";"Tab2",#N/A,FALSE,"P"}</definedName>
    <definedName name="ee" localSheetId="32" hidden="1">{"Tab1",#N/A,FALSE,"P";"Tab2",#N/A,FALSE,"P"}</definedName>
    <definedName name="ee" localSheetId="34" hidden="1">{"Tab1",#N/A,FALSE,"P";"Tab2",#N/A,FALSE,"P"}</definedName>
    <definedName name="ee" localSheetId="50" hidden="1">{"Tab1",#N/A,FALSE,"P";"Tab2",#N/A,FALSE,"P"}</definedName>
    <definedName name="ee" localSheetId="52" hidden="1">{"Tab1",#N/A,FALSE,"P";"Tab2",#N/A,FALSE,"P"}</definedName>
    <definedName name="ee" localSheetId="18" hidden="1">{"Tab1",#N/A,FALSE,"P";"Tab2",#N/A,FALSE,"P"}</definedName>
    <definedName name="ee" localSheetId="53" hidden="1">{"Tab1",#N/A,FALSE,"P";"Tab2",#N/A,FALSE,"P"}</definedName>
    <definedName name="ee" localSheetId="54" hidden="1">{"Tab1",#N/A,FALSE,"P";"Tab2",#N/A,FALSE,"P"}</definedName>
    <definedName name="ee" localSheetId="20" hidden="1">{"Tab1",#N/A,FALSE,"P";"Tab2",#N/A,FALSE,"P"}</definedName>
    <definedName name="ee" localSheetId="22" hidden="1">{"Tab1",#N/A,FALSE,"P";"Tab2",#N/A,FALSE,"P"}</definedName>
    <definedName name="ee" localSheetId="26" hidden="1">{"Tab1",#N/A,FALSE,"P";"Tab2",#N/A,FALSE,"P"}</definedName>
    <definedName name="ee" localSheetId="27" hidden="1">{"Tab1",#N/A,FALSE,"P";"Tab2",#N/A,FALSE,"P"}</definedName>
    <definedName name="ee" localSheetId="28" hidden="1">{"Tab1",#N/A,FALSE,"P";"Tab2",#N/A,FALSE,"P"}</definedName>
    <definedName name="ee" localSheetId="29" hidden="1">{"Tab1",#N/A,FALSE,"P";"Tab2",#N/A,FALSE,"P"}</definedName>
    <definedName name="ee" localSheetId="31" hidden="1">{"Tab1",#N/A,FALSE,"P";"Tab2",#N/A,FALSE,"P"}</definedName>
    <definedName name="ee" hidden="1">{"Tab1",#N/A,FALSE,"P";"Tab2",#N/A,FALSE,"P"}</definedName>
    <definedName name="EE_Table_02.___Selected_National_Accounts_Aggregates">#REF!</definedName>
    <definedName name="EE_Table_03.___Expenditure_and_Savings">#REF!</definedName>
    <definedName name="EE_Table_04.___Consumer_Price_Indices____1">#REF!</definedName>
    <definedName name="EE_Table_16.__National_Accounts_at_Current_Prices">#REF!</definedName>
    <definedName name="EE_Table_17___Real_Gross_Domestic_Expenditure">#REF!</definedName>
    <definedName name="EE_Table_18.__Real_Gross_Domestic_Product_by_Sector">#REF!</definedName>
    <definedName name="EE_Table_19.__Gross_Domestic_Investment">#REF!</definedName>
    <definedName name="EE_Table_20.__Selected_Agricultural_Sector_Statistics">#REF!</definedName>
    <definedName name="EE_Table_20.5__Ag_Sector_Statistics__concluded">#REF!</definedName>
    <definedName name="EE_Table_21.__Manufacturing_Production">#REF!</definedName>
    <definedName name="EE_Table_22.__Production_Exports_and_Imports_of_Petroleum">#REF!</definedName>
    <definedName name="EE_Table_23.__Retail_Prices_for_Petroleum_Products">#REF!</definedName>
    <definedName name="EE_Table_24.__Consumption_of_Petroleum_and_Derivatives">#REF!</definedName>
    <definedName name="EE_Table_25.__Production_and_Distribution_Electricity">#REF!</definedName>
    <definedName name="EE_Table_26.__Average_Price_of_Electricity">#REF!</definedName>
    <definedName name="EE_Table_27.__Guatemala___Consumer_Price_Indices__1">#REF!</definedName>
    <definedName name="EE_Table_28._Guatemala___Selected_Wage_Indicators_1">#REF!</definedName>
    <definedName name="EE_Table_29.__Minimum_Monthly_Wages_by_Economic_Activity">#REF!</definedName>
    <definedName name="EE_Table_30._Guatemala___Selected_Employment_and_Labor_Productivity_Indicators">#REF!</definedName>
    <definedName name="EE_Table_31._Wage_and_Employment_Indicators_1">#REF!</definedName>
    <definedName name="EE_Table_32_ULC_PROD_indicators">#REF!</definedName>
    <definedName name="EE_Table_33_Indicators_of_Competitiveness">#REF!</definedName>
    <definedName name="eee" localSheetId="17" hidden="1">{"Tab1",#N/A,FALSE,"P";"Tab2",#N/A,FALSE,"P"}</definedName>
    <definedName name="eee" localSheetId="21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localSheetId="3" hidden="1">{"Tab1",#N/A,FALSE,"P";"Tab2",#N/A,FALSE,"P"}</definedName>
    <definedName name="eee" localSheetId="2" hidden="1">{"Tab1",#N/A,FALSE,"P";"Tab2",#N/A,FALSE,"P"}</definedName>
    <definedName name="eee" localSheetId="32" hidden="1">{"Tab1",#N/A,FALSE,"P";"Tab2",#N/A,FALSE,"P"}</definedName>
    <definedName name="eee" localSheetId="34" hidden="1">{"Tab1",#N/A,FALSE,"P";"Tab2",#N/A,FALSE,"P"}</definedName>
    <definedName name="eee" localSheetId="50" hidden="1">{"Tab1",#N/A,FALSE,"P";"Tab2",#N/A,FALSE,"P"}</definedName>
    <definedName name="eee" localSheetId="52" hidden="1">{"Tab1",#N/A,FALSE,"P";"Tab2",#N/A,FALSE,"P"}</definedName>
    <definedName name="eee" localSheetId="18" hidden="1">{"Tab1",#N/A,FALSE,"P";"Tab2",#N/A,FALSE,"P"}</definedName>
    <definedName name="eee" localSheetId="53" hidden="1">{"Tab1",#N/A,FALSE,"P";"Tab2",#N/A,FALSE,"P"}</definedName>
    <definedName name="eee" localSheetId="54" hidden="1">{"Tab1",#N/A,FALSE,"P";"Tab2",#N/A,FALSE,"P"}</definedName>
    <definedName name="eee" localSheetId="20" hidden="1">{"Tab1",#N/A,FALSE,"P";"Tab2",#N/A,FALSE,"P"}</definedName>
    <definedName name="eee" localSheetId="22" hidden="1">{"Tab1",#N/A,FALSE,"P";"Tab2",#N/A,FALSE,"P"}</definedName>
    <definedName name="eee" localSheetId="26" hidden="1">{"Tab1",#N/A,FALSE,"P";"Tab2",#N/A,FALSE,"P"}</definedName>
    <definedName name="eee" localSheetId="27" hidden="1">{"Tab1",#N/A,FALSE,"P";"Tab2",#N/A,FALSE,"P"}</definedName>
    <definedName name="eee" localSheetId="28" hidden="1">{"Tab1",#N/A,FALSE,"P";"Tab2",#N/A,FALSE,"P"}</definedName>
    <definedName name="eee" localSheetId="29" hidden="1">{"Tab1",#N/A,FALSE,"P";"Tab2",#N/A,FALSE,"P"}</definedName>
    <definedName name="eee" localSheetId="31" hidden="1">{"Tab1",#N/A,FALSE,"P";"Tab2",#N/A,FALSE,"P"}</definedName>
    <definedName name="eee" hidden="1">{"Tab1",#N/A,FALSE,"P";"Tab2",#N/A,FALSE,"P"}</definedName>
    <definedName name="eeee" localSheetId="17" hidden="1">{"Riqfin97",#N/A,FALSE,"Tran";"Riqfinpro",#N/A,FALSE,"Tran"}</definedName>
    <definedName name="eeee" localSheetId="21" hidden="1">{"Riqfin97",#N/A,FALSE,"Tran";"Riqfinpro",#N/A,FALSE,"Tran"}</definedName>
    <definedName name="eeee" localSheetId="23" hidden="1">{"Riqfin97",#N/A,FALSE,"Tran";"Riqfinpro",#N/A,FALSE,"Tran"}</definedName>
    <definedName name="eeee" localSheetId="24" hidden="1">{"Riqfin97",#N/A,FALSE,"Tran";"Riqfinpro",#N/A,FALSE,"Tran"}</definedName>
    <definedName name="eeee" localSheetId="3" hidden="1">{"Riqfin97",#N/A,FALSE,"Tran";"Riqfinpro",#N/A,FALSE,"Tran"}</definedName>
    <definedName name="eeee" localSheetId="2" hidden="1">{"Riqfin97",#N/A,FALSE,"Tran";"Riqfinpro",#N/A,FALSE,"Tran"}</definedName>
    <definedName name="eeee" localSheetId="32" hidden="1">{"Riqfin97",#N/A,FALSE,"Tran";"Riqfinpro",#N/A,FALSE,"Tran"}</definedName>
    <definedName name="eeee" localSheetId="34" hidden="1">{"Riqfin97",#N/A,FALSE,"Tran";"Riqfinpro",#N/A,FALSE,"Tran"}</definedName>
    <definedName name="eeee" localSheetId="50" hidden="1">{"Riqfin97",#N/A,FALSE,"Tran";"Riqfinpro",#N/A,FALSE,"Tran"}</definedName>
    <definedName name="eeee" localSheetId="52" hidden="1">{"Riqfin97",#N/A,FALSE,"Tran";"Riqfinpro",#N/A,FALSE,"Tran"}</definedName>
    <definedName name="eeee" localSheetId="18" hidden="1">{"Riqfin97",#N/A,FALSE,"Tran";"Riqfinpro",#N/A,FALSE,"Tran"}</definedName>
    <definedName name="eeee" localSheetId="53" hidden="1">{"Riqfin97",#N/A,FALSE,"Tran";"Riqfinpro",#N/A,FALSE,"Tran"}</definedName>
    <definedName name="eeee" localSheetId="54" hidden="1">{"Riqfin97",#N/A,FALSE,"Tran";"Riqfinpro",#N/A,FALSE,"Tran"}</definedName>
    <definedName name="eeee" localSheetId="20" hidden="1">{"Riqfin97",#N/A,FALSE,"Tran";"Riqfinpro",#N/A,FALSE,"Tran"}</definedName>
    <definedName name="eeee" localSheetId="22" hidden="1">{"Riqfin97",#N/A,FALSE,"Tran";"Riqfinpro",#N/A,FALSE,"Tran"}</definedName>
    <definedName name="eeee" localSheetId="26" hidden="1">{"Riqfin97",#N/A,FALSE,"Tran";"Riqfinpro",#N/A,FALSE,"Tran"}</definedName>
    <definedName name="eeee" localSheetId="27" hidden="1">{"Riqfin97",#N/A,FALSE,"Tran";"Riqfinpro",#N/A,FALSE,"Tran"}</definedName>
    <definedName name="eeee" localSheetId="28" hidden="1">{"Riqfin97",#N/A,FALSE,"Tran";"Riqfinpro",#N/A,FALSE,"Tran"}</definedName>
    <definedName name="eeee" localSheetId="29" hidden="1">{"Riqfin97",#N/A,FALSE,"Tran";"Riqfinpro",#N/A,FALSE,"Tran"}</definedName>
    <definedName name="eeee" localSheetId="31" hidden="1">{"Riqfin97",#N/A,FALSE,"Tran";"Riqfinpro",#N/A,FALSE,"Tran"}</definedName>
    <definedName name="eeee" hidden="1">{"Riqfin97",#N/A,FALSE,"Tran";"Riqfinpro",#N/A,FALSE,"Tran"}</definedName>
    <definedName name="eeeee" localSheetId="17" hidden="1">{"Riqfin97",#N/A,FALSE,"Tran";"Riqfinpro",#N/A,FALSE,"Tran"}</definedName>
    <definedName name="eeeee" localSheetId="21" hidden="1">{"Riqfin97",#N/A,FALSE,"Tran";"Riqfinpro",#N/A,FALSE,"Tran"}</definedName>
    <definedName name="eeeee" localSheetId="23" hidden="1">{"Riqfin97",#N/A,FALSE,"Tran";"Riqfinpro",#N/A,FALSE,"Tran"}</definedName>
    <definedName name="eeeee" localSheetId="24" hidden="1">{"Riqfin97",#N/A,FALSE,"Tran";"Riqfinpro",#N/A,FALSE,"Tran"}</definedName>
    <definedName name="eeeee" localSheetId="3" hidden="1">{"Riqfin97",#N/A,FALSE,"Tran";"Riqfinpro",#N/A,FALSE,"Tran"}</definedName>
    <definedName name="eeeee" localSheetId="2" hidden="1">{"Riqfin97",#N/A,FALSE,"Tran";"Riqfinpro",#N/A,FALSE,"Tran"}</definedName>
    <definedName name="eeeee" localSheetId="32" hidden="1">{"Riqfin97",#N/A,FALSE,"Tran";"Riqfinpro",#N/A,FALSE,"Tran"}</definedName>
    <definedName name="eeeee" localSheetId="34" hidden="1">{"Riqfin97",#N/A,FALSE,"Tran";"Riqfinpro",#N/A,FALSE,"Tran"}</definedName>
    <definedName name="eeeee" localSheetId="50" hidden="1">{"Riqfin97",#N/A,FALSE,"Tran";"Riqfinpro",#N/A,FALSE,"Tran"}</definedName>
    <definedName name="eeeee" localSheetId="52" hidden="1">{"Riqfin97",#N/A,FALSE,"Tran";"Riqfinpro",#N/A,FALSE,"Tran"}</definedName>
    <definedName name="eeeee" localSheetId="18" hidden="1">{"Riqfin97",#N/A,FALSE,"Tran";"Riqfinpro",#N/A,FALSE,"Tran"}</definedName>
    <definedName name="eeeee" localSheetId="53" hidden="1">{"Riqfin97",#N/A,FALSE,"Tran";"Riqfinpro",#N/A,FALSE,"Tran"}</definedName>
    <definedName name="eeeee" localSheetId="54" hidden="1">{"Riqfin97",#N/A,FALSE,"Tran";"Riqfinpro",#N/A,FALSE,"Tran"}</definedName>
    <definedName name="eeeee" localSheetId="20" hidden="1">{"Riqfin97",#N/A,FALSE,"Tran";"Riqfinpro",#N/A,FALSE,"Tran"}</definedName>
    <definedName name="eeeee" localSheetId="22" hidden="1">{"Riqfin97",#N/A,FALSE,"Tran";"Riqfinpro",#N/A,FALSE,"Tran"}</definedName>
    <definedName name="eeeee" localSheetId="26" hidden="1">{"Riqfin97",#N/A,FALSE,"Tran";"Riqfinpro",#N/A,FALSE,"Tran"}</definedName>
    <definedName name="eeeee" localSheetId="27" hidden="1">{"Riqfin97",#N/A,FALSE,"Tran";"Riqfinpro",#N/A,FALSE,"Tran"}</definedName>
    <definedName name="eeeee" localSheetId="28" hidden="1">{"Riqfin97",#N/A,FALSE,"Tran";"Riqfinpro",#N/A,FALSE,"Tran"}</definedName>
    <definedName name="eeeee" localSheetId="29" hidden="1">{"Riqfin97",#N/A,FALSE,"Tran";"Riqfinpro",#N/A,FALSE,"Tran"}</definedName>
    <definedName name="eeeee" localSheetId="31" hidden="1">{"Riqfin97",#N/A,FALSE,"Tran";"Riqfinpro",#N/A,FALSE,"Tran"}</definedName>
    <definedName name="eeeee" hidden="1">{"Riqfin97",#N/A,FALSE,"Tran";"Riqfinpro",#N/A,FALSE,"Tran"}</definedName>
    <definedName name="eeeeeee" localSheetId="17" hidden="1">{"Riqfin97",#N/A,FALSE,"Tran";"Riqfinpro",#N/A,FALSE,"Tran"}</definedName>
    <definedName name="eeeeeee" localSheetId="21" hidden="1">{"Riqfin97",#N/A,FALSE,"Tran";"Riqfinpro",#N/A,FALSE,"Tran"}</definedName>
    <definedName name="eeeeeee" localSheetId="23" hidden="1">{"Riqfin97",#N/A,FALSE,"Tran";"Riqfinpro",#N/A,FALSE,"Tran"}</definedName>
    <definedName name="eeeeeee" localSheetId="24" hidden="1">{"Riqfin97",#N/A,FALSE,"Tran";"Riqfinpro",#N/A,FALSE,"Tran"}</definedName>
    <definedName name="eeeeeee" localSheetId="3" hidden="1">{"Riqfin97",#N/A,FALSE,"Tran";"Riqfinpro",#N/A,FALSE,"Tran"}</definedName>
    <definedName name="eeeeeee" localSheetId="2" hidden="1">{"Riqfin97",#N/A,FALSE,"Tran";"Riqfinpro",#N/A,FALSE,"Tran"}</definedName>
    <definedName name="eeeeeee" localSheetId="32" hidden="1">{"Riqfin97",#N/A,FALSE,"Tran";"Riqfinpro",#N/A,FALSE,"Tran"}</definedName>
    <definedName name="eeeeeee" localSheetId="34" hidden="1">{"Riqfin97",#N/A,FALSE,"Tran";"Riqfinpro",#N/A,FALSE,"Tran"}</definedName>
    <definedName name="eeeeeee" localSheetId="50" hidden="1">{"Riqfin97",#N/A,FALSE,"Tran";"Riqfinpro",#N/A,FALSE,"Tran"}</definedName>
    <definedName name="eeeeeee" localSheetId="52" hidden="1">{"Riqfin97",#N/A,FALSE,"Tran";"Riqfinpro",#N/A,FALSE,"Tran"}</definedName>
    <definedName name="eeeeeee" localSheetId="18" hidden="1">{"Riqfin97",#N/A,FALSE,"Tran";"Riqfinpro",#N/A,FALSE,"Tran"}</definedName>
    <definedName name="eeeeeee" localSheetId="53" hidden="1">{"Riqfin97",#N/A,FALSE,"Tran";"Riqfinpro",#N/A,FALSE,"Tran"}</definedName>
    <definedName name="eeeeeee" localSheetId="54" hidden="1">{"Riqfin97",#N/A,FALSE,"Tran";"Riqfinpro",#N/A,FALSE,"Tran"}</definedName>
    <definedName name="eeeeeee" localSheetId="20" hidden="1">{"Riqfin97",#N/A,FALSE,"Tran";"Riqfinpro",#N/A,FALSE,"Tran"}</definedName>
    <definedName name="eeeeeee" localSheetId="22" hidden="1">{"Riqfin97",#N/A,FALSE,"Tran";"Riqfinpro",#N/A,FALSE,"Tran"}</definedName>
    <definedName name="eeeeeee" localSheetId="26" hidden="1">{"Riqfin97",#N/A,FALSE,"Tran";"Riqfinpro",#N/A,FALSE,"Tran"}</definedName>
    <definedName name="eeeeeee" localSheetId="27" hidden="1">{"Riqfin97",#N/A,FALSE,"Tran";"Riqfinpro",#N/A,FALSE,"Tran"}</definedName>
    <definedName name="eeeeeee" localSheetId="28" hidden="1">{"Riqfin97",#N/A,FALSE,"Tran";"Riqfinpro",#N/A,FALSE,"Tran"}</definedName>
    <definedName name="eeeeeee" localSheetId="29" hidden="1">{"Riqfin97",#N/A,FALSE,"Tran";"Riqfinpro",#N/A,FALSE,"Tran"}</definedName>
    <definedName name="eeeeeee" localSheetId="31" hidden="1">{"Riqfin97",#N/A,FALSE,"Tran";"Riqfinpro",#N/A,FALSE,"Tran"}</definedName>
    <definedName name="eeeeeee" hidden="1">{"Riqfin97",#N/A,FALSE,"Tran";"Riqfinpro",#N/A,FALSE,"Tran"}</definedName>
    <definedName name="eeeeeeeeee" localSheetId="17" hidden="1">#REF!</definedName>
    <definedName name="eeeeeeeeee" localSheetId="21" hidden="1">#REF!</definedName>
    <definedName name="eeeeeeeeee" localSheetId="23" hidden="1">#REF!</definedName>
    <definedName name="eeeeeeeeee" localSheetId="24" hidden="1">#REF!</definedName>
    <definedName name="eeeeeeeeee" localSheetId="3" hidden="1">#REF!</definedName>
    <definedName name="eeeeeeeeee" localSheetId="2" hidden="1">#REF!</definedName>
    <definedName name="eeeeeeeeee" localSheetId="32" hidden="1">#REF!</definedName>
    <definedName name="eeeeeeeeee" localSheetId="34" hidden="1">#REF!</definedName>
    <definedName name="eeeeeeeeee" localSheetId="52" hidden="1">#REF!</definedName>
    <definedName name="eeeeeeeeee" localSheetId="18" hidden="1">#REF!</definedName>
    <definedName name="eeeeeeeeee" localSheetId="53" hidden="1">#REF!</definedName>
    <definedName name="eeeeeeeeee" localSheetId="54" hidden="1">#REF!</definedName>
    <definedName name="eeeeeeeeee" localSheetId="20" hidden="1">#REF!</definedName>
    <definedName name="eeeeeeeeee" localSheetId="22" hidden="1">#REF!</definedName>
    <definedName name="eeeeeeeeee" localSheetId="26" hidden="1">#REF!</definedName>
    <definedName name="eeeeeeeeee" localSheetId="29" hidden="1">#REF!</definedName>
    <definedName name="eeeeeeeeee" localSheetId="31" hidden="1">#REF!</definedName>
    <definedName name="eeeeeeeeee" hidden="1">#REF!</definedName>
    <definedName name="efdfrd" hidden="1">{"Tab1",#N/A,FALSE,"P";"Tab2",#N/A,FALSE,"P"}</definedName>
    <definedName name="efdgd" localSheetId="17" hidden="1">'[104]Fax a enviar'!#REF!</definedName>
    <definedName name="efdgd" localSheetId="21" hidden="1">'[104]Fax a enviar'!#REF!</definedName>
    <definedName name="efdgd" localSheetId="24" hidden="1">'[104]Fax a enviar'!#REF!</definedName>
    <definedName name="efdgd" localSheetId="32" hidden="1">'[104]Fax a enviar'!#REF!</definedName>
    <definedName name="efdgd" localSheetId="34" hidden="1">'[104]Fax a enviar'!#REF!</definedName>
    <definedName name="efdgd" localSheetId="52" hidden="1">'[104]Fax a enviar'!#REF!</definedName>
    <definedName name="efdgd" localSheetId="18" hidden="1">'[104]Fax a enviar'!#REF!</definedName>
    <definedName name="efdgd" localSheetId="53" hidden="1">'[104]Fax a enviar'!#REF!</definedName>
    <definedName name="efdgd" localSheetId="54" hidden="1">'[104]Fax a enviar'!#REF!</definedName>
    <definedName name="efdgd" localSheetId="20" hidden="1">'[104]Fax a enviar'!#REF!</definedName>
    <definedName name="efdgd" localSheetId="22" hidden="1">'[104]Fax a enviar'!#REF!</definedName>
    <definedName name="efdgd" localSheetId="26" hidden="1">'[104]Fax a enviar'!#REF!</definedName>
    <definedName name="efdgd" localSheetId="29" hidden="1">'[104]Fax a enviar'!#REF!</definedName>
    <definedName name="efdgd" localSheetId="31" hidden="1">'[104]Fax a enviar'!#REF!</definedName>
    <definedName name="efdgd" hidden="1">'[104]Fax a enviar'!#REF!</definedName>
    <definedName name="EfectivoCuentasBancarias">'[73]Vaciado 1'!$D$13</definedName>
    <definedName name="efefte" localSheetId="17" hidden="1">'[104]Fax a enviar'!#REF!</definedName>
    <definedName name="efefte" localSheetId="21" hidden="1">'[104]Fax a enviar'!#REF!</definedName>
    <definedName name="efefte" localSheetId="23" hidden="1">'[104]Fax a enviar'!#REF!</definedName>
    <definedName name="efefte" localSheetId="24" hidden="1">'[104]Fax a enviar'!#REF!</definedName>
    <definedName name="efefte" localSheetId="32" hidden="1">'[104]Fax a enviar'!#REF!</definedName>
    <definedName name="efefte" localSheetId="34" hidden="1">'[104]Fax a enviar'!#REF!</definedName>
    <definedName name="efefte" localSheetId="18" hidden="1">'[104]Fax a enviar'!#REF!</definedName>
    <definedName name="efefte" localSheetId="53" hidden="1">'[104]Fax a enviar'!#REF!</definedName>
    <definedName name="efefte" localSheetId="54" hidden="1">'[104]Fax a enviar'!#REF!</definedName>
    <definedName name="efefte" localSheetId="20" hidden="1">'[104]Fax a enviar'!#REF!</definedName>
    <definedName name="efefte" localSheetId="22" hidden="1">'[104]Fax a enviar'!#REF!</definedName>
    <definedName name="efefte" localSheetId="26" hidden="1">'[104]Fax a enviar'!#REF!</definedName>
    <definedName name="efefte" localSheetId="29" hidden="1">'[104]Fax a enviar'!#REF!</definedName>
    <definedName name="efefte" localSheetId="31" hidden="1">'[104]Fax a enviar'!#REF!</definedName>
    <definedName name="efefte" hidden="1">'[104]Fax a enviar'!#REF!</definedName>
    <definedName name="efsdfsd" localSheetId="17" hidden="1">#REF!</definedName>
    <definedName name="efsdfsd" localSheetId="21" hidden="1">#REF!</definedName>
    <definedName name="efsdfsd" localSheetId="23" hidden="1">#REF!</definedName>
    <definedName name="efsdfsd" localSheetId="24" hidden="1">#REF!</definedName>
    <definedName name="efsdfsd" localSheetId="3" hidden="1">#REF!</definedName>
    <definedName name="efsdfsd" localSheetId="2" hidden="1">#REF!</definedName>
    <definedName name="efsdfsd" localSheetId="32" hidden="1">#REF!</definedName>
    <definedName name="efsdfsd" localSheetId="34" hidden="1">#REF!</definedName>
    <definedName name="efsdfsd" localSheetId="52" hidden="1">#REF!</definedName>
    <definedName name="efsdfsd" localSheetId="18" hidden="1">#REF!</definedName>
    <definedName name="efsdfsd" localSheetId="53" hidden="1">#REF!</definedName>
    <definedName name="efsdfsd" localSheetId="54" hidden="1">#REF!</definedName>
    <definedName name="efsdfsd" localSheetId="20" hidden="1">#REF!</definedName>
    <definedName name="efsdfsd" localSheetId="22" hidden="1">#REF!</definedName>
    <definedName name="efsdfsd" localSheetId="26" hidden="1">#REF!</definedName>
    <definedName name="efsdfsd" localSheetId="29" hidden="1">#REF!</definedName>
    <definedName name="efsdfsd" localSheetId="31" hidden="1">#REF!</definedName>
    <definedName name="efsdfsd" hidden="1">#REF!</definedName>
    <definedName name="EIB">[53]CIRRs!$C$61</definedName>
    <definedName name="eka" localSheetId="23">#REF!</definedName>
    <definedName name="eka" localSheetId="3">#REF!</definedName>
    <definedName name="eka" localSheetId="2">#REF!</definedName>
    <definedName name="eka" localSheetId="53">#REF!</definedName>
    <definedName name="eka" localSheetId="54">#REF!</definedName>
    <definedName name="eka">#REF!</definedName>
    <definedName name="ele">#REF!</definedName>
    <definedName name="elect">#REF!</definedName>
    <definedName name="ELV">[105]FIN!#REF!</definedName>
    <definedName name="EMETEL">#REF!</definedName>
    <definedName name="emi">#REF!</definedName>
    <definedName name="emi98j">[23]Programa!#REF!</definedName>
    <definedName name="emi98s">#REF!</definedName>
    <definedName name="EMISION" localSheetId="23">[60]BCP!#REF!</definedName>
    <definedName name="EMISION" localSheetId="53">[60]BCP!#REF!</definedName>
    <definedName name="EMISION" localSheetId="54">[60]BCP!#REF!</definedName>
    <definedName name="EMISION">[60]BCP!#REF!</definedName>
    <definedName name="EMIT">'[106]Ranking Bancario'!$BF$5:$BJ$54</definedName>
    <definedName name="empty" localSheetId="17">#REF!</definedName>
    <definedName name="empty" localSheetId="21">#REF!</definedName>
    <definedName name="empty" localSheetId="23">#REF!</definedName>
    <definedName name="empty" localSheetId="24">#REF!</definedName>
    <definedName name="empty" localSheetId="3">#REF!</definedName>
    <definedName name="empty" localSheetId="2">#REF!</definedName>
    <definedName name="empty" localSheetId="32">#REF!</definedName>
    <definedName name="empty" localSheetId="34">#REF!</definedName>
    <definedName name="empty" localSheetId="52">#REF!</definedName>
    <definedName name="empty" localSheetId="18">#REF!</definedName>
    <definedName name="empty" localSheetId="53">#REF!</definedName>
    <definedName name="empty" localSheetId="54">#REF!</definedName>
    <definedName name="empty" localSheetId="20">#REF!</definedName>
    <definedName name="empty" localSheetId="22">#REF!</definedName>
    <definedName name="empty" localSheetId="26">#REF!</definedName>
    <definedName name="empty" localSheetId="29">#REF!</definedName>
    <definedName name="empty" localSheetId="31">#REF!</definedName>
    <definedName name="empty">#REF!</definedName>
    <definedName name="encajec">#REF!</definedName>
    <definedName name="encajed">#REF!</definedName>
    <definedName name="ENDA">#N/A</definedName>
    <definedName name="ENDA_PR">#REF!</definedName>
    <definedName name="enda2">[1]Q6!$E$132:$AH$132</definedName>
    <definedName name="ENDE">#REF!</definedName>
    <definedName name="ENE._89">#REF!</definedName>
    <definedName name="ENE._90">#REF!</definedName>
    <definedName name="enri" localSheetId="17">#REF!</definedName>
    <definedName name="enri" localSheetId="21">#REF!</definedName>
    <definedName name="enri" localSheetId="23">#REF!</definedName>
    <definedName name="enri" localSheetId="24">#REF!</definedName>
    <definedName name="enri" localSheetId="3">#REF!</definedName>
    <definedName name="enri" localSheetId="2">#REF!</definedName>
    <definedName name="enri" localSheetId="32">#REF!</definedName>
    <definedName name="enri" localSheetId="34">#REF!</definedName>
    <definedName name="enri" localSheetId="52">#REF!</definedName>
    <definedName name="enri" localSheetId="18">#REF!</definedName>
    <definedName name="enri" localSheetId="53">#REF!</definedName>
    <definedName name="enri" localSheetId="54">#REF!</definedName>
    <definedName name="enri" localSheetId="20">#REF!</definedName>
    <definedName name="enri" localSheetId="22">#REF!</definedName>
    <definedName name="enri" localSheetId="26">#REF!</definedName>
    <definedName name="enri" localSheetId="29">#REF!</definedName>
    <definedName name="enri" localSheetId="31">#REF!</definedName>
    <definedName name="enri">#REF!</definedName>
    <definedName name="EP">#REF!</definedName>
    <definedName name="EPNF96">#REF!</definedName>
    <definedName name="erererer" localSheetId="17" hidden="1">'[92]Fax a enviar'!#REF!</definedName>
    <definedName name="erererer" localSheetId="21" hidden="1">'[92]Fax a enviar'!#REF!</definedName>
    <definedName name="erererer" localSheetId="24" hidden="1">'[92]Fax a enviar'!#REF!</definedName>
    <definedName name="erererer" localSheetId="32" hidden="1">'[92]Fax a enviar'!#REF!</definedName>
    <definedName name="erererer" localSheetId="34" hidden="1">'[92]Fax a enviar'!#REF!</definedName>
    <definedName name="erererer" localSheetId="52" hidden="1">'[92]Fax a enviar'!#REF!</definedName>
    <definedName name="erererer" localSheetId="18" hidden="1">'[92]Fax a enviar'!#REF!</definedName>
    <definedName name="erererer" localSheetId="53" hidden="1">'[92]Fax a enviar'!#REF!</definedName>
    <definedName name="erererer" localSheetId="54" hidden="1">'[92]Fax a enviar'!#REF!</definedName>
    <definedName name="erererer" localSheetId="20" hidden="1">'[92]Fax a enviar'!#REF!</definedName>
    <definedName name="erererer" localSheetId="22" hidden="1">'[92]Fax a enviar'!#REF!</definedName>
    <definedName name="erererer" localSheetId="26" hidden="1">'[92]Fax a enviar'!#REF!</definedName>
    <definedName name="erererer" localSheetId="29" hidden="1">'[92]Fax a enviar'!#REF!</definedName>
    <definedName name="erererer" localSheetId="31" hidden="1">'[92]Fax a enviar'!#REF!</definedName>
    <definedName name="erererer" hidden="1">'[92]Fax a enviar'!#REF!</definedName>
    <definedName name="ererwrw" localSheetId="17" hidden="1">'[99]Fax a enviar'!#REF!</definedName>
    <definedName name="ererwrw" localSheetId="21" hidden="1">'[99]Fax a enviar'!#REF!</definedName>
    <definedName name="ererwrw" localSheetId="24" hidden="1">'[99]Fax a enviar'!#REF!</definedName>
    <definedName name="ererwrw" localSheetId="32" hidden="1">'[99]Fax a enviar'!#REF!</definedName>
    <definedName name="ererwrw" localSheetId="34" hidden="1">'[99]Fax a enviar'!#REF!</definedName>
    <definedName name="ererwrw" localSheetId="18" hidden="1">'[99]Fax a enviar'!#REF!</definedName>
    <definedName name="ererwrw" localSheetId="53" hidden="1">'[99]Fax a enviar'!#REF!</definedName>
    <definedName name="ererwrw" localSheetId="54" hidden="1">'[99]Fax a enviar'!#REF!</definedName>
    <definedName name="ererwrw" localSheetId="20" hidden="1">'[99]Fax a enviar'!#REF!</definedName>
    <definedName name="ererwrw" localSheetId="22" hidden="1">'[99]Fax a enviar'!#REF!</definedName>
    <definedName name="ererwrw" localSheetId="26" hidden="1">'[99]Fax a enviar'!#REF!</definedName>
    <definedName name="ererwrw" localSheetId="29" hidden="1">'[99]Fax a enviar'!#REF!</definedName>
    <definedName name="ererwrw" localSheetId="31" hidden="1">'[99]Fax a enviar'!#REF!</definedName>
    <definedName name="ererwrw" hidden="1">'[99]Fax a enviar'!#REF!</definedName>
    <definedName name="ergferger" localSheetId="17" hidden="1">{"Main Economic Indicators",#N/A,FALSE,"C"}</definedName>
    <definedName name="ergferger" localSheetId="21" hidden="1">{"Main Economic Indicators",#N/A,FALSE,"C"}</definedName>
    <definedName name="ergferger" localSheetId="23" hidden="1">{"Main Economic Indicators",#N/A,FALSE,"C"}</definedName>
    <definedName name="ergferger" localSheetId="24" hidden="1">{"Main Economic Indicators",#N/A,FALSE,"C"}</definedName>
    <definedName name="ergferger" localSheetId="3" hidden="1">{"Main Economic Indicators",#N/A,FALSE,"C"}</definedName>
    <definedName name="ergferger" localSheetId="2" hidden="1">{"Main Economic Indicators",#N/A,FALSE,"C"}</definedName>
    <definedName name="ergferger" localSheetId="32" hidden="1">{"Main Economic Indicators",#N/A,FALSE,"C"}</definedName>
    <definedName name="ergferger" localSheetId="34" hidden="1">{"Main Economic Indicators",#N/A,FALSE,"C"}</definedName>
    <definedName name="ergferger" localSheetId="50" hidden="1">{"Main Economic Indicators",#N/A,FALSE,"C"}</definedName>
    <definedName name="ergferger" localSheetId="52" hidden="1">{"Main Economic Indicators",#N/A,FALSE,"C"}</definedName>
    <definedName name="ergferger" localSheetId="18" hidden="1">{"Main Economic Indicators",#N/A,FALSE,"C"}</definedName>
    <definedName name="ergferger" localSheetId="53" hidden="1">{"Main Economic Indicators",#N/A,FALSE,"C"}</definedName>
    <definedName name="ergferger" localSheetId="54" hidden="1">{"Main Economic Indicators",#N/A,FALSE,"C"}</definedName>
    <definedName name="ergferger" localSheetId="20" hidden="1">{"Main Economic Indicators",#N/A,FALSE,"C"}</definedName>
    <definedName name="ergferger" localSheetId="22" hidden="1">{"Main Economic Indicators",#N/A,FALSE,"C"}</definedName>
    <definedName name="ergferger" localSheetId="26" hidden="1">{"Main Economic Indicators",#N/A,FALSE,"C"}</definedName>
    <definedName name="ergferger" localSheetId="27" hidden="1">{"Main Economic Indicators",#N/A,FALSE,"C"}</definedName>
    <definedName name="ergferger" localSheetId="28" hidden="1">{"Main Economic Indicators",#N/A,FALSE,"C"}</definedName>
    <definedName name="ergferger" localSheetId="29" hidden="1">{"Main Economic Indicators",#N/A,FALSE,"C"}</definedName>
    <definedName name="ergferger" localSheetId="31" hidden="1">{"Main Economic Indicators",#N/A,FALSE,"C"}</definedName>
    <definedName name="ergferger" hidden="1">{"Main Economic Indicators",#N/A,FALSE,"C"}</definedName>
    <definedName name="ergferger1" localSheetId="17" hidden="1">{"Main Economic Indicators",#N/A,FALSE,"C"}</definedName>
    <definedName name="ergferger1" localSheetId="21" hidden="1">{"Main Economic Indicators",#N/A,FALSE,"C"}</definedName>
    <definedName name="ergferger1" localSheetId="23" hidden="1">{"Main Economic Indicators",#N/A,FALSE,"C"}</definedName>
    <definedName name="ergferger1" localSheetId="24" hidden="1">{"Main Economic Indicators",#N/A,FALSE,"C"}</definedName>
    <definedName name="ergferger1" localSheetId="3" hidden="1">{"Main Economic Indicators",#N/A,FALSE,"C"}</definedName>
    <definedName name="ergferger1" localSheetId="2" hidden="1">{"Main Economic Indicators",#N/A,FALSE,"C"}</definedName>
    <definedName name="ergferger1" localSheetId="32" hidden="1">{"Main Economic Indicators",#N/A,FALSE,"C"}</definedName>
    <definedName name="ergferger1" localSheetId="34" hidden="1">{"Main Economic Indicators",#N/A,FALSE,"C"}</definedName>
    <definedName name="ergferger1" localSheetId="50" hidden="1">{"Main Economic Indicators",#N/A,FALSE,"C"}</definedName>
    <definedName name="ergferger1" localSheetId="52" hidden="1">{"Main Economic Indicators",#N/A,FALSE,"C"}</definedName>
    <definedName name="ergferger1" localSheetId="18" hidden="1">{"Main Economic Indicators",#N/A,FALSE,"C"}</definedName>
    <definedName name="ergferger1" localSheetId="53" hidden="1">{"Main Economic Indicators",#N/A,FALSE,"C"}</definedName>
    <definedName name="ergferger1" localSheetId="54" hidden="1">{"Main Economic Indicators",#N/A,FALSE,"C"}</definedName>
    <definedName name="ergferger1" localSheetId="20" hidden="1">{"Main Economic Indicators",#N/A,FALSE,"C"}</definedName>
    <definedName name="ergferger1" localSheetId="22" hidden="1">{"Main Economic Indicators",#N/A,FALSE,"C"}</definedName>
    <definedName name="ergferger1" localSheetId="26" hidden="1">{"Main Economic Indicators",#N/A,FALSE,"C"}</definedName>
    <definedName name="ergferger1" localSheetId="27" hidden="1">{"Main Economic Indicators",#N/A,FALSE,"C"}</definedName>
    <definedName name="ergferger1" localSheetId="28" hidden="1">{"Main Economic Indicators",#N/A,FALSE,"C"}</definedName>
    <definedName name="ergferger1" localSheetId="29" hidden="1">{"Main Economic Indicators",#N/A,FALSE,"C"}</definedName>
    <definedName name="ergferger1" localSheetId="31" hidden="1">{"Main Economic Indicators",#N/A,FALSE,"C"}</definedName>
    <definedName name="ergferger1" hidden="1">{"Main Economic Indicators",#N/A,FALSE,"C"}</definedName>
    <definedName name="ernesto">#N/A</definedName>
    <definedName name="ert" localSheetId="17" hidden="1">{"Minpmon",#N/A,FALSE,"Monthinput"}</definedName>
    <definedName name="ert" localSheetId="21" hidden="1">{"Minpmon",#N/A,FALSE,"Monthinput"}</definedName>
    <definedName name="ert" localSheetId="23" hidden="1">{"Minpmon",#N/A,FALSE,"Monthinput"}</definedName>
    <definedName name="ert" localSheetId="24" hidden="1">{"Minpmon",#N/A,FALSE,"Monthinput"}</definedName>
    <definedName name="ert" localSheetId="3" hidden="1">{"Minpmon",#N/A,FALSE,"Monthinput"}</definedName>
    <definedName name="ert" localSheetId="2" hidden="1">{"Minpmon",#N/A,FALSE,"Monthinput"}</definedName>
    <definedName name="ert" localSheetId="32" hidden="1">{"Minpmon",#N/A,FALSE,"Monthinput"}</definedName>
    <definedName name="ert" localSheetId="34" hidden="1">{"Minpmon",#N/A,FALSE,"Monthinput"}</definedName>
    <definedName name="ert" localSheetId="50" hidden="1">{"Minpmon",#N/A,FALSE,"Monthinput"}</definedName>
    <definedName name="ert" localSheetId="52" hidden="1">{"Minpmon",#N/A,FALSE,"Monthinput"}</definedName>
    <definedName name="ert" localSheetId="18" hidden="1">{"Minpmon",#N/A,FALSE,"Monthinput"}</definedName>
    <definedName name="ert" localSheetId="53" hidden="1">{"Minpmon",#N/A,FALSE,"Monthinput"}</definedName>
    <definedName name="ert" localSheetId="54" hidden="1">{"Minpmon",#N/A,FALSE,"Monthinput"}</definedName>
    <definedName name="ert" localSheetId="20" hidden="1">{"Minpmon",#N/A,FALSE,"Monthinput"}</definedName>
    <definedName name="ert" localSheetId="22" hidden="1">{"Minpmon",#N/A,FALSE,"Monthinput"}</definedName>
    <definedName name="ert" localSheetId="26" hidden="1">{"Minpmon",#N/A,FALSE,"Monthinput"}</definedName>
    <definedName name="ert" localSheetId="27" hidden="1">{"Minpmon",#N/A,FALSE,"Monthinput"}</definedName>
    <definedName name="ert" localSheetId="28" hidden="1">{"Minpmon",#N/A,FALSE,"Monthinput"}</definedName>
    <definedName name="ert" localSheetId="29" hidden="1">{"Minpmon",#N/A,FALSE,"Monthinput"}</definedName>
    <definedName name="ert" localSheetId="31" hidden="1">{"Minpmon",#N/A,FALSE,"Monthinput"}</definedName>
    <definedName name="ert" hidden="1">{"Minpmon",#N/A,FALSE,"Monthinput"}</definedName>
    <definedName name="ESAF_QUAR_GDP" localSheetId="17">#REF!</definedName>
    <definedName name="ESAF_QUAR_GDP" localSheetId="21">#REF!</definedName>
    <definedName name="ESAF_QUAR_GDP" localSheetId="23">#REF!</definedName>
    <definedName name="ESAF_QUAR_GDP" localSheetId="24">#REF!</definedName>
    <definedName name="ESAF_QUAR_GDP" localSheetId="3">#REF!</definedName>
    <definedName name="ESAF_QUAR_GDP" localSheetId="2">#REF!</definedName>
    <definedName name="ESAF_QUAR_GDP" localSheetId="32">#REF!</definedName>
    <definedName name="ESAF_QUAR_GDP" localSheetId="34">#REF!</definedName>
    <definedName name="ESAF_QUAR_GDP" localSheetId="52">#REF!</definedName>
    <definedName name="ESAF_QUAR_GDP" localSheetId="18">#REF!</definedName>
    <definedName name="ESAF_QUAR_GDP" localSheetId="53">#REF!</definedName>
    <definedName name="ESAF_QUAR_GDP" localSheetId="54">#REF!</definedName>
    <definedName name="ESAF_QUAR_GDP" localSheetId="20">#REF!</definedName>
    <definedName name="ESAF_QUAR_GDP" localSheetId="22">#REF!</definedName>
    <definedName name="ESAF_QUAR_GDP" localSheetId="26">#REF!</definedName>
    <definedName name="ESAF_QUAR_GDP" localSheetId="29">#REF!</definedName>
    <definedName name="ESAF_QUAR_GDP" localSheetId="31">#REF!</definedName>
    <definedName name="ESAF_QUAR_GDP">#REF!</definedName>
    <definedName name="esafr" localSheetId="23">#REF!</definedName>
    <definedName name="esafr" localSheetId="3">#REF!</definedName>
    <definedName name="esafr" localSheetId="2">#REF!</definedName>
    <definedName name="esafr" localSheetId="53">#REF!</definedName>
    <definedName name="esafr" localSheetId="54">#REF!</definedName>
    <definedName name="esafr">#REF!</definedName>
    <definedName name="ESC" localSheetId="23">#REF!</definedName>
    <definedName name="ESC" localSheetId="3">#REF!</definedName>
    <definedName name="ESC" localSheetId="2">#REF!</definedName>
    <definedName name="ESC" localSheetId="53">#REF!</definedName>
    <definedName name="ESC" localSheetId="54">#REF!</definedName>
    <definedName name="ESC">#REF!</definedName>
    <definedName name="ESP">#REF!</definedName>
    <definedName name="estacional">#REF!</definedName>
    <definedName name="ESTRUCTURA" localSheetId="53" hidden="1">[10]C!#REF!</definedName>
    <definedName name="ESTRUCTURA" localSheetId="54" hidden="1">[10]C!#REF!</definedName>
    <definedName name="ESTRUCTURA" hidden="1">[10]C!#REF!</definedName>
    <definedName name="etewte" localSheetId="17" hidden="1">#REF!</definedName>
    <definedName name="etewte" localSheetId="21" hidden="1">#REF!</definedName>
    <definedName name="etewte" localSheetId="23" hidden="1">#REF!</definedName>
    <definedName name="etewte" localSheetId="24" hidden="1">#REF!</definedName>
    <definedName name="etewte" localSheetId="3" hidden="1">#REF!</definedName>
    <definedName name="etewte" localSheetId="2" hidden="1">#REF!</definedName>
    <definedName name="etewte" localSheetId="32" hidden="1">#REF!</definedName>
    <definedName name="etewte" localSheetId="34" hidden="1">#REF!</definedName>
    <definedName name="etewte" localSheetId="52" hidden="1">#REF!</definedName>
    <definedName name="etewte" localSheetId="18" hidden="1">#REF!</definedName>
    <definedName name="etewte" localSheetId="53" hidden="1">#REF!</definedName>
    <definedName name="etewte" localSheetId="54" hidden="1">#REF!</definedName>
    <definedName name="etewte" localSheetId="20" hidden="1">#REF!</definedName>
    <definedName name="etewte" localSheetId="22" hidden="1">#REF!</definedName>
    <definedName name="etewte" localSheetId="26" hidden="1">#REF!</definedName>
    <definedName name="etewte" localSheetId="29" hidden="1">#REF!</definedName>
    <definedName name="etewte" localSheetId="31" hidden="1">#REF!</definedName>
    <definedName name="etewte" hidden="1">#REF!</definedName>
    <definedName name="etwt" localSheetId="23" hidden="1">#REF!</definedName>
    <definedName name="etwt" localSheetId="3" hidden="1">#REF!</definedName>
    <definedName name="etwt" localSheetId="2" hidden="1">#REF!</definedName>
    <definedName name="etwt" localSheetId="53" hidden="1">#REF!</definedName>
    <definedName name="etwt" localSheetId="54" hidden="1">#REF!</definedName>
    <definedName name="etwt" hidden="1">#REF!</definedName>
    <definedName name="EU">[53]CIRRs!$C$62</definedName>
    <definedName name="EUR">[53]CIRRs!$C$87</definedName>
    <definedName name="EURCRUDE87" localSheetId="23">#REF!</definedName>
    <definedName name="EURCRUDE87" localSheetId="3">#REF!</definedName>
    <definedName name="EURCRUDE87" localSheetId="2">#REF!</definedName>
    <definedName name="EURCRUDE87" localSheetId="53">#REF!</definedName>
    <definedName name="EURCRUDE87" localSheetId="54">#REF!</definedName>
    <definedName name="EURCRUDE87">#REF!</definedName>
    <definedName name="EURCRUDE88" localSheetId="23">#REF!</definedName>
    <definedName name="EURCRUDE88" localSheetId="3">#REF!</definedName>
    <definedName name="EURCRUDE88" localSheetId="2">#REF!</definedName>
    <definedName name="EURCRUDE88">#REF!</definedName>
    <definedName name="EURO" localSheetId="23">#REF!</definedName>
    <definedName name="EURO" localSheetId="3">#REF!</definedName>
    <definedName name="EURO" localSheetId="2">#REF!</definedName>
    <definedName name="EURO">#REF!</definedName>
    <definedName name="EURO1" localSheetId="23">#REF!</definedName>
    <definedName name="EURO1" localSheetId="3">#REF!</definedName>
    <definedName name="EURO1" localSheetId="2">#REF!</definedName>
    <definedName name="EURO1">#REF!</definedName>
    <definedName name="EURPROD87" localSheetId="23">#REF!</definedName>
    <definedName name="EURPROD87" localSheetId="3">#REF!</definedName>
    <definedName name="EURPROD87" localSheetId="2">#REF!</definedName>
    <definedName name="EURPROD87">#REF!</definedName>
    <definedName name="EURPROD88" localSheetId="23">#REF!</definedName>
    <definedName name="EURPROD88" localSheetId="3">#REF!</definedName>
    <definedName name="EURPROD88" localSheetId="2">#REF!</definedName>
    <definedName name="EURPROD88">#REF!</definedName>
    <definedName name="EURTOT87" localSheetId="23">#REF!</definedName>
    <definedName name="EURTOT87" localSheetId="3">#REF!</definedName>
    <definedName name="EURTOT87" localSheetId="2">#REF!</definedName>
    <definedName name="EURTOT87">#REF!</definedName>
    <definedName name="EURTOT88" localSheetId="23">#REF!</definedName>
    <definedName name="EURTOT88" localSheetId="3">#REF!</definedName>
    <definedName name="EURTOT88" localSheetId="2">#REF!</definedName>
    <definedName name="EURTOT88">#REF!</definedName>
    <definedName name="eustocks">#N/A</definedName>
    <definedName name="ex">[107]Sheet1!$N$2:$Q$26</definedName>
    <definedName name="EXCEDENTE_DEL_10__SEGUN_EL_TOPE_ASIGNADO_A__BUENOS_AIRES__LEY_N__23621">[4]C!$B$18:$N$18</definedName>
    <definedName name="Exch.Rate">#REF!</definedName>
    <definedName name="ExitWRS">[108]Main!$AB$25</definedName>
    <definedName name="Exportacion_Por_Importancia">[109]Macro1!$A$1</definedName>
    <definedName name="EXR_UPDATE">#REF!</definedName>
    <definedName name="External_debt_indicators">[110]Table3!$F$8:$AB$437:'[110]Table3'!$AB$9</definedName>
    <definedName name="FAL" localSheetId="17">#REF!</definedName>
    <definedName name="FAL" localSheetId="21">#REF!</definedName>
    <definedName name="FAL" localSheetId="23">#REF!</definedName>
    <definedName name="FAL" localSheetId="24">#REF!</definedName>
    <definedName name="FAL" localSheetId="3">#REF!</definedName>
    <definedName name="FAL" localSheetId="2">#REF!</definedName>
    <definedName name="FAL" localSheetId="32">#REF!</definedName>
    <definedName name="FAL" localSheetId="34">#REF!</definedName>
    <definedName name="FAL" localSheetId="52">#REF!</definedName>
    <definedName name="FAL" localSheetId="18">#REF!</definedName>
    <definedName name="FAL" localSheetId="53">#REF!</definedName>
    <definedName name="FAL" localSheetId="54">#REF!</definedName>
    <definedName name="FAL" localSheetId="20">#REF!</definedName>
    <definedName name="FAL" localSheetId="22">#REF!</definedName>
    <definedName name="FAL" localSheetId="26">#REF!</definedName>
    <definedName name="FAL" localSheetId="29">#REF!</definedName>
    <definedName name="FAL" localSheetId="31">#REF!</definedName>
    <definedName name="FAL">#REF!</definedName>
    <definedName name="FB" localSheetId="23">#REF!</definedName>
    <definedName name="FB" localSheetId="3">#REF!</definedName>
    <definedName name="FB" localSheetId="2">#REF!</definedName>
    <definedName name="FB" localSheetId="53">#REF!</definedName>
    <definedName name="FB" localSheetId="54">#REF!</definedName>
    <definedName name="FB">#REF!</definedName>
    <definedName name="FB1A" localSheetId="23">#REF!</definedName>
    <definedName name="FB1A" localSheetId="3">#REF!</definedName>
    <definedName name="FB1A" localSheetId="2">#REF!</definedName>
    <definedName name="FB1A" localSheetId="53">#REF!</definedName>
    <definedName name="FB1A" localSheetId="54">#REF!</definedName>
    <definedName name="FB1A">#REF!</definedName>
    <definedName name="fdfd" localSheetId="53" hidden="1">'[35]Fax a enviar'!#REF!</definedName>
    <definedName name="fdfd" localSheetId="54" hidden="1">'[35]Fax a enviar'!#REF!</definedName>
    <definedName name="fdfd" hidden="1">'[35]Fax a enviar'!#REF!</definedName>
    <definedName name="fdfdd" localSheetId="17" hidden="1">#REF!</definedName>
    <definedName name="fdfdd" localSheetId="21" hidden="1">#REF!</definedName>
    <definedName name="fdfdd" localSheetId="23" hidden="1">#REF!</definedName>
    <definedName name="fdfdd" localSheetId="24" hidden="1">#REF!</definedName>
    <definedName name="fdfdd" localSheetId="3" hidden="1">#REF!</definedName>
    <definedName name="fdfdd" localSheetId="2" hidden="1">#REF!</definedName>
    <definedName name="fdfdd" localSheetId="32" hidden="1">#REF!</definedName>
    <definedName name="fdfdd" localSheetId="34" hidden="1">#REF!</definedName>
    <definedName name="fdfdd" localSheetId="52" hidden="1">#REF!</definedName>
    <definedName name="fdfdd" localSheetId="18" hidden="1">#REF!</definedName>
    <definedName name="fdfdd" localSheetId="53" hidden="1">#REF!</definedName>
    <definedName name="fdfdd" localSheetId="54" hidden="1">#REF!</definedName>
    <definedName name="fdfdd" localSheetId="20" hidden="1">#REF!</definedName>
    <definedName name="fdfdd" localSheetId="22" hidden="1">#REF!</definedName>
    <definedName name="fdfdd" localSheetId="26" hidden="1">#REF!</definedName>
    <definedName name="fdfdd" localSheetId="29" hidden="1">#REF!</definedName>
    <definedName name="fdfdd" localSheetId="31" hidden="1">#REF!</definedName>
    <definedName name="fdfdd" hidden="1">#REF!</definedName>
    <definedName name="fdfddf" localSheetId="23" hidden="1">#REF!</definedName>
    <definedName name="fdfddf" localSheetId="3" hidden="1">#REF!</definedName>
    <definedName name="fdfddf" localSheetId="2" hidden="1">#REF!</definedName>
    <definedName name="fdfddf" localSheetId="53" hidden="1">#REF!</definedName>
    <definedName name="fdfddf" localSheetId="54" hidden="1">#REF!</definedName>
    <definedName name="fdfddf" hidden="1">#REF!</definedName>
    <definedName name="fdfdf" localSheetId="23" hidden="1">'[35]Fax a enviar'!#REF!</definedName>
    <definedName name="fdfdf" localSheetId="53" hidden="1">'[35]Fax a enviar'!#REF!</definedName>
    <definedName name="fdfdf" localSheetId="54" hidden="1">'[35]Fax a enviar'!#REF!</definedName>
    <definedName name="fdfdf" hidden="1">'[35]Fax a enviar'!#REF!</definedName>
    <definedName name="fdfds" localSheetId="17" hidden="1">#REF!</definedName>
    <definedName name="fdfds" localSheetId="21" hidden="1">#REF!</definedName>
    <definedName name="fdfds" localSheetId="23" hidden="1">#REF!</definedName>
    <definedName name="fdfds" localSheetId="24" hidden="1">#REF!</definedName>
    <definedName name="fdfds" localSheetId="3" hidden="1">#REF!</definedName>
    <definedName name="fdfds" localSheetId="2" hidden="1">#REF!</definedName>
    <definedName name="fdfds" localSheetId="32" hidden="1">#REF!</definedName>
    <definedName name="fdfds" localSheetId="34" hidden="1">#REF!</definedName>
    <definedName name="fdfds" localSheetId="52" hidden="1">#REF!</definedName>
    <definedName name="fdfds" localSheetId="18" hidden="1">#REF!</definedName>
    <definedName name="fdfds" localSheetId="53" hidden="1">#REF!</definedName>
    <definedName name="fdfds" localSheetId="54" hidden="1">#REF!</definedName>
    <definedName name="fdfds" localSheetId="20" hidden="1">#REF!</definedName>
    <definedName name="fdfds" localSheetId="22" hidden="1">#REF!</definedName>
    <definedName name="fdfds" localSheetId="26" hidden="1">#REF!</definedName>
    <definedName name="fdfds" localSheetId="29" hidden="1">#REF!</definedName>
    <definedName name="fdfds" localSheetId="31" hidden="1">#REF!</definedName>
    <definedName name="fdfds" hidden="1">#REF!</definedName>
    <definedName name="fdfdsafsdf" localSheetId="17" hidden="1">'[98]Fax a enviar'!#REF!</definedName>
    <definedName name="fdfdsafsdf" localSheetId="21" hidden="1">'[98]Fax a enviar'!#REF!</definedName>
    <definedName name="fdfdsafsdf" localSheetId="23" hidden="1">'[98]Fax a enviar'!#REF!</definedName>
    <definedName name="fdfdsafsdf" localSheetId="24" hidden="1">'[98]Fax a enviar'!#REF!</definedName>
    <definedName name="fdfdsafsdf" localSheetId="32" hidden="1">'[98]Fax a enviar'!#REF!</definedName>
    <definedName name="fdfdsafsdf" localSheetId="34" hidden="1">'[98]Fax a enviar'!#REF!</definedName>
    <definedName name="fdfdsafsdf" localSheetId="52" hidden="1">'[98]Fax a enviar'!#REF!</definedName>
    <definedName name="fdfdsafsdf" localSheetId="18" hidden="1">'[98]Fax a enviar'!#REF!</definedName>
    <definedName name="fdfdsafsdf" localSheetId="53" hidden="1">'[98]Fax a enviar'!#REF!</definedName>
    <definedName name="fdfdsafsdf" localSheetId="54" hidden="1">'[98]Fax a enviar'!#REF!</definedName>
    <definedName name="fdfdsafsdf" localSheetId="20" hidden="1">'[98]Fax a enviar'!#REF!</definedName>
    <definedName name="fdfdsafsdf" localSheetId="22" hidden="1">'[98]Fax a enviar'!#REF!</definedName>
    <definedName name="fdfdsafsdf" localSheetId="26" hidden="1">'[98]Fax a enviar'!#REF!</definedName>
    <definedName name="fdfdsafsdf" localSheetId="29" hidden="1">'[98]Fax a enviar'!#REF!</definedName>
    <definedName name="fdfdsafsdf" localSheetId="31" hidden="1">'[98]Fax a enviar'!#REF!</definedName>
    <definedName name="fdfdsafsdf" hidden="1">'[98]Fax a enviar'!#REF!</definedName>
    <definedName name="fdfdsf" localSheetId="17" hidden="1">#REF!</definedName>
    <definedName name="fdfdsf" localSheetId="21" hidden="1">#REF!</definedName>
    <definedName name="fdfdsf" localSheetId="23" hidden="1">#REF!</definedName>
    <definedName name="fdfdsf" localSheetId="24" hidden="1">#REF!</definedName>
    <definedName name="fdfdsf" localSheetId="3" hidden="1">#REF!</definedName>
    <definedName name="fdfdsf" localSheetId="2" hidden="1">#REF!</definedName>
    <definedName name="fdfdsf" localSheetId="32" hidden="1">#REF!</definedName>
    <definedName name="fdfdsf" localSheetId="34" hidden="1">#REF!</definedName>
    <definedName name="fdfdsf" localSheetId="52" hidden="1">#REF!</definedName>
    <definedName name="fdfdsf" localSheetId="18" hidden="1">#REF!</definedName>
    <definedName name="fdfdsf" localSheetId="53" hidden="1">#REF!</definedName>
    <definedName name="fdfdsf" localSheetId="54" hidden="1">#REF!</definedName>
    <definedName name="fdfdsf" localSheetId="20" hidden="1">#REF!</definedName>
    <definedName name="fdfdsf" localSheetId="22" hidden="1">#REF!</definedName>
    <definedName name="fdfdsf" localSheetId="26" hidden="1">#REF!</definedName>
    <definedName name="fdfdsf" localSheetId="29" hidden="1">#REF!</definedName>
    <definedName name="fdfdsf" localSheetId="31" hidden="1">#REF!</definedName>
    <definedName name="fdfdsf" hidden="1">#REF!</definedName>
    <definedName name="fdfsd" localSheetId="17" hidden="1">'[65]Fax a enviar'!#REF!</definedName>
    <definedName name="fdfsd" localSheetId="21" hidden="1">'[65]Fax a enviar'!#REF!</definedName>
    <definedName name="fdfsd" localSheetId="23" hidden="1">'[65]Fax a enviar'!#REF!</definedName>
    <definedName name="fdfsd" localSheetId="24" hidden="1">'[65]Fax a enviar'!#REF!</definedName>
    <definedName name="fdfsd" localSheetId="32" hidden="1">'[65]Fax a enviar'!#REF!</definedName>
    <definedName name="fdfsd" localSheetId="34" hidden="1">'[65]Fax a enviar'!#REF!</definedName>
    <definedName name="fdfsd" localSheetId="52" hidden="1">'[65]Fax a enviar'!#REF!</definedName>
    <definedName name="fdfsd" localSheetId="18" hidden="1">'[65]Fax a enviar'!#REF!</definedName>
    <definedName name="fdfsd" localSheetId="53" hidden="1">'[65]Fax a enviar'!#REF!</definedName>
    <definedName name="fdfsd" localSheetId="54" hidden="1">'[65]Fax a enviar'!#REF!</definedName>
    <definedName name="fdfsd" localSheetId="20" hidden="1">'[65]Fax a enviar'!#REF!</definedName>
    <definedName name="fdfsd" localSheetId="22" hidden="1">'[65]Fax a enviar'!#REF!</definedName>
    <definedName name="fdfsd" localSheetId="26" hidden="1">'[65]Fax a enviar'!#REF!</definedName>
    <definedName name="fdfsd" localSheetId="29" hidden="1">'[65]Fax a enviar'!#REF!</definedName>
    <definedName name="fdfsd" localSheetId="31" hidden="1">'[65]Fax a enviar'!#REF!</definedName>
    <definedName name="fdfsd" hidden="1">'[65]Fax a enviar'!#REF!</definedName>
    <definedName name="feb">[23]Programa!#REF!</definedName>
    <definedName name="FEB._89">#REF!</definedName>
    <definedName name="fecha">[23]Programa!#REF!</definedName>
    <definedName name="fechas">[61]Contribution!$K$51:$DC$52</definedName>
    <definedName name="fed" localSheetId="17" hidden="1">{"Riqfin97",#N/A,FALSE,"Tran";"Riqfinpro",#N/A,FALSE,"Tran"}</definedName>
    <definedName name="fed" localSheetId="21" hidden="1">{"Riqfin97",#N/A,FALSE,"Tran";"Riqfinpro",#N/A,FALSE,"Tran"}</definedName>
    <definedName name="fed" localSheetId="23" hidden="1">{"Riqfin97",#N/A,FALSE,"Tran";"Riqfinpro",#N/A,FALSE,"Tran"}</definedName>
    <definedName name="fed" localSheetId="24" hidden="1">{"Riqfin97",#N/A,FALSE,"Tran";"Riqfinpro",#N/A,FALSE,"Tran"}</definedName>
    <definedName name="fed" localSheetId="3" hidden="1">{"Riqfin97",#N/A,FALSE,"Tran";"Riqfinpro",#N/A,FALSE,"Tran"}</definedName>
    <definedName name="fed" localSheetId="2" hidden="1">{"Riqfin97",#N/A,FALSE,"Tran";"Riqfinpro",#N/A,FALSE,"Tran"}</definedName>
    <definedName name="fed" localSheetId="32" hidden="1">{"Riqfin97",#N/A,FALSE,"Tran";"Riqfinpro",#N/A,FALSE,"Tran"}</definedName>
    <definedName name="fed" localSheetId="34" hidden="1">{"Riqfin97",#N/A,FALSE,"Tran";"Riqfinpro",#N/A,FALSE,"Tran"}</definedName>
    <definedName name="fed" localSheetId="50" hidden="1">{"Riqfin97",#N/A,FALSE,"Tran";"Riqfinpro",#N/A,FALSE,"Tran"}</definedName>
    <definedName name="fed" localSheetId="52" hidden="1">{"Riqfin97",#N/A,FALSE,"Tran";"Riqfinpro",#N/A,FALSE,"Tran"}</definedName>
    <definedName name="fed" localSheetId="18" hidden="1">{"Riqfin97",#N/A,FALSE,"Tran";"Riqfinpro",#N/A,FALSE,"Tran"}</definedName>
    <definedName name="fed" localSheetId="53" hidden="1">{"Riqfin97",#N/A,FALSE,"Tran";"Riqfinpro",#N/A,FALSE,"Tran"}</definedName>
    <definedName name="fed" localSheetId="54" hidden="1">{"Riqfin97",#N/A,FALSE,"Tran";"Riqfinpro",#N/A,FALSE,"Tran"}</definedName>
    <definedName name="fed" localSheetId="20" hidden="1">{"Riqfin97",#N/A,FALSE,"Tran";"Riqfinpro",#N/A,FALSE,"Tran"}</definedName>
    <definedName name="fed" localSheetId="22" hidden="1">{"Riqfin97",#N/A,FALSE,"Tran";"Riqfinpro",#N/A,FALSE,"Tran"}</definedName>
    <definedName name="fed" localSheetId="26" hidden="1">{"Riqfin97",#N/A,FALSE,"Tran";"Riqfinpro",#N/A,FALSE,"Tran"}</definedName>
    <definedName name="fed" localSheetId="27" hidden="1">{"Riqfin97",#N/A,FALSE,"Tran";"Riqfinpro",#N/A,FALSE,"Tran"}</definedName>
    <definedName name="fed" localSheetId="28" hidden="1">{"Riqfin97",#N/A,FALSE,"Tran";"Riqfinpro",#N/A,FALSE,"Tran"}</definedName>
    <definedName name="fed" localSheetId="29" hidden="1">{"Riqfin97",#N/A,FALSE,"Tran";"Riqfinpro",#N/A,FALSE,"Tran"}</definedName>
    <definedName name="fed" localSheetId="31" hidden="1">{"Riqfin97",#N/A,FALSE,"Tran";"Riqfinpro",#N/A,FALSE,"Tran"}</definedName>
    <definedName name="fed" hidden="1">{"Riqfin97",#N/A,FALSE,"Tran";"Riqfinpro",#N/A,FALSE,"Tran"}</definedName>
    <definedName name="feere" hidden="1">'[92]Fax a enviar'!#REF!</definedName>
    <definedName name="fef" hidden="1">'[92]Fax a enviar'!#REF!</definedName>
    <definedName name="fer" localSheetId="17" hidden="1">{"Riqfin97",#N/A,FALSE,"Tran";"Riqfinpro",#N/A,FALSE,"Tran"}</definedName>
    <definedName name="fer" localSheetId="21" hidden="1">{"Riqfin97",#N/A,FALSE,"Tran";"Riqfinpro",#N/A,FALSE,"Tran"}</definedName>
    <definedName name="fer" localSheetId="23" hidden="1">{"Riqfin97",#N/A,FALSE,"Tran";"Riqfinpro",#N/A,FALSE,"Tran"}</definedName>
    <definedName name="fer" localSheetId="24" hidden="1">{"Riqfin97",#N/A,FALSE,"Tran";"Riqfinpro",#N/A,FALSE,"Tran"}</definedName>
    <definedName name="fer" localSheetId="3" hidden="1">{"Riqfin97",#N/A,FALSE,"Tran";"Riqfinpro",#N/A,FALSE,"Tran"}</definedName>
    <definedName name="fer" localSheetId="2" hidden="1">{"Riqfin97",#N/A,FALSE,"Tran";"Riqfinpro",#N/A,FALSE,"Tran"}</definedName>
    <definedName name="fer" localSheetId="32" hidden="1">{"Riqfin97",#N/A,FALSE,"Tran";"Riqfinpro",#N/A,FALSE,"Tran"}</definedName>
    <definedName name="fer" localSheetId="34" hidden="1">{"Riqfin97",#N/A,FALSE,"Tran";"Riqfinpro",#N/A,FALSE,"Tran"}</definedName>
    <definedName name="fer" localSheetId="50" hidden="1">{"Riqfin97",#N/A,FALSE,"Tran";"Riqfinpro",#N/A,FALSE,"Tran"}</definedName>
    <definedName name="fer" localSheetId="52" hidden="1">{"Riqfin97",#N/A,FALSE,"Tran";"Riqfinpro",#N/A,FALSE,"Tran"}</definedName>
    <definedName name="fer" localSheetId="18" hidden="1">{"Riqfin97",#N/A,FALSE,"Tran";"Riqfinpro",#N/A,FALSE,"Tran"}</definedName>
    <definedName name="fer" localSheetId="53" hidden="1">{"Riqfin97",#N/A,FALSE,"Tran";"Riqfinpro",#N/A,FALSE,"Tran"}</definedName>
    <definedName name="fer" localSheetId="54" hidden="1">{"Riqfin97",#N/A,FALSE,"Tran";"Riqfinpro",#N/A,FALSE,"Tran"}</definedName>
    <definedName name="fer" localSheetId="20" hidden="1">{"Riqfin97",#N/A,FALSE,"Tran";"Riqfinpro",#N/A,FALSE,"Tran"}</definedName>
    <definedName name="fer" localSheetId="22" hidden="1">{"Riqfin97",#N/A,FALSE,"Tran";"Riqfinpro",#N/A,FALSE,"Tran"}</definedName>
    <definedName name="fer" localSheetId="26" hidden="1">{"Riqfin97",#N/A,FALSE,"Tran";"Riqfinpro",#N/A,FALSE,"Tran"}</definedName>
    <definedName name="fer" localSheetId="27" hidden="1">{"Riqfin97",#N/A,FALSE,"Tran";"Riqfinpro",#N/A,FALSE,"Tran"}</definedName>
    <definedName name="fer" localSheetId="28" hidden="1">{"Riqfin97",#N/A,FALSE,"Tran";"Riqfinpro",#N/A,FALSE,"Tran"}</definedName>
    <definedName name="fer" localSheetId="29" hidden="1">{"Riqfin97",#N/A,FALSE,"Tran";"Riqfinpro",#N/A,FALSE,"Tran"}</definedName>
    <definedName name="fer" localSheetId="31" hidden="1">{"Riqfin97",#N/A,FALSE,"Tran";"Riqfinpro",#N/A,FALSE,"Tran"}</definedName>
    <definedName name="fer" hidden="1">{"Riqfin97",#N/A,FALSE,"Tran";"Riqfinpro",#N/A,FALSE,"Tran"}</definedName>
    <definedName name="FF" localSheetId="17">#REF!</definedName>
    <definedName name="FF" localSheetId="21">#REF!</definedName>
    <definedName name="FF" localSheetId="23">#REF!</definedName>
    <definedName name="FF" localSheetId="24">#REF!</definedName>
    <definedName name="FF" localSheetId="3">#REF!</definedName>
    <definedName name="FF" localSheetId="2">#REF!</definedName>
    <definedName name="FF" localSheetId="32">#REF!</definedName>
    <definedName name="FF" localSheetId="34">#REF!</definedName>
    <definedName name="FF" localSheetId="52">#REF!</definedName>
    <definedName name="FF" localSheetId="18">#REF!</definedName>
    <definedName name="FF" localSheetId="53">#REF!</definedName>
    <definedName name="FF" localSheetId="54">#REF!</definedName>
    <definedName name="FF" localSheetId="20">#REF!</definedName>
    <definedName name="FF" localSheetId="22">#REF!</definedName>
    <definedName name="FF" localSheetId="26">#REF!</definedName>
    <definedName name="FF" localSheetId="29">#REF!</definedName>
    <definedName name="FF" localSheetId="31">#REF!</definedName>
    <definedName name="FF">#REF!</definedName>
    <definedName name="FF1A" localSheetId="23">#REF!</definedName>
    <definedName name="FF1A" localSheetId="3">#REF!</definedName>
    <definedName name="FF1A" localSheetId="2">#REF!</definedName>
    <definedName name="FF1A" localSheetId="53">#REF!</definedName>
    <definedName name="FF1A" localSheetId="54">#REF!</definedName>
    <definedName name="FF1A">#REF!</definedName>
    <definedName name="fff" localSheetId="23" hidden="1">#REF!</definedName>
    <definedName name="fff" localSheetId="3" hidden="1">#REF!</definedName>
    <definedName name="fff" localSheetId="2" hidden="1">#REF!</definedName>
    <definedName name="fff" localSheetId="53" hidden="1">#REF!</definedName>
    <definedName name="fff" localSheetId="54" hidden="1">#REF!</definedName>
    <definedName name="fff" hidden="1">#REF!</definedName>
    <definedName name="ffff" localSheetId="17" hidden="1">{"Riqfin97",#N/A,FALSE,"Tran";"Riqfinpro",#N/A,FALSE,"Tran"}</definedName>
    <definedName name="ffff" localSheetId="21" hidden="1">{"Riqfin97",#N/A,FALSE,"Tran";"Riqfinpro",#N/A,FALSE,"Tran"}</definedName>
    <definedName name="ffff" localSheetId="23" hidden="1">{"Riqfin97",#N/A,FALSE,"Tran";"Riqfinpro",#N/A,FALSE,"Tran"}</definedName>
    <definedName name="ffff" localSheetId="24" hidden="1">{"Riqfin97",#N/A,FALSE,"Tran";"Riqfinpro",#N/A,FALSE,"Tran"}</definedName>
    <definedName name="ffff" localSheetId="3" hidden="1">{"Riqfin97",#N/A,FALSE,"Tran";"Riqfinpro",#N/A,FALSE,"Tran"}</definedName>
    <definedName name="ffff" localSheetId="2" hidden="1">{"Riqfin97",#N/A,FALSE,"Tran";"Riqfinpro",#N/A,FALSE,"Tran"}</definedName>
    <definedName name="ffff" localSheetId="32" hidden="1">{"Riqfin97",#N/A,FALSE,"Tran";"Riqfinpro",#N/A,FALSE,"Tran"}</definedName>
    <definedName name="ffff" localSheetId="34" hidden="1">{"Riqfin97",#N/A,FALSE,"Tran";"Riqfinpro",#N/A,FALSE,"Tran"}</definedName>
    <definedName name="ffff" localSheetId="50" hidden="1">{"Riqfin97",#N/A,FALSE,"Tran";"Riqfinpro",#N/A,FALSE,"Tran"}</definedName>
    <definedName name="ffff" localSheetId="52" hidden="1">{"Riqfin97",#N/A,FALSE,"Tran";"Riqfinpro",#N/A,FALSE,"Tran"}</definedName>
    <definedName name="ffff" localSheetId="18" hidden="1">{"Riqfin97",#N/A,FALSE,"Tran";"Riqfinpro",#N/A,FALSE,"Tran"}</definedName>
    <definedName name="ffff" localSheetId="53" hidden="1">{"Riqfin97",#N/A,FALSE,"Tran";"Riqfinpro",#N/A,FALSE,"Tran"}</definedName>
    <definedName name="ffff" localSheetId="54" hidden="1">{"Riqfin97",#N/A,FALSE,"Tran";"Riqfinpro",#N/A,FALSE,"Tran"}</definedName>
    <definedName name="ffff" localSheetId="20" hidden="1">{"Riqfin97",#N/A,FALSE,"Tran";"Riqfinpro",#N/A,FALSE,"Tran"}</definedName>
    <definedName name="ffff" localSheetId="22" hidden="1">{"Riqfin97",#N/A,FALSE,"Tran";"Riqfinpro",#N/A,FALSE,"Tran"}</definedName>
    <definedName name="ffff" localSheetId="26" hidden="1">{"Riqfin97",#N/A,FALSE,"Tran";"Riqfinpro",#N/A,FALSE,"Tran"}</definedName>
    <definedName name="ffff" localSheetId="27" hidden="1">{"Riqfin97",#N/A,FALSE,"Tran";"Riqfinpro",#N/A,FALSE,"Tran"}</definedName>
    <definedName name="ffff" localSheetId="28" hidden="1">{"Riqfin97",#N/A,FALSE,"Tran";"Riqfinpro",#N/A,FALSE,"Tran"}</definedName>
    <definedName name="ffff" localSheetId="29" hidden="1">{"Riqfin97",#N/A,FALSE,"Tran";"Riqfinpro",#N/A,FALSE,"Tran"}</definedName>
    <definedName name="ffff" localSheetId="31" hidden="1">{"Riqfin97",#N/A,FALSE,"Tran";"Riqfinpro",#N/A,FALSE,"Tran"}</definedName>
    <definedName name="ffff" hidden="1">{"Riqfin97",#N/A,FALSE,"Tran";"Riqfinpro",#N/A,FALSE,"Tran"}</definedName>
    <definedName name="fffff" localSheetId="17">#REF!</definedName>
    <definedName name="fffff" localSheetId="21">#REF!</definedName>
    <definedName name="fffff" localSheetId="23">#REF!</definedName>
    <definedName name="fffff" localSheetId="24">#REF!</definedName>
    <definedName name="fffff" localSheetId="3">#REF!</definedName>
    <definedName name="fffff" localSheetId="2">#REF!</definedName>
    <definedName name="fffff" localSheetId="32">#REF!</definedName>
    <definedName name="fffff" localSheetId="34">#REF!</definedName>
    <definedName name="fffff" localSheetId="52">#REF!</definedName>
    <definedName name="fffff" localSheetId="18">#REF!</definedName>
    <definedName name="fffff" localSheetId="53">#REF!</definedName>
    <definedName name="fffff" localSheetId="54">#REF!</definedName>
    <definedName name="fffff" localSheetId="20">#REF!</definedName>
    <definedName name="fffff" localSheetId="22">#REF!</definedName>
    <definedName name="fffff" localSheetId="26">#REF!</definedName>
    <definedName name="fffff" localSheetId="29">#REF!</definedName>
    <definedName name="fffff" localSheetId="31">#REF!</definedName>
    <definedName name="fffff">#REF!</definedName>
    <definedName name="ffffff" localSheetId="23" hidden="1">#REF!</definedName>
    <definedName name="ffffff" localSheetId="3" hidden="1">#REF!</definedName>
    <definedName name="ffffff" localSheetId="2" hidden="1">#REF!</definedName>
    <definedName name="ffffff" localSheetId="53" hidden="1">#REF!</definedName>
    <definedName name="ffffff" localSheetId="54" hidden="1">#REF!</definedName>
    <definedName name="ffffff" hidden="1">#REF!</definedName>
    <definedName name="fffffff" localSheetId="17" hidden="1">{"Minpmon",#N/A,FALSE,"Monthinput"}</definedName>
    <definedName name="fffffff" localSheetId="21" hidden="1">{"Minpmon",#N/A,FALSE,"Monthinput"}</definedName>
    <definedName name="fffffff" localSheetId="23" hidden="1">{"Minpmon",#N/A,FALSE,"Monthinput"}</definedName>
    <definedName name="fffffff" localSheetId="24" hidden="1">{"Minpmon",#N/A,FALSE,"Monthinput"}</definedName>
    <definedName name="fffffff" localSheetId="3" hidden="1">{"Minpmon",#N/A,FALSE,"Monthinput"}</definedName>
    <definedName name="fffffff" localSheetId="2" hidden="1">{"Minpmon",#N/A,FALSE,"Monthinput"}</definedName>
    <definedName name="fffffff" localSheetId="32" hidden="1">{"Minpmon",#N/A,FALSE,"Monthinput"}</definedName>
    <definedName name="fffffff" localSheetId="34" hidden="1">{"Minpmon",#N/A,FALSE,"Monthinput"}</definedName>
    <definedName name="fffffff" localSheetId="50" hidden="1">{"Minpmon",#N/A,FALSE,"Monthinput"}</definedName>
    <definedName name="fffffff" localSheetId="52" hidden="1">{"Minpmon",#N/A,FALSE,"Monthinput"}</definedName>
    <definedName name="fffffff" localSheetId="18" hidden="1">{"Minpmon",#N/A,FALSE,"Monthinput"}</definedName>
    <definedName name="fffffff" localSheetId="53" hidden="1">{"Minpmon",#N/A,FALSE,"Monthinput"}</definedName>
    <definedName name="fffffff" localSheetId="54" hidden="1">{"Minpmon",#N/A,FALSE,"Monthinput"}</definedName>
    <definedName name="fffffff" localSheetId="20" hidden="1">{"Minpmon",#N/A,FALSE,"Monthinput"}</definedName>
    <definedName name="fffffff" localSheetId="22" hidden="1">{"Minpmon",#N/A,FALSE,"Monthinput"}</definedName>
    <definedName name="fffffff" localSheetId="26" hidden="1">{"Minpmon",#N/A,FALSE,"Monthinput"}</definedName>
    <definedName name="fffffff" localSheetId="27" hidden="1">{"Minpmon",#N/A,FALSE,"Monthinput"}</definedName>
    <definedName name="fffffff" localSheetId="28" hidden="1">{"Minpmon",#N/A,FALSE,"Monthinput"}</definedName>
    <definedName name="fffffff" localSheetId="29" hidden="1">{"Minpmon",#N/A,FALSE,"Monthinput"}</definedName>
    <definedName name="fffffff" localSheetId="31" hidden="1">{"Minpmon",#N/A,FALSE,"Monthinput"}</definedName>
    <definedName name="fffffff" hidden="1">{"Minpmon",#N/A,FALSE,"Monthinput"}</definedName>
    <definedName name="fffffffff" hidden="1">'[92]Fax a enviar'!#REF!</definedName>
    <definedName name="ffffffffffffff" localSheetId="17" hidden="1">{"Riqfin97",#N/A,FALSE,"Tran";"Riqfinpro",#N/A,FALSE,"Tran"}</definedName>
    <definedName name="ffffffffffffff" localSheetId="21" hidden="1">{"Riqfin97",#N/A,FALSE,"Tran";"Riqfinpro",#N/A,FALSE,"Tran"}</definedName>
    <definedName name="ffffffffffffff" localSheetId="23" hidden="1">{"Riqfin97",#N/A,FALSE,"Tran";"Riqfinpro",#N/A,FALSE,"Tran"}</definedName>
    <definedName name="ffffffffffffff" localSheetId="24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32" hidden="1">{"Riqfin97",#N/A,FALSE,"Tran";"Riqfinpro",#N/A,FALSE,"Tran"}</definedName>
    <definedName name="ffffffffffffff" localSheetId="34" hidden="1">{"Riqfin97",#N/A,FALSE,"Tran";"Riqfinpro",#N/A,FALSE,"Tran"}</definedName>
    <definedName name="ffffffffffffff" localSheetId="50" hidden="1">{"Riqfin97",#N/A,FALSE,"Tran";"Riqfinpro",#N/A,FALSE,"Tran"}</definedName>
    <definedName name="ffffffffffffff" localSheetId="52" hidden="1">{"Riqfin97",#N/A,FALSE,"Tran";"Riqfinpro",#N/A,FALSE,"Tran"}</definedName>
    <definedName name="ffffffffffffff" localSheetId="18" hidden="1">{"Riqfin97",#N/A,FALSE,"Tran";"Riqfinpro",#N/A,FALSE,"Tran"}</definedName>
    <definedName name="ffffffffffffff" localSheetId="53" hidden="1">{"Riqfin97",#N/A,FALSE,"Tran";"Riqfinpro",#N/A,FALSE,"Tran"}</definedName>
    <definedName name="ffffffffffffff" localSheetId="54" hidden="1">{"Riqfin97",#N/A,FALSE,"Tran";"Riqfinpro",#N/A,FALSE,"Tran"}</definedName>
    <definedName name="ffffffffffffff" localSheetId="20" hidden="1">{"Riqfin97",#N/A,FALSE,"Tran";"Riqfinpro",#N/A,FALSE,"Tran"}</definedName>
    <definedName name="ffffffffffffff" localSheetId="22" hidden="1">{"Riqfin97",#N/A,FALSE,"Tran";"Riqfinpro",#N/A,FALSE,"Tran"}</definedName>
    <definedName name="ffffffffffffff" localSheetId="26" hidden="1">{"Riqfin97",#N/A,FALSE,"Tran";"Riqfinpro",#N/A,FALSE,"Tran"}</definedName>
    <definedName name="ffffffffffffff" localSheetId="27" hidden="1">{"Riqfin97",#N/A,FALSE,"Tran";"Riqfinpro",#N/A,FALSE,"Tran"}</definedName>
    <definedName name="ffffffffffffff" localSheetId="28" hidden="1">{"Riqfin97",#N/A,FALSE,"Tran";"Riqfinpro",#N/A,FALSE,"Tran"}</definedName>
    <definedName name="ffffffffffffff" localSheetId="29" hidden="1">{"Riqfin97",#N/A,FALSE,"Tran";"Riqfinpro",#N/A,FALSE,"Tran"}</definedName>
    <definedName name="ffffffffffffff" localSheetId="31" hidden="1">{"Riqfin97",#N/A,FALSE,"Tran";"Riqfinpro",#N/A,FALSE,"Tran"}</definedName>
    <definedName name="ffffffffffffff" hidden="1">{"Riqfin97",#N/A,FALSE,"Tran";"Riqfinpro",#N/A,FALSE,"Tran"}</definedName>
    <definedName name="FFNN" localSheetId="17">#REF!</definedName>
    <definedName name="FFNN" localSheetId="21">#REF!</definedName>
    <definedName name="FFNN" localSheetId="23">#REF!</definedName>
    <definedName name="FFNN" localSheetId="24">#REF!</definedName>
    <definedName name="FFNN" localSheetId="3">#REF!</definedName>
    <definedName name="FFNN" localSheetId="2">#REF!</definedName>
    <definedName name="FFNN" localSheetId="32">#REF!</definedName>
    <definedName name="FFNN" localSheetId="34">#REF!</definedName>
    <definedName name="FFNN" localSheetId="52">#REF!</definedName>
    <definedName name="FFNN" localSheetId="18">#REF!</definedName>
    <definedName name="FFNN" localSheetId="53">#REF!</definedName>
    <definedName name="FFNN" localSheetId="54">#REF!</definedName>
    <definedName name="FFNN" localSheetId="20">#REF!</definedName>
    <definedName name="FFNN" localSheetId="22">#REF!</definedName>
    <definedName name="FFNN" localSheetId="26">#REF!</definedName>
    <definedName name="FFNN" localSheetId="29">#REF!</definedName>
    <definedName name="FFNN" localSheetId="31">#REF!</definedName>
    <definedName name="FFNN">#REF!</definedName>
    <definedName name="fgf" localSheetId="17" hidden="1">{"Riqfin97",#N/A,FALSE,"Tran";"Riqfinpro",#N/A,FALSE,"Tran"}</definedName>
    <definedName name="fgf" localSheetId="21" hidden="1">{"Riqfin97",#N/A,FALSE,"Tran";"Riqfinpro",#N/A,FALSE,"Tran"}</definedName>
    <definedName name="fgf" localSheetId="23" hidden="1">{"Riqfin97",#N/A,FALSE,"Tran";"Riqfinpro",#N/A,FALSE,"Tran"}</definedName>
    <definedName name="fgf" localSheetId="24" hidden="1">{"Riqfin97",#N/A,FALSE,"Tran";"Riqfinpro",#N/A,FALSE,"Tran"}</definedName>
    <definedName name="fgf" localSheetId="3" hidden="1">{"Riqfin97",#N/A,FALSE,"Tran";"Riqfinpro",#N/A,FALSE,"Tran"}</definedName>
    <definedName name="fgf" localSheetId="2" hidden="1">{"Riqfin97",#N/A,FALSE,"Tran";"Riqfinpro",#N/A,FALSE,"Tran"}</definedName>
    <definedName name="fgf" localSheetId="32" hidden="1">{"Riqfin97",#N/A,FALSE,"Tran";"Riqfinpro",#N/A,FALSE,"Tran"}</definedName>
    <definedName name="fgf" localSheetId="34" hidden="1">{"Riqfin97",#N/A,FALSE,"Tran";"Riqfinpro",#N/A,FALSE,"Tran"}</definedName>
    <definedName name="fgf" localSheetId="50" hidden="1">{"Riqfin97",#N/A,FALSE,"Tran";"Riqfinpro",#N/A,FALSE,"Tran"}</definedName>
    <definedName name="fgf" localSheetId="52" hidden="1">{"Riqfin97",#N/A,FALSE,"Tran";"Riqfinpro",#N/A,FALSE,"Tran"}</definedName>
    <definedName name="fgf" localSheetId="18" hidden="1">{"Riqfin97",#N/A,FALSE,"Tran";"Riqfinpro",#N/A,FALSE,"Tran"}</definedName>
    <definedName name="fgf" localSheetId="53" hidden="1">{"Riqfin97",#N/A,FALSE,"Tran";"Riqfinpro",#N/A,FALSE,"Tran"}</definedName>
    <definedName name="fgf" localSheetId="54" hidden="1">{"Riqfin97",#N/A,FALSE,"Tran";"Riqfinpro",#N/A,FALSE,"Tran"}</definedName>
    <definedName name="fgf" localSheetId="20" hidden="1">{"Riqfin97",#N/A,FALSE,"Tran";"Riqfinpro",#N/A,FALSE,"Tran"}</definedName>
    <definedName name="fgf" localSheetId="22" hidden="1">{"Riqfin97",#N/A,FALSE,"Tran";"Riqfinpro",#N/A,FALSE,"Tran"}</definedName>
    <definedName name="fgf" localSheetId="26" hidden="1">{"Riqfin97",#N/A,FALSE,"Tran";"Riqfinpro",#N/A,FALSE,"Tran"}</definedName>
    <definedName name="fgf" localSheetId="27" hidden="1">{"Riqfin97",#N/A,FALSE,"Tran";"Riqfinpro",#N/A,FALSE,"Tran"}</definedName>
    <definedName name="fgf" localSheetId="28" hidden="1">{"Riqfin97",#N/A,FALSE,"Tran";"Riqfinpro",#N/A,FALSE,"Tran"}</definedName>
    <definedName name="fgf" localSheetId="29" hidden="1">{"Riqfin97",#N/A,FALSE,"Tran";"Riqfinpro",#N/A,FALSE,"Tran"}</definedName>
    <definedName name="fgf" localSheetId="31" hidden="1">{"Riqfin97",#N/A,FALSE,"Tran";"Riqfinpro",#N/A,FALSE,"Tran"}</definedName>
    <definedName name="fgf" hidden="1">{"Riqfin97",#N/A,FALSE,"Tran";"Riqfinpro",#N/A,FALSE,"Tran"}</definedName>
    <definedName name="fgfg" hidden="1">'[99]Fax a enviar'!#REF!</definedName>
    <definedName name="fghfghf" hidden="1">'[111]Fax a enviar'!#REF!</definedName>
    <definedName name="fhnfdj" hidden="1">'[92]Fax a enviar'!#REF!</definedName>
    <definedName name="FIDR">#REF!</definedName>
    <definedName name="Fig.1" localSheetId="17">#REF!</definedName>
    <definedName name="Fig.1" localSheetId="21">#REF!</definedName>
    <definedName name="Fig.1" localSheetId="23">#REF!</definedName>
    <definedName name="Fig.1" localSheetId="24">#REF!</definedName>
    <definedName name="Fig.1" localSheetId="3">#REF!</definedName>
    <definedName name="Fig.1" localSheetId="2">#REF!</definedName>
    <definedName name="Fig.1" localSheetId="32">#REF!</definedName>
    <definedName name="Fig.1" localSheetId="34">#REF!</definedName>
    <definedName name="Fig.1" localSheetId="52">#REF!</definedName>
    <definedName name="Fig.1" localSheetId="18">#REF!</definedName>
    <definedName name="Fig.1" localSheetId="53">#REF!</definedName>
    <definedName name="Fig.1" localSheetId="54">#REF!</definedName>
    <definedName name="Fig.1" localSheetId="20">#REF!</definedName>
    <definedName name="Fig.1" localSheetId="22">#REF!</definedName>
    <definedName name="Fig.1" localSheetId="26">#REF!</definedName>
    <definedName name="Fig.1" localSheetId="29">#REF!</definedName>
    <definedName name="Fig.1" localSheetId="31">#REF!</definedName>
    <definedName name="Fig.1">#REF!</definedName>
    <definedName name="FigTitle" localSheetId="23">#REF!</definedName>
    <definedName name="FigTitle" localSheetId="3">#REF!</definedName>
    <definedName name="FigTitle" localSheetId="2">#REF!</definedName>
    <definedName name="FigTitle" localSheetId="53">#REF!</definedName>
    <definedName name="FigTitle" localSheetId="54">#REF!</definedName>
    <definedName name="FigTitle">#REF!</definedName>
    <definedName name="Figure.3" localSheetId="23">#REF!</definedName>
    <definedName name="Figure.3" localSheetId="3">#REF!</definedName>
    <definedName name="Figure.3" localSheetId="2">#REF!</definedName>
    <definedName name="Figure.3" localSheetId="53">#REF!</definedName>
    <definedName name="Figure.3" localSheetId="54">#REF!</definedName>
    <definedName name="Figure.3">#REF!</definedName>
    <definedName name="FIM">#REF!</definedName>
    <definedName name="finan">#REF!</definedName>
    <definedName name="finan1">#REF!</definedName>
    <definedName name="Financing" localSheetId="17" hidden="1">{"Tab1",#N/A,FALSE,"P";"Tab2",#N/A,FALSE,"P"}</definedName>
    <definedName name="Financing" localSheetId="21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localSheetId="3" hidden="1">{"Tab1",#N/A,FALSE,"P";"Tab2",#N/A,FALSE,"P"}</definedName>
    <definedName name="Financing" localSheetId="2" hidden="1">{"Tab1",#N/A,FALSE,"P";"Tab2",#N/A,FALSE,"P"}</definedName>
    <definedName name="Financing" localSheetId="32" hidden="1">{"Tab1",#N/A,FALSE,"P";"Tab2",#N/A,FALSE,"P"}</definedName>
    <definedName name="Financing" localSheetId="34" hidden="1">{"Tab1",#N/A,FALSE,"P";"Tab2",#N/A,FALSE,"P"}</definedName>
    <definedName name="Financing" localSheetId="50" hidden="1">{"Tab1",#N/A,FALSE,"P";"Tab2",#N/A,FALSE,"P"}</definedName>
    <definedName name="Financing" localSheetId="52" hidden="1">{"Tab1",#N/A,FALSE,"P";"Tab2",#N/A,FALSE,"P"}</definedName>
    <definedName name="Financing" localSheetId="18" hidden="1">{"Tab1",#N/A,FALSE,"P";"Tab2",#N/A,FALSE,"P"}</definedName>
    <definedName name="Financing" localSheetId="53" hidden="1">{"Tab1",#N/A,FALSE,"P";"Tab2",#N/A,FALSE,"P"}</definedName>
    <definedName name="Financing" localSheetId="54" hidden="1">{"Tab1",#N/A,FALSE,"P";"Tab2",#N/A,FALSE,"P"}</definedName>
    <definedName name="Financing" localSheetId="20" hidden="1">{"Tab1",#N/A,FALSE,"P";"Tab2",#N/A,FALSE,"P"}</definedName>
    <definedName name="Financing" localSheetId="22" hidden="1">{"Tab1",#N/A,FALSE,"P";"Tab2",#N/A,FALSE,"P"}</definedName>
    <definedName name="Financing" localSheetId="26" hidden="1">{"Tab1",#N/A,FALSE,"P";"Tab2",#N/A,FALSE,"P"}</definedName>
    <definedName name="Financing" localSheetId="27" hidden="1">{"Tab1",#N/A,FALSE,"P";"Tab2",#N/A,FALSE,"P"}</definedName>
    <definedName name="Financing" localSheetId="28" hidden="1">{"Tab1",#N/A,FALSE,"P";"Tab2",#N/A,FALSE,"P"}</definedName>
    <definedName name="Financing" localSheetId="29" hidden="1">{"Tab1",#N/A,FALSE,"P";"Tab2",#N/A,FALSE,"P"}</definedName>
    <definedName name="Financing" localSheetId="31" hidden="1">{"Tab1",#N/A,FALSE,"P";"Tab2",#N/A,FALSE,"P"}</definedName>
    <definedName name="Financing" hidden="1">{"Tab1",#N/A,FALSE,"P";"Tab2",#N/A,FALSE,"P"}</definedName>
    <definedName name="Finland_wt">'[68]OECD wgt'!$B$18</definedName>
    <definedName name="FIP">[112]Q4!#REF!</definedName>
    <definedName name="Fisc" localSheetId="17">#REF!</definedName>
    <definedName name="Fisc" localSheetId="21">#REF!</definedName>
    <definedName name="Fisc" localSheetId="23">#REF!</definedName>
    <definedName name="Fisc" localSheetId="24">#REF!</definedName>
    <definedName name="Fisc" localSheetId="3">#REF!</definedName>
    <definedName name="Fisc" localSheetId="2">#REF!</definedName>
    <definedName name="Fisc" localSheetId="32">#REF!</definedName>
    <definedName name="Fisc" localSheetId="34">#REF!</definedName>
    <definedName name="Fisc" localSheetId="52">#REF!</definedName>
    <definedName name="Fisc" localSheetId="18">#REF!</definedName>
    <definedName name="Fisc" localSheetId="53">#REF!</definedName>
    <definedName name="Fisc" localSheetId="54">#REF!</definedName>
    <definedName name="Fisc" localSheetId="20">#REF!</definedName>
    <definedName name="Fisc" localSheetId="22">#REF!</definedName>
    <definedName name="Fisc" localSheetId="26">#REF!</definedName>
    <definedName name="Fisc" localSheetId="29">#REF!</definedName>
    <definedName name="Fisc" localSheetId="31">#REF!</definedName>
    <definedName name="Fisc">#REF!</definedName>
    <definedName name="Fisca" localSheetId="23">#REF!</definedName>
    <definedName name="Fisca" localSheetId="3">#REF!</definedName>
    <definedName name="Fisca" localSheetId="2">#REF!</definedName>
    <definedName name="Fisca" localSheetId="53">#REF!</definedName>
    <definedName name="Fisca" localSheetId="54">#REF!</definedName>
    <definedName name="Fisca">#REF!</definedName>
    <definedName name="FISUM">#REF!</definedName>
    <definedName name="FLIBOR">[112]Q4!#REF!</definedName>
    <definedName name="FLOPEC">#REF!</definedName>
    <definedName name="FLOWS">#REF!</definedName>
    <definedName name="fluct">#REF!</definedName>
    <definedName name="Flujo">[79]Hoja5!$X$1:$AF$61</definedName>
    <definedName name="FLUXO">#REF!</definedName>
    <definedName name="FMB">#REF!</definedName>
    <definedName name="FMI" localSheetId="23">[60]BCP!#REF!</definedName>
    <definedName name="FMI" localSheetId="53">[60]BCP!#REF!</definedName>
    <definedName name="FMI" localSheetId="54">[60]BCP!#REF!</definedName>
    <definedName name="FMI">[60]BCP!#REF!</definedName>
    <definedName name="FMK" localSheetId="17">#REF!</definedName>
    <definedName name="FMK" localSheetId="21">#REF!</definedName>
    <definedName name="FMK" localSheetId="23">#REF!</definedName>
    <definedName name="FMK" localSheetId="24">#REF!</definedName>
    <definedName name="FMK" localSheetId="3">#REF!</definedName>
    <definedName name="FMK" localSheetId="2">#REF!</definedName>
    <definedName name="FMK" localSheetId="32">#REF!</definedName>
    <definedName name="FMK" localSheetId="34">#REF!</definedName>
    <definedName name="FMK" localSheetId="52">#REF!</definedName>
    <definedName name="FMK" localSheetId="18">#REF!</definedName>
    <definedName name="FMK" localSheetId="53">#REF!</definedName>
    <definedName name="FMK" localSheetId="54">#REF!</definedName>
    <definedName name="FMK" localSheetId="20">#REF!</definedName>
    <definedName name="FMK" localSheetId="22">#REF!</definedName>
    <definedName name="FMK" localSheetId="26">#REF!</definedName>
    <definedName name="FMK" localSheetId="29">#REF!</definedName>
    <definedName name="FMK" localSheetId="31">#REF!</definedName>
    <definedName name="FMK">#REF!</definedName>
    <definedName name="FODESEC">#REF!</definedName>
    <definedName name="FONDO_COMPENSADOR_DE_DESEQUILIBRIOS_FISCALES_PROVINCIALES">[4]C!$B$15:$N$15</definedName>
    <definedName name="FONDO_EDUCATIVO__LEY_N__23906_ART._3_Y_4">[4]C!$B$16:$N$16</definedName>
    <definedName name="FONDO_ESPECIAL_DE_DESARROLLO_ELECTRICO_DEL_INTERIOR__LEYES_NROS._23966_ART._19_Y_24065">[4]C!$B$26:$N$26</definedName>
    <definedName name="FONDO_NACIONAL_DE_LA_VIVIENDA__LEY_N__23966_ART._18">[4]C!$B$25:$N$25</definedName>
    <definedName name="Fondos">[79]Hoja5!$J$1:$U$44</definedName>
    <definedName name="FORMATO">#N/A</definedName>
    <definedName name="FRAMENO" localSheetId="17">#REF!</definedName>
    <definedName name="FRAMENO" localSheetId="21">#REF!</definedName>
    <definedName name="FRAMENO" localSheetId="23">#REF!</definedName>
    <definedName name="FRAMENO" localSheetId="24">#REF!</definedName>
    <definedName name="FRAMENO" localSheetId="3">#REF!</definedName>
    <definedName name="FRAMENO" localSheetId="2">#REF!</definedName>
    <definedName name="FRAMENO" localSheetId="32">#REF!</definedName>
    <definedName name="FRAMENO" localSheetId="34">#REF!</definedName>
    <definedName name="FRAMENO" localSheetId="52">#REF!</definedName>
    <definedName name="FRAMENO" localSheetId="18">#REF!</definedName>
    <definedName name="FRAMENO" localSheetId="53">#REF!</definedName>
    <definedName name="FRAMENO" localSheetId="54">#REF!</definedName>
    <definedName name="FRAMENO" localSheetId="20">#REF!</definedName>
    <definedName name="FRAMENO" localSheetId="22">#REF!</definedName>
    <definedName name="FRAMENO" localSheetId="26">#REF!</definedName>
    <definedName name="FRAMENO" localSheetId="29">#REF!</definedName>
    <definedName name="FRAMENO" localSheetId="31">#REF!</definedName>
    <definedName name="FRAMENO">#REF!</definedName>
    <definedName name="framework_macro" localSheetId="23">#REF!</definedName>
    <definedName name="framework_macro" localSheetId="3">#REF!</definedName>
    <definedName name="framework_macro" localSheetId="2">#REF!</definedName>
    <definedName name="framework_macro" localSheetId="53">#REF!</definedName>
    <definedName name="framework_macro" localSheetId="54">#REF!</definedName>
    <definedName name="framework_macro">#REF!</definedName>
    <definedName name="framework_macro_new" localSheetId="23">#REF!</definedName>
    <definedName name="framework_macro_new" localSheetId="3">#REF!</definedName>
    <definedName name="framework_macro_new" localSheetId="2">#REF!</definedName>
    <definedName name="framework_macro_new" localSheetId="53">#REF!</definedName>
    <definedName name="framework_macro_new" localSheetId="54">#REF!</definedName>
    <definedName name="framework_macro_new">#REF!</definedName>
    <definedName name="framework_monetary" localSheetId="23">#REF!</definedName>
    <definedName name="framework_monetary" localSheetId="3">#REF!</definedName>
    <definedName name="framework_monetary" localSheetId="2">#REF!</definedName>
    <definedName name="framework_monetary">#REF!</definedName>
    <definedName name="FRAMEYES" localSheetId="23">#REF!</definedName>
    <definedName name="FRAMEYES" localSheetId="3">#REF!</definedName>
    <definedName name="FRAMEYES" localSheetId="2">#REF!</definedName>
    <definedName name="FRAMEYES">#REF!</definedName>
    <definedName name="France_wt">'[68]OECD wgt'!$B$7</definedName>
    <definedName name="fre" localSheetId="17" hidden="1">{"Tab1",#N/A,FALSE,"P";"Tab2",#N/A,FALSE,"P"}</definedName>
    <definedName name="fre" localSheetId="21" hidden="1">{"Tab1",#N/A,FALSE,"P";"Tab2",#N/A,FALSE,"P"}</definedName>
    <definedName name="fre" localSheetId="23" hidden="1">{"Tab1",#N/A,FALSE,"P";"Tab2",#N/A,FALSE,"P"}</definedName>
    <definedName name="fre" localSheetId="24" hidden="1">{"Tab1",#N/A,FALSE,"P";"Tab2",#N/A,FALSE,"P"}</definedName>
    <definedName name="fre" localSheetId="3" hidden="1">{"Tab1",#N/A,FALSE,"P";"Tab2",#N/A,FALSE,"P"}</definedName>
    <definedName name="fre" localSheetId="2" hidden="1">{"Tab1",#N/A,FALSE,"P";"Tab2",#N/A,FALSE,"P"}</definedName>
    <definedName name="fre" localSheetId="32" hidden="1">{"Tab1",#N/A,FALSE,"P";"Tab2",#N/A,FALSE,"P"}</definedName>
    <definedName name="fre" localSheetId="34" hidden="1">{"Tab1",#N/A,FALSE,"P";"Tab2",#N/A,FALSE,"P"}</definedName>
    <definedName name="fre" localSheetId="50" hidden="1">{"Tab1",#N/A,FALSE,"P";"Tab2",#N/A,FALSE,"P"}</definedName>
    <definedName name="fre" localSheetId="52" hidden="1">{"Tab1",#N/A,FALSE,"P";"Tab2",#N/A,FALSE,"P"}</definedName>
    <definedName name="fre" localSheetId="18" hidden="1">{"Tab1",#N/A,FALSE,"P";"Tab2",#N/A,FALSE,"P"}</definedName>
    <definedName name="fre" localSheetId="53" hidden="1">{"Tab1",#N/A,FALSE,"P";"Tab2",#N/A,FALSE,"P"}</definedName>
    <definedName name="fre" localSheetId="54" hidden="1">{"Tab1",#N/A,FALSE,"P";"Tab2",#N/A,FALSE,"P"}</definedName>
    <definedName name="fre" localSheetId="20" hidden="1">{"Tab1",#N/A,FALSE,"P";"Tab2",#N/A,FALSE,"P"}</definedName>
    <definedName name="fre" localSheetId="22" hidden="1">{"Tab1",#N/A,FALSE,"P";"Tab2",#N/A,FALSE,"P"}</definedName>
    <definedName name="fre" localSheetId="26" hidden="1">{"Tab1",#N/A,FALSE,"P";"Tab2",#N/A,FALSE,"P"}</definedName>
    <definedName name="fre" localSheetId="27" hidden="1">{"Tab1",#N/A,FALSE,"P";"Tab2",#N/A,FALSE,"P"}</definedName>
    <definedName name="fre" localSheetId="28" hidden="1">{"Tab1",#N/A,FALSE,"P";"Tab2",#N/A,FALSE,"P"}</definedName>
    <definedName name="fre" localSheetId="29" hidden="1">{"Tab1",#N/A,FALSE,"P";"Tab2",#N/A,FALSE,"P"}</definedName>
    <definedName name="fre" localSheetId="31" hidden="1">{"Tab1",#N/A,FALSE,"P";"Tab2",#N/A,FALSE,"P"}</definedName>
    <definedName name="fre" hidden="1">{"Tab1",#N/A,FALSE,"P";"Tab2",#N/A,FALSE,"P"}</definedName>
    <definedName name="FRF">#REF!</definedName>
    <definedName name="FRFEURO" localSheetId="17">#REF!</definedName>
    <definedName name="FRFEURO" localSheetId="21">#REF!</definedName>
    <definedName name="FRFEURO" localSheetId="23">#REF!</definedName>
    <definedName name="FRFEURO" localSheetId="24">#REF!</definedName>
    <definedName name="FRFEURO" localSheetId="3">#REF!</definedName>
    <definedName name="FRFEURO" localSheetId="2">#REF!</definedName>
    <definedName name="FRFEURO" localSheetId="32">#REF!</definedName>
    <definedName name="FRFEURO" localSheetId="34">#REF!</definedName>
    <definedName name="FRFEURO" localSheetId="52">#REF!</definedName>
    <definedName name="FRFEURO" localSheetId="18">#REF!</definedName>
    <definedName name="FRFEURO" localSheetId="53">#REF!</definedName>
    <definedName name="FRFEURO" localSheetId="54">#REF!</definedName>
    <definedName name="FRFEURO" localSheetId="20">#REF!</definedName>
    <definedName name="FRFEURO" localSheetId="22">#REF!</definedName>
    <definedName name="FRFEURO" localSheetId="26">#REF!</definedName>
    <definedName name="FRFEURO" localSheetId="29">#REF!</definedName>
    <definedName name="FRFEURO" localSheetId="31">#REF!</definedName>
    <definedName name="FRFEURO">#REF!</definedName>
    <definedName name="FS" localSheetId="23">#REF!</definedName>
    <definedName name="FS" localSheetId="3">#REF!</definedName>
    <definedName name="FS" localSheetId="2">#REF!</definedName>
    <definedName name="FS" localSheetId="53">#REF!</definedName>
    <definedName name="FS" localSheetId="54">#REF!</definedName>
    <definedName name="FS">#REF!</definedName>
    <definedName name="FS1A" localSheetId="23">#REF!</definedName>
    <definedName name="FS1A" localSheetId="3">#REF!</definedName>
    <definedName name="FS1A" localSheetId="2">#REF!</definedName>
    <definedName name="FS1A" localSheetId="53">#REF!</definedName>
    <definedName name="FS1A" localSheetId="54">#REF!</definedName>
    <definedName name="FS1A">#REF!</definedName>
    <definedName name="fsdfsd" localSheetId="53" hidden="1">[113]C!#REF!</definedName>
    <definedName name="fsdfsd" localSheetId="54" hidden="1">[113]C!#REF!</definedName>
    <definedName name="fsdfsd" hidden="1">[113]C!#REF!</definedName>
    <definedName name="fsdsdfa" localSheetId="53" hidden="1">'[98]Fax a enviar'!#REF!</definedName>
    <definedName name="fsdsdfa" localSheetId="54" hidden="1">'[98]Fax a enviar'!#REF!</definedName>
    <definedName name="fsdsdfa" hidden="1">'[98]Fax a enviar'!#REF!</definedName>
    <definedName name="FT" localSheetId="17">#REF!</definedName>
    <definedName name="FT" localSheetId="21">#REF!</definedName>
    <definedName name="FT" localSheetId="23">#REF!</definedName>
    <definedName name="FT" localSheetId="24">#REF!</definedName>
    <definedName name="FT" localSheetId="3">#REF!</definedName>
    <definedName name="FT" localSheetId="2">#REF!</definedName>
    <definedName name="FT" localSheetId="32">#REF!</definedName>
    <definedName name="FT" localSheetId="34">#REF!</definedName>
    <definedName name="FT" localSheetId="52">#REF!</definedName>
    <definedName name="FT" localSheetId="18">#REF!</definedName>
    <definedName name="FT" localSheetId="53">#REF!</definedName>
    <definedName name="FT" localSheetId="54">#REF!</definedName>
    <definedName name="FT" localSheetId="20">#REF!</definedName>
    <definedName name="FT" localSheetId="22">#REF!</definedName>
    <definedName name="FT" localSheetId="26">#REF!</definedName>
    <definedName name="FT" localSheetId="29">#REF!</definedName>
    <definedName name="FT" localSheetId="31">#REF!</definedName>
    <definedName name="FT">#REF!</definedName>
    <definedName name="FT1A" localSheetId="23">#REF!</definedName>
    <definedName name="FT1A" localSheetId="3">#REF!</definedName>
    <definedName name="FT1A" localSheetId="2">#REF!</definedName>
    <definedName name="FT1A" localSheetId="53">#REF!</definedName>
    <definedName name="FT1A" localSheetId="54">#REF!</definedName>
    <definedName name="FT1A">#REF!</definedName>
    <definedName name="ftaref">#REF!</definedName>
    <definedName name="ftconf">#REF!</definedName>
    <definedName name="ftima">#REF!</definedName>
    <definedName name="ftimaf">#REF!</definedName>
    <definedName name="ftr" localSheetId="17" hidden="1">{"Riqfin97",#N/A,FALSE,"Tran";"Riqfinpro",#N/A,FALSE,"Tran"}</definedName>
    <definedName name="ftr" localSheetId="21" hidden="1">{"Riqfin97",#N/A,FALSE,"Tran";"Riqfinpro",#N/A,FALSE,"Tran"}</definedName>
    <definedName name="ftr" localSheetId="23" hidden="1">{"Riqfin97",#N/A,FALSE,"Tran";"Riqfinpro",#N/A,FALSE,"Tran"}</definedName>
    <definedName name="ftr" localSheetId="24" hidden="1">{"Riqfin97",#N/A,FALSE,"Tran";"Riqfinpro",#N/A,FALSE,"Tran"}</definedName>
    <definedName name="ftr" localSheetId="3" hidden="1">{"Riqfin97",#N/A,FALSE,"Tran";"Riqfinpro",#N/A,FALSE,"Tran"}</definedName>
    <definedName name="ftr" localSheetId="2" hidden="1">{"Riqfin97",#N/A,FALSE,"Tran";"Riqfinpro",#N/A,FALSE,"Tran"}</definedName>
    <definedName name="ftr" localSheetId="32" hidden="1">{"Riqfin97",#N/A,FALSE,"Tran";"Riqfinpro",#N/A,FALSE,"Tran"}</definedName>
    <definedName name="ftr" localSheetId="34" hidden="1">{"Riqfin97",#N/A,FALSE,"Tran";"Riqfinpro",#N/A,FALSE,"Tran"}</definedName>
    <definedName name="ftr" localSheetId="50" hidden="1">{"Riqfin97",#N/A,FALSE,"Tran";"Riqfinpro",#N/A,FALSE,"Tran"}</definedName>
    <definedName name="ftr" localSheetId="52" hidden="1">{"Riqfin97",#N/A,FALSE,"Tran";"Riqfinpro",#N/A,FALSE,"Tran"}</definedName>
    <definedName name="ftr" localSheetId="18" hidden="1">{"Riqfin97",#N/A,FALSE,"Tran";"Riqfinpro",#N/A,FALSE,"Tran"}</definedName>
    <definedName name="ftr" localSheetId="53" hidden="1">{"Riqfin97",#N/A,FALSE,"Tran";"Riqfinpro",#N/A,FALSE,"Tran"}</definedName>
    <definedName name="ftr" localSheetId="54" hidden="1">{"Riqfin97",#N/A,FALSE,"Tran";"Riqfinpro",#N/A,FALSE,"Tran"}</definedName>
    <definedName name="ftr" localSheetId="20" hidden="1">{"Riqfin97",#N/A,FALSE,"Tran";"Riqfinpro",#N/A,FALSE,"Tran"}</definedName>
    <definedName name="ftr" localSheetId="22" hidden="1">{"Riqfin97",#N/A,FALSE,"Tran";"Riqfinpro",#N/A,FALSE,"Tran"}</definedName>
    <definedName name="ftr" localSheetId="26" hidden="1">{"Riqfin97",#N/A,FALSE,"Tran";"Riqfinpro",#N/A,FALSE,"Tran"}</definedName>
    <definedName name="ftr" localSheetId="27" hidden="1">{"Riqfin97",#N/A,FALSE,"Tran";"Riqfinpro",#N/A,FALSE,"Tran"}</definedName>
    <definedName name="ftr" localSheetId="28" hidden="1">{"Riqfin97",#N/A,FALSE,"Tran";"Riqfinpro",#N/A,FALSE,"Tran"}</definedName>
    <definedName name="ftr" localSheetId="29" hidden="1">{"Riqfin97",#N/A,FALSE,"Tran";"Riqfinpro",#N/A,FALSE,"Tran"}</definedName>
    <definedName name="ftr" localSheetId="31" hidden="1">{"Riqfin97",#N/A,FALSE,"Tran";"Riqfinpro",#N/A,FALSE,"Tran"}</definedName>
    <definedName name="ftr" hidden="1">{"Riqfin97",#N/A,FALSE,"Tran";"Riqfinpro",#N/A,FALSE,"Tran"}</definedName>
    <definedName name="fty" localSheetId="17" hidden="1">{"Riqfin97",#N/A,FALSE,"Tran";"Riqfinpro",#N/A,FALSE,"Tran"}</definedName>
    <definedName name="fty" localSheetId="21" hidden="1">{"Riqfin97",#N/A,FALSE,"Tran";"Riqfinpro",#N/A,FALSE,"Tran"}</definedName>
    <definedName name="fty" localSheetId="23" hidden="1">{"Riqfin97",#N/A,FALSE,"Tran";"Riqfinpro",#N/A,FALSE,"Tran"}</definedName>
    <definedName name="fty" localSheetId="24" hidden="1">{"Riqfin97",#N/A,FALSE,"Tran";"Riqfinpro",#N/A,FALSE,"Tran"}</definedName>
    <definedName name="fty" localSheetId="3" hidden="1">{"Riqfin97",#N/A,FALSE,"Tran";"Riqfinpro",#N/A,FALSE,"Tran"}</definedName>
    <definedName name="fty" localSheetId="2" hidden="1">{"Riqfin97",#N/A,FALSE,"Tran";"Riqfinpro",#N/A,FALSE,"Tran"}</definedName>
    <definedName name="fty" localSheetId="32" hidden="1">{"Riqfin97",#N/A,FALSE,"Tran";"Riqfinpro",#N/A,FALSE,"Tran"}</definedName>
    <definedName name="fty" localSheetId="34" hidden="1">{"Riqfin97",#N/A,FALSE,"Tran";"Riqfinpro",#N/A,FALSE,"Tran"}</definedName>
    <definedName name="fty" localSheetId="50" hidden="1">{"Riqfin97",#N/A,FALSE,"Tran";"Riqfinpro",#N/A,FALSE,"Tran"}</definedName>
    <definedName name="fty" localSheetId="52" hidden="1">{"Riqfin97",#N/A,FALSE,"Tran";"Riqfinpro",#N/A,FALSE,"Tran"}</definedName>
    <definedName name="fty" localSheetId="18" hidden="1">{"Riqfin97",#N/A,FALSE,"Tran";"Riqfinpro",#N/A,FALSE,"Tran"}</definedName>
    <definedName name="fty" localSheetId="53" hidden="1">{"Riqfin97",#N/A,FALSE,"Tran";"Riqfinpro",#N/A,FALSE,"Tran"}</definedName>
    <definedName name="fty" localSheetId="54" hidden="1">{"Riqfin97",#N/A,FALSE,"Tran";"Riqfinpro",#N/A,FALSE,"Tran"}</definedName>
    <definedName name="fty" localSheetId="20" hidden="1">{"Riqfin97",#N/A,FALSE,"Tran";"Riqfinpro",#N/A,FALSE,"Tran"}</definedName>
    <definedName name="fty" localSheetId="22" hidden="1">{"Riqfin97",#N/A,FALSE,"Tran";"Riqfinpro",#N/A,FALSE,"Tran"}</definedName>
    <definedName name="fty" localSheetId="26" hidden="1">{"Riqfin97",#N/A,FALSE,"Tran";"Riqfinpro",#N/A,FALSE,"Tran"}</definedName>
    <definedName name="fty" localSheetId="27" hidden="1">{"Riqfin97",#N/A,FALSE,"Tran";"Riqfinpro",#N/A,FALSE,"Tran"}</definedName>
    <definedName name="fty" localSheetId="28" hidden="1">{"Riqfin97",#N/A,FALSE,"Tran";"Riqfinpro",#N/A,FALSE,"Tran"}</definedName>
    <definedName name="fty" localSheetId="29" hidden="1">{"Riqfin97",#N/A,FALSE,"Tran";"Riqfinpro",#N/A,FALSE,"Tran"}</definedName>
    <definedName name="fty" localSheetId="31" hidden="1">{"Riqfin97",#N/A,FALSE,"Tran";"Riqfinpro",#N/A,FALSE,"Tran"}</definedName>
    <definedName name="fty" hidden="1">{"Riqfin97",#N/A,FALSE,"Tran";"Riqfinpro",#N/A,FALSE,"Tran"}</definedName>
    <definedName name="FUENTE" localSheetId="17">#REF!</definedName>
    <definedName name="FUENTE" localSheetId="21">#REF!</definedName>
    <definedName name="FUENTE" localSheetId="23">#REF!</definedName>
    <definedName name="FUENTE" localSheetId="24">#REF!</definedName>
    <definedName name="FUENTE" localSheetId="3">#REF!</definedName>
    <definedName name="FUENTE" localSheetId="2">#REF!</definedName>
    <definedName name="FUENTE" localSheetId="32">#REF!</definedName>
    <definedName name="FUENTE" localSheetId="34">#REF!</definedName>
    <definedName name="FUENTE" localSheetId="52">#REF!</definedName>
    <definedName name="FUENTE" localSheetId="18">#REF!</definedName>
    <definedName name="FUENTE" localSheetId="53">#REF!</definedName>
    <definedName name="FUENTE" localSheetId="54">#REF!</definedName>
    <definedName name="FUENTE" localSheetId="20">#REF!</definedName>
    <definedName name="FUENTE" localSheetId="22">#REF!</definedName>
    <definedName name="FUENTE" localSheetId="26">#REF!</definedName>
    <definedName name="FUENTE" localSheetId="29">#REF!</definedName>
    <definedName name="FUENTE" localSheetId="31">#REF!</definedName>
    <definedName name="FUENTE">#REF!</definedName>
    <definedName name="fuente1" localSheetId="23">#REF!</definedName>
    <definedName name="fuente1" localSheetId="3">#REF!</definedName>
    <definedName name="fuente1" localSheetId="2">#REF!</definedName>
    <definedName name="fuente1" localSheetId="53">#REF!</definedName>
    <definedName name="fuente1" localSheetId="54">#REF!</definedName>
    <definedName name="fuente1">#REF!</definedName>
    <definedName name="FUENTE2" localSheetId="23">#REF!</definedName>
    <definedName name="FUENTE2" localSheetId="3">#REF!</definedName>
    <definedName name="FUENTE2" localSheetId="2">#REF!</definedName>
    <definedName name="FUENTE2" localSheetId="53">#REF!</definedName>
    <definedName name="FUENTE2" localSheetId="54">#REF!</definedName>
    <definedName name="FUENTE2">#REF!</definedName>
    <definedName name="Fuentes" localSheetId="23">#REF!</definedName>
    <definedName name="Fuentes" localSheetId="3">#REF!</definedName>
    <definedName name="Fuentes" localSheetId="2">#REF!</definedName>
    <definedName name="Fuentes">#REF!</definedName>
    <definedName name="fx" localSheetId="23">#REF!</definedName>
    <definedName name="fx" localSheetId="3">#REF!</definedName>
    <definedName name="fx" localSheetId="2">#REF!</definedName>
    <definedName name="fx">#REF!</definedName>
    <definedName name="FX98IGP">#REF!</definedName>
    <definedName name="FX98RE">#REF!</definedName>
    <definedName name="FX99RE">#REF!</definedName>
    <definedName name="G" localSheetId="17" hidden="1">{"Main Economic Indicators",#N/A,FALSE,"C"}</definedName>
    <definedName name="G" localSheetId="21" hidden="1">{"Main Economic Indicators",#N/A,FALSE,"C"}</definedName>
    <definedName name="G" localSheetId="23" hidden="1">{"Main Economic Indicators",#N/A,FALSE,"C"}</definedName>
    <definedName name="G" localSheetId="24" hidden="1">{"Main Economic Indicators",#N/A,FALSE,"C"}</definedName>
    <definedName name="G" localSheetId="3" hidden="1">{"Main Economic Indicators",#N/A,FALSE,"C"}</definedName>
    <definedName name="G" localSheetId="2" hidden="1">{"Main Economic Indicators",#N/A,FALSE,"C"}</definedName>
    <definedName name="G" localSheetId="32" hidden="1">{"Main Economic Indicators",#N/A,FALSE,"C"}</definedName>
    <definedName name="G" localSheetId="34" hidden="1">{"Main Economic Indicators",#N/A,FALSE,"C"}</definedName>
    <definedName name="G" localSheetId="50" hidden="1">{"Main Economic Indicators",#N/A,FALSE,"C"}</definedName>
    <definedName name="G" localSheetId="52" hidden="1">{"Main Economic Indicators",#N/A,FALSE,"C"}</definedName>
    <definedName name="G" localSheetId="18" hidden="1">{"Main Economic Indicators",#N/A,FALSE,"C"}</definedName>
    <definedName name="G" localSheetId="53" hidden="1">{"Main Economic Indicators",#N/A,FALSE,"C"}</definedName>
    <definedName name="G" localSheetId="54" hidden="1">{"Main Economic Indicators",#N/A,FALSE,"C"}</definedName>
    <definedName name="G" localSheetId="20" hidden="1">{"Main Economic Indicators",#N/A,FALSE,"C"}</definedName>
    <definedName name="G" localSheetId="22" hidden="1">{"Main Economic Indicators",#N/A,FALSE,"C"}</definedName>
    <definedName name="G" localSheetId="26" hidden="1">{"Main Economic Indicators",#N/A,FALSE,"C"}</definedName>
    <definedName name="G" localSheetId="27" hidden="1">{"Main Economic Indicators",#N/A,FALSE,"C"}</definedName>
    <definedName name="G" localSheetId="28" hidden="1">{"Main Economic Indicators",#N/A,FALSE,"C"}</definedName>
    <definedName name="G" localSheetId="29" hidden="1">{"Main Economic Indicators",#N/A,FALSE,"C"}</definedName>
    <definedName name="G" localSheetId="31" hidden="1">{"Main Economic Indicators",#N/A,FALSE,"C"}</definedName>
    <definedName name="G" hidden="1">{"Main Economic Indicators",#N/A,FALSE,"C"}</definedName>
    <definedName name="g1std">#REF!</definedName>
    <definedName name="g2std">#REF!</definedName>
    <definedName name="GAP" localSheetId="17">#REF!</definedName>
    <definedName name="GAP" localSheetId="21">#REF!</definedName>
    <definedName name="GAP" localSheetId="23">#REF!</definedName>
    <definedName name="GAP" localSheetId="24">#REF!</definedName>
    <definedName name="GAP" localSheetId="3">#REF!</definedName>
    <definedName name="GAP" localSheetId="2">#REF!</definedName>
    <definedName name="GAP" localSheetId="32">#REF!</definedName>
    <definedName name="GAP" localSheetId="34">#REF!</definedName>
    <definedName name="GAP" localSheetId="52">#REF!</definedName>
    <definedName name="GAP" localSheetId="18">#REF!</definedName>
    <definedName name="GAP" localSheetId="53">#REF!</definedName>
    <definedName name="GAP" localSheetId="54">#REF!</definedName>
    <definedName name="GAP" localSheetId="20">#REF!</definedName>
    <definedName name="GAP" localSheetId="22">#REF!</definedName>
    <definedName name="GAP" localSheetId="26">#REF!</definedName>
    <definedName name="GAP" localSheetId="29">#REF!</definedName>
    <definedName name="GAP" localSheetId="31">#REF!</definedName>
    <definedName name="GAP">#REF!</definedName>
    <definedName name="GAPFGFROM" localSheetId="23">#REF!</definedName>
    <definedName name="GAPFGFROM" localSheetId="3">#REF!</definedName>
    <definedName name="GAPFGFROM" localSheetId="2">#REF!</definedName>
    <definedName name="GAPFGFROM" localSheetId="53">#REF!</definedName>
    <definedName name="GAPFGFROM" localSheetId="54">#REF!</definedName>
    <definedName name="GAPFGFROM">#REF!</definedName>
    <definedName name="GAPFGTO" localSheetId="23">#REF!</definedName>
    <definedName name="GAPFGTO" localSheetId="3">#REF!</definedName>
    <definedName name="GAPFGTO" localSheetId="2">#REF!</definedName>
    <definedName name="GAPFGTO" localSheetId="53">#REF!</definedName>
    <definedName name="GAPFGTO" localSheetId="54">#REF!</definedName>
    <definedName name="GAPFGTO">#REF!</definedName>
    <definedName name="GAPSTFROM" localSheetId="23">#REF!</definedName>
    <definedName name="GAPSTFROM" localSheetId="3">#REF!</definedName>
    <definedName name="GAPSTFROM" localSheetId="2">#REF!</definedName>
    <definedName name="GAPSTFROM">#REF!</definedName>
    <definedName name="GAPSTTO" localSheetId="23">#REF!</definedName>
    <definedName name="GAPSTTO" localSheetId="3">#REF!</definedName>
    <definedName name="GAPSTTO" localSheetId="2">#REF!</definedName>
    <definedName name="GAPSTTO">#REF!</definedName>
    <definedName name="GAPTEST" localSheetId="23">#REF!</definedName>
    <definedName name="GAPTEST" localSheetId="3">#REF!</definedName>
    <definedName name="GAPTEST" localSheetId="2">#REF!</definedName>
    <definedName name="GAPTEST">#REF!</definedName>
    <definedName name="GAPTESTFG" localSheetId="23">#REF!</definedName>
    <definedName name="GAPTESTFG" localSheetId="3">#REF!</definedName>
    <definedName name="GAPTESTFG" localSheetId="2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>#REF!</definedName>
    <definedName name="Gave">#REF!</definedName>
    <definedName name="GAZZETTE" localSheetId="23">#REF!</definedName>
    <definedName name="GAZZETTE" localSheetId="3">#REF!</definedName>
    <definedName name="GAZZETTE" localSheetId="2">#REF!</definedName>
    <definedName name="GAZZETTE">#REF!</definedName>
    <definedName name="GBP" localSheetId="23">#REF!</definedName>
    <definedName name="GBP" localSheetId="3">#REF!</definedName>
    <definedName name="GBP" localSheetId="2">#REF!</definedName>
    <definedName name="GBP">#REF!</definedName>
    <definedName name="GCB">[58]Q4!#REF!</definedName>
    <definedName name="GCB_NGDP">#N/A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[58]Q4!#REF!</definedName>
    <definedName name="GCRG">#REF!</definedName>
    <definedName name="gdg" localSheetId="23" hidden="1">'[92]Fax a enviar'!#REF!</definedName>
    <definedName name="gdg" hidden="1">'[92]Fax a enviar'!#REF!</definedName>
    <definedName name="gdgd" localSheetId="23" hidden="1">'[104]Fax a enviar'!#REF!</definedName>
    <definedName name="gdgd" hidden="1">'[104]Fax a enviar'!#REF!</definedName>
    <definedName name="gdp">[114]GDP_WEO!$A$3:$AB$188</definedName>
    <definedName name="gdpall">[114]GDP!$B$2:$AD$134</definedName>
    <definedName name="GDPDEFL">[115]NA!#REF!</definedName>
    <definedName name="GDPOR">[115]NA!#REF!</definedName>
    <definedName name="GDPOR_">[115]NA!#REF!</definedName>
    <definedName name="gdppc">[114]GDPpc_WEO!$A$3:$AC$188</definedName>
    <definedName name="Germany_wt">'[68]OECD wgt'!$B$6</definedName>
    <definedName name="Gestión">[79]Hoja2!$A$1:$L$76</definedName>
    <definedName name="gfdsgfsa" hidden="1">{"Riqfin97",#N/A,FALSE,"Tran";"Riqfinpro",#N/A,FALSE,"Tran"}</definedName>
    <definedName name="GG">#REF!</definedName>
    <definedName name="GGB">[58]Q4!#REF!</definedName>
    <definedName name="GGB_NGDP">#N/A</definedName>
    <definedName name="GGBXI">[112]Q4!#REF!</definedName>
    <definedName name="GGEC">#REF!</definedName>
    <definedName name="GGENL">#REF!</definedName>
    <definedName name="ggfrfff" localSheetId="17" hidden="1">#REF!</definedName>
    <definedName name="ggfrfff" localSheetId="21" hidden="1">#REF!</definedName>
    <definedName name="ggfrfff" localSheetId="23" hidden="1">#REF!</definedName>
    <definedName name="ggfrfff" localSheetId="24" hidden="1">#REF!</definedName>
    <definedName name="ggfrfff" localSheetId="3" hidden="1">#REF!</definedName>
    <definedName name="ggfrfff" localSheetId="2" hidden="1">#REF!</definedName>
    <definedName name="ggfrfff" localSheetId="32" hidden="1">#REF!</definedName>
    <definedName name="ggfrfff" localSheetId="34" hidden="1">#REF!</definedName>
    <definedName name="ggfrfff" localSheetId="52" hidden="1">#REF!</definedName>
    <definedName name="ggfrfff" localSheetId="18" hidden="1">#REF!</definedName>
    <definedName name="ggfrfff" localSheetId="53" hidden="1">#REF!</definedName>
    <definedName name="ggfrfff" localSheetId="54" hidden="1">#REF!</definedName>
    <definedName name="ggfrfff" localSheetId="20" hidden="1">#REF!</definedName>
    <definedName name="ggfrfff" localSheetId="22" hidden="1">#REF!</definedName>
    <definedName name="ggfrfff" localSheetId="26" hidden="1">#REF!</definedName>
    <definedName name="ggfrfff" localSheetId="29" hidden="1">#REF!</definedName>
    <definedName name="ggfrfff" localSheetId="31" hidden="1">#REF!</definedName>
    <definedName name="ggfrfff" hidden="1">#REF!</definedName>
    <definedName name="ggg" localSheetId="17" hidden="1">{"Riqfin97",#N/A,FALSE,"Tran";"Riqfinpro",#N/A,FALSE,"Tran"}</definedName>
    <definedName name="ggg" localSheetId="21" hidden="1">{"Riqfin97",#N/A,FALSE,"Tran";"Riqfinpro",#N/A,FALSE,"Tran"}</definedName>
    <definedName name="ggg" localSheetId="23" hidden="1">{"Riqfin97",#N/A,FALSE,"Tran";"Riqfinpro",#N/A,FALSE,"Tran"}</definedName>
    <definedName name="ggg" localSheetId="24" hidden="1">{"Riqfin97",#N/A,FALSE,"Tran";"Riqfinpro",#N/A,FALSE,"Tran"}</definedName>
    <definedName name="ggg" localSheetId="3" hidden="1">{"Riqfin97",#N/A,FALSE,"Tran";"Riqfinpro",#N/A,FALSE,"Tran"}</definedName>
    <definedName name="ggg" localSheetId="2" hidden="1">{"Riqfin97",#N/A,FALSE,"Tran";"Riqfinpro",#N/A,FALSE,"Tran"}</definedName>
    <definedName name="ggg" localSheetId="32" hidden="1">{"Riqfin97",#N/A,FALSE,"Tran";"Riqfinpro",#N/A,FALSE,"Tran"}</definedName>
    <definedName name="ggg" localSheetId="34" hidden="1">{"Riqfin97",#N/A,FALSE,"Tran";"Riqfinpro",#N/A,FALSE,"Tran"}</definedName>
    <definedName name="ggg" localSheetId="50" hidden="1">{"Riqfin97",#N/A,FALSE,"Tran";"Riqfinpro",#N/A,FALSE,"Tran"}</definedName>
    <definedName name="ggg" localSheetId="52" hidden="1">{"Riqfin97",#N/A,FALSE,"Tran";"Riqfinpro",#N/A,FALSE,"Tran"}</definedName>
    <definedName name="ggg" localSheetId="18" hidden="1">{"Riqfin97",#N/A,FALSE,"Tran";"Riqfinpro",#N/A,FALSE,"Tran"}</definedName>
    <definedName name="ggg" localSheetId="53" hidden="1">{"Riqfin97",#N/A,FALSE,"Tran";"Riqfinpro",#N/A,FALSE,"Tran"}</definedName>
    <definedName name="ggg" localSheetId="54" hidden="1">{"Riqfin97",#N/A,FALSE,"Tran";"Riqfinpro",#N/A,FALSE,"Tran"}</definedName>
    <definedName name="ggg" localSheetId="20" hidden="1">{"Riqfin97",#N/A,FALSE,"Tran";"Riqfinpro",#N/A,FALSE,"Tran"}</definedName>
    <definedName name="ggg" localSheetId="22" hidden="1">{"Riqfin97",#N/A,FALSE,"Tran";"Riqfinpro",#N/A,FALSE,"Tran"}</definedName>
    <definedName name="ggg" localSheetId="26" hidden="1">{"Riqfin97",#N/A,FALSE,"Tran";"Riqfinpro",#N/A,FALSE,"Tran"}</definedName>
    <definedName name="ggg" localSheetId="27" hidden="1">{"Riqfin97",#N/A,FALSE,"Tran";"Riqfinpro",#N/A,FALSE,"Tran"}</definedName>
    <definedName name="ggg" localSheetId="28" hidden="1">{"Riqfin97",#N/A,FALSE,"Tran";"Riqfinpro",#N/A,FALSE,"Tran"}</definedName>
    <definedName name="ggg" localSheetId="29" hidden="1">{"Riqfin97",#N/A,FALSE,"Tran";"Riqfinpro",#N/A,FALSE,"Tran"}</definedName>
    <definedName name="ggg" localSheetId="31" hidden="1">{"Riqfin97",#N/A,FALSE,"Tran";"Riqfinpro",#N/A,FALSE,"Tran"}</definedName>
    <definedName name="ggg" hidden="1">{"Riqfin97",#N/A,FALSE,"Tran";"Riqfinpro",#N/A,FALSE,"Tran"}</definedName>
    <definedName name="gggg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hidden="1">'[116]J(Priv.Cap)'!#REF!</definedName>
    <definedName name="ggggggggggggggg" localSheetId="17" hidden="1">#REF!</definedName>
    <definedName name="ggggggggggggggg" localSheetId="21" hidden="1">#REF!</definedName>
    <definedName name="ggggggggggggggg" localSheetId="23" hidden="1">#REF!</definedName>
    <definedName name="ggggggggggggggg" localSheetId="24" hidden="1">#REF!</definedName>
    <definedName name="ggggggggggggggg" localSheetId="3" hidden="1">#REF!</definedName>
    <definedName name="ggggggggggggggg" localSheetId="2" hidden="1">#REF!</definedName>
    <definedName name="ggggggggggggggg" localSheetId="32" hidden="1">#REF!</definedName>
    <definedName name="ggggggggggggggg" localSheetId="34" hidden="1">#REF!</definedName>
    <definedName name="ggggggggggggggg" localSheetId="52" hidden="1">#REF!</definedName>
    <definedName name="ggggggggggggggg" localSheetId="18" hidden="1">#REF!</definedName>
    <definedName name="ggggggggggggggg" localSheetId="53" hidden="1">#REF!</definedName>
    <definedName name="ggggggggggggggg" localSheetId="54" hidden="1">#REF!</definedName>
    <definedName name="ggggggggggggggg" localSheetId="20" hidden="1">#REF!</definedName>
    <definedName name="ggggggggggggggg" localSheetId="22" hidden="1">#REF!</definedName>
    <definedName name="ggggggggggggggg" localSheetId="26" hidden="1">#REF!</definedName>
    <definedName name="ggggggggggggggg" localSheetId="29" hidden="1">#REF!</definedName>
    <definedName name="ggggggggggggggg" localSheetId="31" hidden="1">#REF!</definedName>
    <definedName name="ggggggggggggggg" hidden="1">#REF!</definedName>
    <definedName name="GGperc">#REF!</definedName>
    <definedName name="GGRG">#REF!</definedName>
    <definedName name="GGSB">[112]Q4!#REF!</definedName>
    <definedName name="GGSBXS">[112]Q4!#REF!</definedName>
    <definedName name="ght" localSheetId="17" hidden="1">{"Tab1",#N/A,FALSE,"P";"Tab2",#N/A,FALSE,"P"}</definedName>
    <definedName name="ght" localSheetId="21" hidden="1">{"Tab1",#N/A,FALSE,"P";"Tab2",#N/A,FALSE,"P"}</definedName>
    <definedName name="ght" localSheetId="23" hidden="1">{"Tab1",#N/A,FALSE,"P";"Tab2",#N/A,FALSE,"P"}</definedName>
    <definedName name="ght" localSheetId="24" hidden="1">{"Tab1",#N/A,FALSE,"P";"Tab2",#N/A,FALSE,"P"}</definedName>
    <definedName name="ght" localSheetId="3" hidden="1">{"Tab1",#N/A,FALSE,"P";"Tab2",#N/A,FALSE,"P"}</definedName>
    <definedName name="ght" localSheetId="2" hidden="1">{"Tab1",#N/A,FALSE,"P";"Tab2",#N/A,FALSE,"P"}</definedName>
    <definedName name="ght" localSheetId="32" hidden="1">{"Tab1",#N/A,FALSE,"P";"Tab2",#N/A,FALSE,"P"}</definedName>
    <definedName name="ght" localSheetId="34" hidden="1">{"Tab1",#N/A,FALSE,"P";"Tab2",#N/A,FALSE,"P"}</definedName>
    <definedName name="ght" localSheetId="50" hidden="1">{"Tab1",#N/A,FALSE,"P";"Tab2",#N/A,FALSE,"P"}</definedName>
    <definedName name="ght" localSheetId="52" hidden="1">{"Tab1",#N/A,FALSE,"P";"Tab2",#N/A,FALSE,"P"}</definedName>
    <definedName name="ght" localSheetId="18" hidden="1">{"Tab1",#N/A,FALSE,"P";"Tab2",#N/A,FALSE,"P"}</definedName>
    <definedName name="ght" localSheetId="53" hidden="1">{"Tab1",#N/A,FALSE,"P";"Tab2",#N/A,FALSE,"P"}</definedName>
    <definedName name="ght" localSheetId="54" hidden="1">{"Tab1",#N/A,FALSE,"P";"Tab2",#N/A,FALSE,"P"}</definedName>
    <definedName name="ght" localSheetId="20" hidden="1">{"Tab1",#N/A,FALSE,"P";"Tab2",#N/A,FALSE,"P"}</definedName>
    <definedName name="ght" localSheetId="22" hidden="1">{"Tab1",#N/A,FALSE,"P";"Tab2",#N/A,FALSE,"P"}</definedName>
    <definedName name="ght" localSheetId="26" hidden="1">{"Tab1",#N/A,FALSE,"P";"Tab2",#N/A,FALSE,"P"}</definedName>
    <definedName name="ght" localSheetId="27" hidden="1">{"Tab1",#N/A,FALSE,"P";"Tab2",#N/A,FALSE,"P"}</definedName>
    <definedName name="ght" localSheetId="28" hidden="1">{"Tab1",#N/A,FALSE,"P";"Tab2",#N/A,FALSE,"P"}</definedName>
    <definedName name="ght" localSheetId="29" hidden="1">{"Tab1",#N/A,FALSE,"P";"Tab2",#N/A,FALSE,"P"}</definedName>
    <definedName name="ght" localSheetId="31" hidden="1">{"Tab1",#N/A,FALSE,"P";"Tab2",#N/A,FALSE,"P"}</definedName>
    <definedName name="ght" hidden="1">{"Tab1",#N/A,FALSE,"P";"Tab2",#N/A,FALSE,"P"}</definedName>
    <definedName name="GL_Z" localSheetId="17">#REF!</definedName>
    <definedName name="GL_Z" localSheetId="21">#REF!</definedName>
    <definedName name="GL_Z" localSheetId="23">#REF!</definedName>
    <definedName name="GL_Z" localSheetId="24">#REF!</definedName>
    <definedName name="GL_Z" localSheetId="3">#REF!</definedName>
    <definedName name="GL_Z" localSheetId="2">#REF!</definedName>
    <definedName name="GL_Z" localSheetId="32">#REF!</definedName>
    <definedName name="GL_Z" localSheetId="34">#REF!</definedName>
    <definedName name="GL_Z" localSheetId="52">#REF!</definedName>
    <definedName name="GL_Z" localSheetId="18">#REF!</definedName>
    <definedName name="GL_Z" localSheetId="53">#REF!</definedName>
    <definedName name="GL_Z" localSheetId="54">#REF!</definedName>
    <definedName name="GL_Z" localSheetId="20">#REF!</definedName>
    <definedName name="GL_Z" localSheetId="22">#REF!</definedName>
    <definedName name="GL_Z" localSheetId="26">#REF!</definedName>
    <definedName name="GL_Z" localSheetId="29">#REF!</definedName>
    <definedName name="GL_Z" localSheetId="31">#REF!</definedName>
    <definedName name="GL_Z">#REF!</definedName>
    <definedName name="gni">[90]GNIpc!$A$1:$R$235</definedName>
    <definedName name="goafrica" localSheetId="2">[117]!goafrica</definedName>
    <definedName name="goafrica" localSheetId="34">[117]!goafrica</definedName>
    <definedName name="goafrica" localSheetId="49">[117]!goafrica</definedName>
    <definedName name="goafrica" localSheetId="50">[117]!goafrica</definedName>
    <definedName name="goafrica" localSheetId="51">[117]!goafrica</definedName>
    <definedName name="goafrica" localSheetId="55">[117]!goafrica</definedName>
    <definedName name="goafrica" localSheetId="57">[117]!goafrica</definedName>
    <definedName name="goafrica" localSheetId="58">[117]!goafrica</definedName>
    <definedName name="goafrica" localSheetId="27">[117]!goafrica</definedName>
    <definedName name="goafrica">[117]!goafrica</definedName>
    <definedName name="goasia" localSheetId="2">[117]!goasia</definedName>
    <definedName name="goasia" localSheetId="34">[117]!goasia</definedName>
    <definedName name="goasia" localSheetId="49">[117]!goasia</definedName>
    <definedName name="goasia" localSheetId="50">[117]!goasia</definedName>
    <definedName name="goasia" localSheetId="51">[117]!goasia</definedName>
    <definedName name="goasia" localSheetId="55">[117]!goasia</definedName>
    <definedName name="goasia" localSheetId="57">[117]!goasia</definedName>
    <definedName name="goasia" localSheetId="58">[117]!goasia</definedName>
    <definedName name="goasia" localSheetId="27">[117]!goasia</definedName>
    <definedName name="goasia">[117]!goasia</definedName>
    <definedName name="GOB" localSheetId="17">#REF!</definedName>
    <definedName name="GOB" localSheetId="21">#REF!</definedName>
    <definedName name="GOB" localSheetId="23">#REF!</definedName>
    <definedName name="GOB" localSheetId="24">#REF!</definedName>
    <definedName name="GOB" localSheetId="3">#REF!</definedName>
    <definedName name="GOB" localSheetId="2">#REF!</definedName>
    <definedName name="GOB" localSheetId="32">#REF!</definedName>
    <definedName name="GOB" localSheetId="34">#REF!</definedName>
    <definedName name="GOB" localSheetId="52">#REF!</definedName>
    <definedName name="GOB" localSheetId="18">#REF!</definedName>
    <definedName name="GOB" localSheetId="53">#REF!</definedName>
    <definedName name="GOB" localSheetId="54">#REF!</definedName>
    <definedName name="GOB" localSheetId="20">#REF!</definedName>
    <definedName name="GOB" localSheetId="22">#REF!</definedName>
    <definedName name="GOB" localSheetId="26">#REF!</definedName>
    <definedName name="GOB" localSheetId="29">#REF!</definedName>
    <definedName name="GOB" localSheetId="31">#REF!</definedName>
    <definedName name="GOB">#REF!</definedName>
    <definedName name="goeeup" localSheetId="2">[117]!goeeup</definedName>
    <definedName name="goeeup" localSheetId="34">[117]!goeeup</definedName>
    <definedName name="goeeup" localSheetId="49">[117]!goeeup</definedName>
    <definedName name="goeeup" localSheetId="50">[117]!goeeup</definedName>
    <definedName name="goeeup" localSheetId="51">[117]!goeeup</definedName>
    <definedName name="goeeup" localSheetId="55">[117]!goeeup</definedName>
    <definedName name="goeeup" localSheetId="57">[117]!goeeup</definedName>
    <definedName name="goeeup" localSheetId="58">[117]!goeeup</definedName>
    <definedName name="goeeup" localSheetId="27">[117]!goeeup</definedName>
    <definedName name="goeeup">[117]!goeeup</definedName>
    <definedName name="GOESC96">#REF!</definedName>
    <definedName name="goeurope" localSheetId="2">[117]!goeurope</definedName>
    <definedName name="goeurope" localSheetId="34">[117]!goeurope</definedName>
    <definedName name="goeurope" localSheetId="49">[117]!goeurope</definedName>
    <definedName name="goeurope" localSheetId="50">[117]!goeurope</definedName>
    <definedName name="goeurope" localSheetId="51">[117]!goeurope</definedName>
    <definedName name="goeurope" localSheetId="55">[117]!goeurope</definedName>
    <definedName name="goeurope" localSheetId="57">[117]!goeurope</definedName>
    <definedName name="goeurope" localSheetId="58">[117]!goeurope</definedName>
    <definedName name="goeurope" localSheetId="27">[117]!goeurope</definedName>
    <definedName name="goeurope">[117]!goeurope</definedName>
    <definedName name="golamerica" localSheetId="2">[117]!golamerica</definedName>
    <definedName name="golamerica" localSheetId="34">[117]!golamerica</definedName>
    <definedName name="golamerica" localSheetId="49">[117]!golamerica</definedName>
    <definedName name="golamerica" localSheetId="50">[117]!golamerica</definedName>
    <definedName name="golamerica" localSheetId="51">[117]!golamerica</definedName>
    <definedName name="golamerica" localSheetId="55">[117]!golamerica</definedName>
    <definedName name="golamerica" localSheetId="57">[117]!golamerica</definedName>
    <definedName name="golamerica" localSheetId="58">[117]!golamerica</definedName>
    <definedName name="golamerica" localSheetId="27">[117]!golamerica</definedName>
    <definedName name="golamerica">[117]!golamerica</definedName>
    <definedName name="gomeast" localSheetId="2">[117]!gomeast</definedName>
    <definedName name="gomeast" localSheetId="34">[117]!gomeast</definedName>
    <definedName name="gomeast" localSheetId="49">[117]!gomeast</definedName>
    <definedName name="gomeast" localSheetId="50">[117]!gomeast</definedName>
    <definedName name="gomeast" localSheetId="51">[117]!gomeast</definedName>
    <definedName name="gomeast" localSheetId="55">[117]!gomeast</definedName>
    <definedName name="gomeast" localSheetId="57">[117]!gomeast</definedName>
    <definedName name="gomeast" localSheetId="58">[117]!gomeast</definedName>
    <definedName name="gomeast" localSheetId="27">[117]!gomeast</definedName>
    <definedName name="gomeast">[117]!gomeast</definedName>
    <definedName name="gooecd" localSheetId="2">[117]!gooecd</definedName>
    <definedName name="gooecd" localSheetId="34">[117]!gooecd</definedName>
    <definedName name="gooecd" localSheetId="49">[117]!gooecd</definedName>
    <definedName name="gooecd" localSheetId="50">[117]!gooecd</definedName>
    <definedName name="gooecd" localSheetId="51">[117]!gooecd</definedName>
    <definedName name="gooecd" localSheetId="55">[117]!gooecd</definedName>
    <definedName name="gooecd" localSheetId="57">[117]!gooecd</definedName>
    <definedName name="gooecd" localSheetId="58">[117]!gooecd</definedName>
    <definedName name="gooecd" localSheetId="27">[117]!gooecd</definedName>
    <definedName name="gooecd">[117]!gooecd</definedName>
    <definedName name="goopec" localSheetId="2">[117]!goopec</definedName>
    <definedName name="goopec" localSheetId="34">[117]!goopec</definedName>
    <definedName name="goopec" localSheetId="49">[117]!goopec</definedName>
    <definedName name="goopec" localSheetId="50">[117]!goopec</definedName>
    <definedName name="goopec" localSheetId="51">[117]!goopec</definedName>
    <definedName name="goopec" localSheetId="55">[117]!goopec</definedName>
    <definedName name="goopec" localSheetId="57">[117]!goopec</definedName>
    <definedName name="goopec" localSheetId="58">[117]!goopec</definedName>
    <definedName name="goopec" localSheetId="27">[117]!goopec</definedName>
    <definedName name="goopec">[117]!goopec</definedName>
    <definedName name="gosummary" localSheetId="2">[117]!gosummary</definedName>
    <definedName name="gosummary" localSheetId="34">[117]!gosummary</definedName>
    <definedName name="gosummary" localSheetId="49">[117]!gosummary</definedName>
    <definedName name="gosummary" localSheetId="50">[117]!gosummary</definedName>
    <definedName name="gosummary" localSheetId="51">[117]!gosummary</definedName>
    <definedName name="gosummary" localSheetId="55">[117]!gosummary</definedName>
    <definedName name="gosummary" localSheetId="57">[117]!gosummary</definedName>
    <definedName name="gosummary" localSheetId="58">[117]!gosummary</definedName>
    <definedName name="gosummary" localSheetId="27">[117]!gosummary</definedName>
    <definedName name="gosummary">[117]!gosummary</definedName>
    <definedName name="Grace_IDA">[101]NPV!$B$25</definedName>
    <definedName name="Grace_IDA1">#REF!</definedName>
    <definedName name="Grace_NC" localSheetId="17">[101]NPV!#REF!</definedName>
    <definedName name="Grace_NC" localSheetId="21">[101]NPV!#REF!</definedName>
    <definedName name="Grace_NC" localSheetId="23">[101]NPV!#REF!</definedName>
    <definedName name="Grace_NC" localSheetId="24">[101]NPV!#REF!</definedName>
    <definedName name="Grace_NC" localSheetId="3">[101]NPV!#REF!</definedName>
    <definedName name="Grace_NC" localSheetId="2">[101]NPV!#REF!</definedName>
    <definedName name="Grace_NC" localSheetId="32">[101]NPV!#REF!</definedName>
    <definedName name="Grace_NC" localSheetId="34">[101]NPV!#REF!</definedName>
    <definedName name="Grace_NC" localSheetId="52">[101]NPV!#REF!</definedName>
    <definedName name="Grace_NC" localSheetId="18">[101]NPV!#REF!</definedName>
    <definedName name="Grace_NC" localSheetId="53">[101]NPV!#REF!</definedName>
    <definedName name="Grace_NC" localSheetId="20">[101]NPV!#REF!</definedName>
    <definedName name="Grace_NC" localSheetId="22">[101]NPV!#REF!</definedName>
    <definedName name="Grace_NC" localSheetId="26">[101]NPV!#REF!</definedName>
    <definedName name="Grace_NC" localSheetId="27">[101]NPV!#REF!</definedName>
    <definedName name="Grace_NC" localSheetId="29">[101]NPV!#REF!</definedName>
    <definedName name="Grace_NC" localSheetId="31">[101]NPV!#REF!</definedName>
    <definedName name="Grace_NC">[101]NPV!#REF!</definedName>
    <definedName name="Grace1_IDA">#REF!</definedName>
    <definedName name="graf">#N/A</definedName>
    <definedName name="GRAF2">#N/A</definedName>
    <definedName name="GRAFDOM">#N/A</definedName>
    <definedName name="grafico">[5]!grafico</definedName>
    <definedName name="GRÁFICO_10.3.1.">'[87]GRÁFICO DE FONDO POR AFILIADO'!$A$3:$H$35</definedName>
    <definedName name="GRÁFICO_10.3.2">'[87]GRÁFICO DE FONDO POR AFILIADO'!$A$36:$H$68</definedName>
    <definedName name="GRÁFICO_10.3.3">'[87]GRÁFICO DE FONDO POR AFILIADO'!$A$69:$H$101</definedName>
    <definedName name="GRÁFICO_10.3.4.">'[87]GRÁFICO DE FONDO POR AFILIADO'!$A$103:$H$135</definedName>
    <definedName name="GRÁFICO_N_10.2.4.">#REF!</definedName>
    <definedName name="GRAFICO2">#N/A</definedName>
    <definedName name="gre" localSheetId="17" hidden="1">{"Riqfin97",#N/A,FALSE,"Tran";"Riqfinpro",#N/A,FALSE,"Tran"}</definedName>
    <definedName name="gre" localSheetId="21" hidden="1">{"Riqfin97",#N/A,FALSE,"Tran";"Riqfinpro",#N/A,FALSE,"Tran"}</definedName>
    <definedName name="gre" localSheetId="23" hidden="1">{"Riqfin97",#N/A,FALSE,"Tran";"Riqfinpro",#N/A,FALSE,"Tran"}</definedName>
    <definedName name="gre" localSheetId="24" hidden="1">{"Riqfin97",#N/A,FALSE,"Tran";"Riqfinpro",#N/A,FALSE,"Tran"}</definedName>
    <definedName name="gre" localSheetId="3" hidden="1">{"Riqfin97",#N/A,FALSE,"Tran";"Riqfinpro",#N/A,FALSE,"Tran"}</definedName>
    <definedName name="gre" localSheetId="2" hidden="1">{"Riqfin97",#N/A,FALSE,"Tran";"Riqfinpro",#N/A,FALSE,"Tran"}</definedName>
    <definedName name="gre" localSheetId="32" hidden="1">{"Riqfin97",#N/A,FALSE,"Tran";"Riqfinpro",#N/A,FALSE,"Tran"}</definedName>
    <definedName name="gre" localSheetId="34" hidden="1">{"Riqfin97",#N/A,FALSE,"Tran";"Riqfinpro",#N/A,FALSE,"Tran"}</definedName>
    <definedName name="gre" localSheetId="50" hidden="1">{"Riqfin97",#N/A,FALSE,"Tran";"Riqfinpro",#N/A,FALSE,"Tran"}</definedName>
    <definedName name="gre" localSheetId="52" hidden="1">{"Riqfin97",#N/A,FALSE,"Tran";"Riqfinpro",#N/A,FALSE,"Tran"}</definedName>
    <definedName name="gre" localSheetId="18" hidden="1">{"Riqfin97",#N/A,FALSE,"Tran";"Riqfinpro",#N/A,FALSE,"Tran"}</definedName>
    <definedName name="gre" localSheetId="53" hidden="1">{"Riqfin97",#N/A,FALSE,"Tran";"Riqfinpro",#N/A,FALSE,"Tran"}</definedName>
    <definedName name="gre" localSheetId="54" hidden="1">{"Riqfin97",#N/A,FALSE,"Tran";"Riqfinpro",#N/A,FALSE,"Tran"}</definedName>
    <definedName name="gre" localSheetId="20" hidden="1">{"Riqfin97",#N/A,FALSE,"Tran";"Riqfinpro",#N/A,FALSE,"Tran"}</definedName>
    <definedName name="gre" localSheetId="22" hidden="1">{"Riqfin97",#N/A,FALSE,"Tran";"Riqfinpro",#N/A,FALSE,"Tran"}</definedName>
    <definedName name="gre" localSheetId="26" hidden="1">{"Riqfin97",#N/A,FALSE,"Tran";"Riqfinpro",#N/A,FALSE,"Tran"}</definedName>
    <definedName name="gre" localSheetId="27" hidden="1">{"Riqfin97",#N/A,FALSE,"Tran";"Riqfinpro",#N/A,FALSE,"Tran"}</definedName>
    <definedName name="gre" localSheetId="28" hidden="1">{"Riqfin97",#N/A,FALSE,"Tran";"Riqfinpro",#N/A,FALSE,"Tran"}</definedName>
    <definedName name="gre" localSheetId="29" hidden="1">{"Riqfin97",#N/A,FALSE,"Tran";"Riqfinpro",#N/A,FALSE,"Tran"}</definedName>
    <definedName name="gre" localSheetId="31" hidden="1">{"Riqfin97",#N/A,FALSE,"Tran";"Riqfinpro",#N/A,FALSE,"Tran"}</definedName>
    <definedName name="gre" hidden="1">{"Riqfin97",#N/A,FALSE,"Tran";"Riqfinpro",#N/A,FALSE,"Tran"}</definedName>
    <definedName name="Greece_wt">'[68]OECD wgt'!$B$19</definedName>
    <definedName name="grtrt" localSheetId="23" hidden="1">'[99]Fax a enviar'!#REF!</definedName>
    <definedName name="grtrt" hidden="1">'[99]Fax a enviar'!#REF!</definedName>
    <definedName name="Gstd">#REF!</definedName>
    <definedName name="GT">'[63]GT%'!$C$5</definedName>
    <definedName name="gtryrtyr" localSheetId="17" hidden="1">#REF!</definedName>
    <definedName name="gtryrtyr" localSheetId="21" hidden="1">#REF!</definedName>
    <definedName name="gtryrtyr" localSheetId="23" hidden="1">#REF!</definedName>
    <definedName name="gtryrtyr" localSheetId="24" hidden="1">#REF!</definedName>
    <definedName name="gtryrtyr" localSheetId="3" hidden="1">#REF!</definedName>
    <definedName name="gtryrtyr" localSheetId="2" hidden="1">#REF!</definedName>
    <definedName name="gtryrtyr" localSheetId="32" hidden="1">#REF!</definedName>
    <definedName name="gtryrtyr" localSheetId="34" hidden="1">#REF!</definedName>
    <definedName name="gtryrtyr" localSheetId="52" hidden="1">#REF!</definedName>
    <definedName name="gtryrtyr" localSheetId="18" hidden="1">#REF!</definedName>
    <definedName name="gtryrtyr" localSheetId="53" hidden="1">#REF!</definedName>
    <definedName name="gtryrtyr" localSheetId="54" hidden="1">#REF!</definedName>
    <definedName name="gtryrtyr" localSheetId="20" hidden="1">#REF!</definedName>
    <definedName name="gtryrtyr" localSheetId="22" hidden="1">#REF!</definedName>
    <definedName name="gtryrtyr" localSheetId="26" hidden="1">#REF!</definedName>
    <definedName name="gtryrtyr" localSheetId="29" hidden="1">#REF!</definedName>
    <definedName name="gtryrtyr" localSheetId="31" hidden="1">#REF!</definedName>
    <definedName name="gtryrtyr" hidden="1">#REF!</definedName>
    <definedName name="GUEBVIO" hidden="1">#REF!</definedName>
    <definedName name="GUIL" localSheetId="23">#REF!</definedName>
    <definedName name="GUIL" localSheetId="3">#REF!</definedName>
    <definedName name="GUIL" localSheetId="2">#REF!</definedName>
    <definedName name="GUIL" localSheetId="53">#REF!</definedName>
    <definedName name="GUIL" localSheetId="54">#REF!</definedName>
    <definedName name="GUIL">#REF!</definedName>
    <definedName name="GUIL1" localSheetId="23">#REF!</definedName>
    <definedName name="GUIL1" localSheetId="3">#REF!</definedName>
    <definedName name="GUIL1" localSheetId="2">#REF!</definedName>
    <definedName name="GUIL1" localSheetId="53">#REF!</definedName>
    <definedName name="GUIL1" localSheetId="54">#REF!</definedName>
    <definedName name="GUIL1">#REF!</definedName>
    <definedName name="GYEAR2021" localSheetId="23">[91]Gold!$B$583:$J$583</definedName>
    <definedName name="GYEAR2021">[91]Gold!$B$583:$J$583</definedName>
    <definedName name="GYEAR2022" localSheetId="23">[91]Gold!$K$583:$U$583</definedName>
    <definedName name="GYEAR2022">[91]Gold!$K$583:$U$583</definedName>
    <definedName name="gyu" localSheetId="17" hidden="1">{"Tab1",#N/A,FALSE,"P";"Tab2",#N/A,FALSE,"P"}</definedName>
    <definedName name="gyu" localSheetId="21" hidden="1">{"Tab1",#N/A,FALSE,"P";"Tab2",#N/A,FALSE,"P"}</definedName>
    <definedName name="gyu" localSheetId="23" hidden="1">{"Tab1",#N/A,FALSE,"P";"Tab2",#N/A,FALSE,"P"}</definedName>
    <definedName name="gyu" localSheetId="24" hidden="1">{"Tab1",#N/A,FALSE,"P";"Tab2",#N/A,FALSE,"P"}</definedName>
    <definedName name="gyu" localSheetId="3" hidden="1">{"Tab1",#N/A,FALSE,"P";"Tab2",#N/A,FALSE,"P"}</definedName>
    <definedName name="gyu" localSheetId="2" hidden="1">{"Tab1",#N/A,FALSE,"P";"Tab2",#N/A,FALSE,"P"}</definedName>
    <definedName name="gyu" localSheetId="32" hidden="1">{"Tab1",#N/A,FALSE,"P";"Tab2",#N/A,FALSE,"P"}</definedName>
    <definedName name="gyu" localSheetId="34" hidden="1">{"Tab1",#N/A,FALSE,"P";"Tab2",#N/A,FALSE,"P"}</definedName>
    <definedName name="gyu" localSheetId="50" hidden="1">{"Tab1",#N/A,FALSE,"P";"Tab2",#N/A,FALSE,"P"}</definedName>
    <definedName name="gyu" localSheetId="52" hidden="1">{"Tab1",#N/A,FALSE,"P";"Tab2",#N/A,FALSE,"P"}</definedName>
    <definedName name="gyu" localSheetId="18" hidden="1">{"Tab1",#N/A,FALSE,"P";"Tab2",#N/A,FALSE,"P"}</definedName>
    <definedName name="gyu" localSheetId="53" hidden="1">{"Tab1",#N/A,FALSE,"P";"Tab2",#N/A,FALSE,"P"}</definedName>
    <definedName name="gyu" localSheetId="54" hidden="1">{"Tab1",#N/A,FALSE,"P";"Tab2",#N/A,FALSE,"P"}</definedName>
    <definedName name="gyu" localSheetId="20" hidden="1">{"Tab1",#N/A,FALSE,"P";"Tab2",#N/A,FALSE,"P"}</definedName>
    <definedName name="gyu" localSheetId="22" hidden="1">{"Tab1",#N/A,FALSE,"P";"Tab2",#N/A,FALSE,"P"}</definedName>
    <definedName name="gyu" localSheetId="26" hidden="1">{"Tab1",#N/A,FALSE,"P";"Tab2",#N/A,FALSE,"P"}</definedName>
    <definedName name="gyu" localSheetId="27" hidden="1">{"Tab1",#N/A,FALSE,"P";"Tab2",#N/A,FALSE,"P"}</definedName>
    <definedName name="gyu" localSheetId="28" hidden="1">{"Tab1",#N/A,FALSE,"P";"Tab2",#N/A,FALSE,"P"}</definedName>
    <definedName name="gyu" localSheetId="29" hidden="1">{"Tab1",#N/A,FALSE,"P";"Tab2",#N/A,FALSE,"P"}</definedName>
    <definedName name="gyu" localSheetId="31" hidden="1">{"Tab1",#N/A,FALSE,"P";"Tab2",#N/A,FALSE,"P"}</definedName>
    <definedName name="gyu" hidden="1">{"Tab1",#N/A,FALSE,"P";"Tab2",#N/A,FALSE,"P"}</definedName>
    <definedName name="h" localSheetId="17" hidden="1">#REF!</definedName>
    <definedName name="h" localSheetId="21" hidden="1">#REF!</definedName>
    <definedName name="h" localSheetId="23" hidden="1">#REF!</definedName>
    <definedName name="h" localSheetId="24" hidden="1">#REF!</definedName>
    <definedName name="h" localSheetId="3" hidden="1">#REF!</definedName>
    <definedName name="h" localSheetId="2" hidden="1">#REF!</definedName>
    <definedName name="h" localSheetId="32" hidden="1">#REF!</definedName>
    <definedName name="h" localSheetId="34" hidden="1">#REF!</definedName>
    <definedName name="h" localSheetId="52" hidden="1">#REF!</definedName>
    <definedName name="h" localSheetId="18" hidden="1">#REF!</definedName>
    <definedName name="h" localSheetId="53" hidden="1">#REF!</definedName>
    <definedName name="h" localSheetId="54" hidden="1">#REF!</definedName>
    <definedName name="h" localSheetId="20" hidden="1">#REF!</definedName>
    <definedName name="h" localSheetId="22" hidden="1">#REF!</definedName>
    <definedName name="h" localSheetId="26" hidden="1">#REF!</definedName>
    <definedName name="h" localSheetId="29" hidden="1">#REF!</definedName>
    <definedName name="h" localSheetId="31" hidden="1">#REF!</definedName>
    <definedName name="h" hidden="1">#REF!</definedName>
    <definedName name="hdhdfghdf" hidden="1">{"Minpmon",#N/A,FALSE,"Monthinput"}</definedName>
    <definedName name="HEADING" localSheetId="23">#REF!</definedName>
    <definedName name="HEADING" localSheetId="3">#REF!</definedName>
    <definedName name="HEADING" localSheetId="2">#REF!</definedName>
    <definedName name="HEADING" localSheetId="53">#REF!</definedName>
    <definedName name="HEADING" localSheetId="54">#REF!</definedName>
    <definedName name="HEADING">#REF!</definedName>
    <definedName name="Heading2">#REF!</definedName>
    <definedName name="Heading39">'[47]shared data'!$A$1:$G$5</definedName>
    <definedName name="hfhf" localSheetId="17">#REF!</definedName>
    <definedName name="hfhf" localSheetId="21">#REF!</definedName>
    <definedName name="hfhf" localSheetId="23">#REF!</definedName>
    <definedName name="hfhf" localSheetId="24">#REF!</definedName>
    <definedName name="hfhf" localSheetId="3">#REF!</definedName>
    <definedName name="hfhf" localSheetId="2">#REF!</definedName>
    <definedName name="hfhf" localSheetId="32">#REF!</definedName>
    <definedName name="hfhf" localSheetId="34">#REF!</definedName>
    <definedName name="hfhf" localSheetId="52">#REF!</definedName>
    <definedName name="hfhf" localSheetId="18">#REF!</definedName>
    <definedName name="hfhf" localSheetId="53">#REF!</definedName>
    <definedName name="hfhf" localSheetId="54">#REF!</definedName>
    <definedName name="hfhf" localSheetId="20">#REF!</definedName>
    <definedName name="hfhf" localSheetId="22">#REF!</definedName>
    <definedName name="hfhf" localSheetId="26">#REF!</definedName>
    <definedName name="hfhf" localSheetId="29">#REF!</definedName>
    <definedName name="hfhf" localSheetId="31">#REF!</definedName>
    <definedName name="hfhf">#REF!</definedName>
    <definedName name="hfhfhf" localSheetId="17" hidden="1">'[92]Fax a enviar'!#REF!</definedName>
    <definedName name="hfhfhf" localSheetId="21" hidden="1">'[92]Fax a enviar'!#REF!</definedName>
    <definedName name="hfhfhf" localSheetId="24" hidden="1">'[92]Fax a enviar'!#REF!</definedName>
    <definedName name="hfhfhf" localSheetId="32" hidden="1">'[92]Fax a enviar'!#REF!</definedName>
    <definedName name="hfhfhf" localSheetId="34" hidden="1">'[92]Fax a enviar'!#REF!</definedName>
    <definedName name="hfhfhf" localSheetId="52" hidden="1">'[92]Fax a enviar'!#REF!</definedName>
    <definedName name="hfhfhf" localSheetId="18" hidden="1">'[92]Fax a enviar'!#REF!</definedName>
    <definedName name="hfhfhf" localSheetId="20" hidden="1">'[92]Fax a enviar'!#REF!</definedName>
    <definedName name="hfhfhf" localSheetId="22" hidden="1">'[92]Fax a enviar'!#REF!</definedName>
    <definedName name="hfhfhf" localSheetId="26" hidden="1">'[92]Fax a enviar'!#REF!</definedName>
    <definedName name="hfhfhf" localSheetId="29" hidden="1">'[92]Fax a enviar'!#REF!</definedName>
    <definedName name="hfhfhf" localSheetId="31" hidden="1">'[92]Fax a enviar'!#REF!</definedName>
    <definedName name="hfhfhf" hidden="1">'[92]Fax a enviar'!#REF!</definedName>
    <definedName name="hhh" localSheetId="17" hidden="1">'[118]J(Priv.Cap)'!#REF!</definedName>
    <definedName name="hhh" localSheetId="21" hidden="1">'[118]J(Priv.Cap)'!#REF!</definedName>
    <definedName name="hhh" localSheetId="24" hidden="1">'[118]J(Priv.Cap)'!#REF!</definedName>
    <definedName name="hhh" localSheetId="32" hidden="1">'[118]J(Priv.Cap)'!#REF!</definedName>
    <definedName name="hhh" localSheetId="34" hidden="1">'[118]J(Priv.Cap)'!#REF!</definedName>
    <definedName name="hhh" localSheetId="52" hidden="1">'[118]J(Priv.Cap)'!#REF!</definedName>
    <definedName name="hhh" localSheetId="18" hidden="1">'[118]J(Priv.Cap)'!#REF!</definedName>
    <definedName name="hhh" localSheetId="20" hidden="1">'[118]J(Priv.Cap)'!#REF!</definedName>
    <definedName name="hhh" localSheetId="22" hidden="1">'[118]J(Priv.Cap)'!#REF!</definedName>
    <definedName name="hhh" localSheetId="26" hidden="1">'[118]J(Priv.Cap)'!#REF!</definedName>
    <definedName name="hhh" localSheetId="29" hidden="1">'[118]J(Priv.Cap)'!#REF!</definedName>
    <definedName name="hhh" localSheetId="31" hidden="1">'[118]J(Priv.Cap)'!#REF!</definedName>
    <definedName name="hhh" hidden="1">'[118]J(Priv.Cap)'!#REF!</definedName>
    <definedName name="HHHH" localSheetId="17" hidden="1">#REF!</definedName>
    <definedName name="HHHH" localSheetId="21" hidden="1">#REF!</definedName>
    <definedName name="HHHH" localSheetId="23" hidden="1">#REF!</definedName>
    <definedName name="HHHH" localSheetId="24" hidden="1">#REF!</definedName>
    <definedName name="HHHH" localSheetId="3" hidden="1">#REF!</definedName>
    <definedName name="HHHH" localSheetId="2" hidden="1">#REF!</definedName>
    <definedName name="HHHH" localSheetId="32" hidden="1">#REF!</definedName>
    <definedName name="HHHH" localSheetId="34" hidden="1">#REF!</definedName>
    <definedName name="HHHH" localSheetId="52" hidden="1">#REF!</definedName>
    <definedName name="HHHH" localSheetId="18" hidden="1">#REF!</definedName>
    <definedName name="HHHH" localSheetId="53" hidden="1">#REF!</definedName>
    <definedName name="HHHH" localSheetId="54" hidden="1">#REF!</definedName>
    <definedName name="HHHH" localSheetId="20" hidden="1">#REF!</definedName>
    <definedName name="HHHH" localSheetId="22" hidden="1">#REF!</definedName>
    <definedName name="HHHH" localSheetId="26" hidden="1">#REF!</definedName>
    <definedName name="HHHH" localSheetId="29" hidden="1">#REF!</definedName>
    <definedName name="HHHH" localSheetId="31" hidden="1">#REF!</definedName>
    <definedName name="HHHH" hidden="1">#REF!</definedName>
    <definedName name="hhhhh" localSheetId="17" hidden="1">{"Tab1",#N/A,FALSE,"P";"Tab2",#N/A,FALSE,"P"}</definedName>
    <definedName name="hhhhh" localSheetId="21" hidden="1">{"Tab1",#N/A,FALSE,"P";"Tab2",#N/A,FALSE,"P"}</definedName>
    <definedName name="hhhhh" localSheetId="23" hidden="1">{"Tab1",#N/A,FALSE,"P";"Tab2",#N/A,FALSE,"P"}</definedName>
    <definedName name="hhhhh" localSheetId="24" hidden="1">{"Tab1",#N/A,FALSE,"P";"Tab2",#N/A,FALSE,"P"}</definedName>
    <definedName name="hhhhh" localSheetId="3" hidden="1">{"Tab1",#N/A,FALSE,"P";"Tab2",#N/A,FALSE,"P"}</definedName>
    <definedName name="hhhhh" localSheetId="2" hidden="1">{"Tab1",#N/A,FALSE,"P";"Tab2",#N/A,FALSE,"P"}</definedName>
    <definedName name="hhhhh" localSheetId="32" hidden="1">{"Tab1",#N/A,FALSE,"P";"Tab2",#N/A,FALSE,"P"}</definedName>
    <definedName name="hhhhh" localSheetId="34" hidden="1">{"Tab1",#N/A,FALSE,"P";"Tab2",#N/A,FALSE,"P"}</definedName>
    <definedName name="hhhhh" localSheetId="50" hidden="1">{"Tab1",#N/A,FALSE,"P";"Tab2",#N/A,FALSE,"P"}</definedName>
    <definedName name="hhhhh" localSheetId="52" hidden="1">{"Tab1",#N/A,FALSE,"P";"Tab2",#N/A,FALSE,"P"}</definedName>
    <definedName name="hhhhh" localSheetId="18" hidden="1">{"Tab1",#N/A,FALSE,"P";"Tab2",#N/A,FALSE,"P"}</definedName>
    <definedName name="hhhhh" localSheetId="53" hidden="1">{"Tab1",#N/A,FALSE,"P";"Tab2",#N/A,FALSE,"P"}</definedName>
    <definedName name="hhhhh" localSheetId="54" hidden="1">{"Tab1",#N/A,FALSE,"P";"Tab2",#N/A,FALSE,"P"}</definedName>
    <definedName name="hhhhh" localSheetId="20" hidden="1">{"Tab1",#N/A,FALSE,"P";"Tab2",#N/A,FALSE,"P"}</definedName>
    <definedName name="hhhhh" localSheetId="22" hidden="1">{"Tab1",#N/A,FALSE,"P";"Tab2",#N/A,FALSE,"P"}</definedName>
    <definedName name="hhhhh" localSheetId="26" hidden="1">{"Tab1",#N/A,FALSE,"P";"Tab2",#N/A,FALSE,"P"}</definedName>
    <definedName name="hhhhh" localSheetId="27" hidden="1">{"Tab1",#N/A,FALSE,"P";"Tab2",#N/A,FALSE,"P"}</definedName>
    <definedName name="hhhhh" localSheetId="28" hidden="1">{"Tab1",#N/A,FALSE,"P";"Tab2",#N/A,FALSE,"P"}</definedName>
    <definedName name="hhhhh" localSheetId="29" hidden="1">{"Tab1",#N/A,FALSE,"P";"Tab2",#N/A,FALSE,"P"}</definedName>
    <definedName name="hhhhh" localSheetId="31" hidden="1">{"Tab1",#N/A,FALSE,"P";"Tab2",#N/A,FALSE,"P"}</definedName>
    <definedName name="hhhhh" hidden="1">{"Tab1",#N/A,FALSE,"P";"Tab2",#N/A,FALSE,"P"}</definedName>
    <definedName name="hhhhhh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>#REF!</definedName>
    <definedName name="High_fiscal">#REF!</definedName>
    <definedName name="High_growth_extended">#REF!</definedName>
    <definedName name="High_growth_summary">#REF!</definedName>
    <definedName name="High_monetary">#REF!</definedName>
    <definedName name="High_real">#REF!</definedName>
    <definedName name="High_summary">#REF!</definedName>
    <definedName name="Highest_Inter_Bank_Rate">'[69]Inter-Bank'!$L$5</definedName>
    <definedName name="hio" localSheetId="17" hidden="1">{"Tab1",#N/A,FALSE,"P";"Tab2",#N/A,FALSE,"P"}</definedName>
    <definedName name="hio" localSheetId="21" hidden="1">{"Tab1",#N/A,FALSE,"P";"Tab2",#N/A,FALSE,"P"}</definedName>
    <definedName name="hio" localSheetId="23" hidden="1">{"Tab1",#N/A,FALSE,"P";"Tab2",#N/A,FALSE,"P"}</definedName>
    <definedName name="hio" localSheetId="24" hidden="1">{"Tab1",#N/A,FALSE,"P";"Tab2",#N/A,FALSE,"P"}</definedName>
    <definedName name="hio" localSheetId="3" hidden="1">{"Tab1",#N/A,FALSE,"P";"Tab2",#N/A,FALSE,"P"}</definedName>
    <definedName name="hio" localSheetId="2" hidden="1">{"Tab1",#N/A,FALSE,"P";"Tab2",#N/A,FALSE,"P"}</definedName>
    <definedName name="hio" localSheetId="32" hidden="1">{"Tab1",#N/A,FALSE,"P";"Tab2",#N/A,FALSE,"P"}</definedName>
    <definedName name="hio" localSheetId="34" hidden="1">{"Tab1",#N/A,FALSE,"P";"Tab2",#N/A,FALSE,"P"}</definedName>
    <definedName name="hio" localSheetId="50" hidden="1">{"Tab1",#N/A,FALSE,"P";"Tab2",#N/A,FALSE,"P"}</definedName>
    <definedName name="hio" localSheetId="52" hidden="1">{"Tab1",#N/A,FALSE,"P";"Tab2",#N/A,FALSE,"P"}</definedName>
    <definedName name="hio" localSheetId="18" hidden="1">{"Tab1",#N/A,FALSE,"P";"Tab2",#N/A,FALSE,"P"}</definedName>
    <definedName name="hio" localSheetId="53" hidden="1">{"Tab1",#N/A,FALSE,"P";"Tab2",#N/A,FALSE,"P"}</definedName>
    <definedName name="hio" localSheetId="54" hidden="1">{"Tab1",#N/A,FALSE,"P";"Tab2",#N/A,FALSE,"P"}</definedName>
    <definedName name="hio" localSheetId="20" hidden="1">{"Tab1",#N/A,FALSE,"P";"Tab2",#N/A,FALSE,"P"}</definedName>
    <definedName name="hio" localSheetId="22" hidden="1">{"Tab1",#N/A,FALSE,"P";"Tab2",#N/A,FALSE,"P"}</definedName>
    <definedName name="hio" localSheetId="26" hidden="1">{"Tab1",#N/A,FALSE,"P";"Tab2",#N/A,FALSE,"P"}</definedName>
    <definedName name="hio" localSheetId="27" hidden="1">{"Tab1",#N/A,FALSE,"P";"Tab2",#N/A,FALSE,"P"}</definedName>
    <definedName name="hio" localSheetId="28" hidden="1">{"Tab1",#N/A,FALSE,"P";"Tab2",#N/A,FALSE,"P"}</definedName>
    <definedName name="hio" localSheetId="29" hidden="1">{"Tab1",#N/A,FALSE,"P";"Tab2",#N/A,FALSE,"P"}</definedName>
    <definedName name="hio" localSheetId="31" hidden="1">{"Tab1",#N/A,FALSE,"P";"Tab2",#N/A,FALSE,"P"}</definedName>
    <definedName name="hio" hidden="1">{"Tab1",#N/A,FALSE,"P";"Tab2",#N/A,FALSE,"P"}</definedName>
    <definedName name="HIPCDATA">#REF!</definedName>
    <definedName name="hjkhgkky" localSheetId="23" hidden="1">'[99]Fax a enviar'!#REF!</definedName>
    <definedName name="hjkhgkky" hidden="1">'[99]Fax a enviar'!#REF!</definedName>
    <definedName name="hkh" localSheetId="17" hidden="1">#REF!</definedName>
    <definedName name="hkh" localSheetId="21" hidden="1">#REF!</definedName>
    <definedName name="hkh" localSheetId="23" hidden="1">#REF!</definedName>
    <definedName name="hkh" localSheetId="24" hidden="1">#REF!</definedName>
    <definedName name="hkh" localSheetId="3" hidden="1">#REF!</definedName>
    <definedName name="hkh" localSheetId="2" hidden="1">#REF!</definedName>
    <definedName name="hkh" localSheetId="32" hidden="1">#REF!</definedName>
    <definedName name="hkh" localSheetId="34" hidden="1">#REF!</definedName>
    <definedName name="hkh" localSheetId="52" hidden="1">#REF!</definedName>
    <definedName name="hkh" localSheetId="18" hidden="1">#REF!</definedName>
    <definedName name="hkh" localSheetId="53" hidden="1">#REF!</definedName>
    <definedName name="hkh" localSheetId="54" hidden="1">#REF!</definedName>
    <definedName name="hkh" localSheetId="20" hidden="1">#REF!</definedName>
    <definedName name="hkh" localSheetId="22" hidden="1">#REF!</definedName>
    <definedName name="hkh" localSheetId="26" hidden="1">#REF!</definedName>
    <definedName name="hkh" localSheetId="29" hidden="1">#REF!</definedName>
    <definedName name="hkh" localSheetId="31" hidden="1">#REF!</definedName>
    <definedName name="hkh" hidden="1">#REF!</definedName>
    <definedName name="hkhkh" localSheetId="23" hidden="1">#REF!</definedName>
    <definedName name="hkhkh" localSheetId="3" hidden="1">#REF!</definedName>
    <definedName name="hkhkh" localSheetId="2" hidden="1">#REF!</definedName>
    <definedName name="hkhkh" localSheetId="53" hidden="1">#REF!</definedName>
    <definedName name="hkhkh" localSheetId="54" hidden="1">#REF!</definedName>
    <definedName name="hkhkh" hidden="1">#REF!</definedName>
    <definedName name="hola" localSheetId="23">#REF!</definedName>
    <definedName name="hola" localSheetId="3">#REF!</definedName>
    <definedName name="hola" localSheetId="2">#REF!</definedName>
    <definedName name="hola" localSheetId="53">#REF!</definedName>
    <definedName name="hola" localSheetId="54">#REF!</definedName>
    <definedName name="hola">#REF!</definedName>
    <definedName name="holalalala" localSheetId="23" hidden="1">'[35]Fax a enviar'!#REF!</definedName>
    <definedName name="holalalala" localSheetId="53" hidden="1">'[35]Fax a enviar'!#REF!</definedName>
    <definedName name="holalalala" localSheetId="54" hidden="1">'[35]Fax a enviar'!#REF!</definedName>
    <definedName name="holalalala" hidden="1">'[35]Fax a enviar'!#REF!</definedName>
    <definedName name="holallll" localSheetId="17">#REF!</definedName>
    <definedName name="holallll" localSheetId="21">#REF!</definedName>
    <definedName name="holallll" localSheetId="23">#REF!</definedName>
    <definedName name="holallll" localSheetId="24">#REF!</definedName>
    <definedName name="holallll" localSheetId="3">#REF!</definedName>
    <definedName name="holallll" localSheetId="2">#REF!</definedName>
    <definedName name="holallll" localSheetId="32">#REF!</definedName>
    <definedName name="holallll" localSheetId="34">#REF!</definedName>
    <definedName name="holallll" localSheetId="52">#REF!</definedName>
    <definedName name="holallll" localSheetId="18">#REF!</definedName>
    <definedName name="holallll" localSheetId="53">#REF!</definedName>
    <definedName name="holallll" localSheetId="54">#REF!</definedName>
    <definedName name="holallll" localSheetId="20">#REF!</definedName>
    <definedName name="holallll" localSheetId="22">#REF!</definedName>
    <definedName name="holallll" localSheetId="26">#REF!</definedName>
    <definedName name="holallll" localSheetId="29">#REF!</definedName>
    <definedName name="holallll" localSheetId="31">#REF!</definedName>
    <definedName name="holallll">#REF!</definedName>
    <definedName name="hora">[23]Programa!#REF!</definedName>
    <definedName name="HOSP96">#REF!</definedName>
    <definedName name="hpu" localSheetId="17" hidden="1">{"Tab1",#N/A,FALSE,"P";"Tab2",#N/A,FALSE,"P"}</definedName>
    <definedName name="hpu" localSheetId="21" hidden="1">{"Tab1",#N/A,FALSE,"P";"Tab2",#N/A,FALSE,"P"}</definedName>
    <definedName name="hpu" localSheetId="23" hidden="1">{"Tab1",#N/A,FALSE,"P";"Tab2",#N/A,FALSE,"P"}</definedName>
    <definedName name="hpu" localSheetId="24" hidden="1">{"Tab1",#N/A,FALSE,"P";"Tab2",#N/A,FALSE,"P"}</definedName>
    <definedName name="hpu" localSheetId="3" hidden="1">{"Tab1",#N/A,FALSE,"P";"Tab2",#N/A,FALSE,"P"}</definedName>
    <definedName name="hpu" localSheetId="2" hidden="1">{"Tab1",#N/A,FALSE,"P";"Tab2",#N/A,FALSE,"P"}</definedName>
    <definedName name="hpu" localSheetId="32" hidden="1">{"Tab1",#N/A,FALSE,"P";"Tab2",#N/A,FALSE,"P"}</definedName>
    <definedName name="hpu" localSheetId="34" hidden="1">{"Tab1",#N/A,FALSE,"P";"Tab2",#N/A,FALSE,"P"}</definedName>
    <definedName name="hpu" localSheetId="50" hidden="1">{"Tab1",#N/A,FALSE,"P";"Tab2",#N/A,FALSE,"P"}</definedName>
    <definedName name="hpu" localSheetId="52" hidden="1">{"Tab1",#N/A,FALSE,"P";"Tab2",#N/A,FALSE,"P"}</definedName>
    <definedName name="hpu" localSheetId="18" hidden="1">{"Tab1",#N/A,FALSE,"P";"Tab2",#N/A,FALSE,"P"}</definedName>
    <definedName name="hpu" localSheetId="53" hidden="1">{"Tab1",#N/A,FALSE,"P";"Tab2",#N/A,FALSE,"P"}</definedName>
    <definedName name="hpu" localSheetId="54" hidden="1">{"Tab1",#N/A,FALSE,"P";"Tab2",#N/A,FALSE,"P"}</definedName>
    <definedName name="hpu" localSheetId="20" hidden="1">{"Tab1",#N/A,FALSE,"P";"Tab2",#N/A,FALSE,"P"}</definedName>
    <definedName name="hpu" localSheetId="22" hidden="1">{"Tab1",#N/A,FALSE,"P";"Tab2",#N/A,FALSE,"P"}</definedName>
    <definedName name="hpu" localSheetId="26" hidden="1">{"Tab1",#N/A,FALSE,"P";"Tab2",#N/A,FALSE,"P"}</definedName>
    <definedName name="hpu" localSheetId="27" hidden="1">{"Tab1",#N/A,FALSE,"P";"Tab2",#N/A,FALSE,"P"}</definedName>
    <definedName name="hpu" localSheetId="28" hidden="1">{"Tab1",#N/A,FALSE,"P";"Tab2",#N/A,FALSE,"P"}</definedName>
    <definedName name="hpu" localSheetId="29" hidden="1">{"Tab1",#N/A,FALSE,"P";"Tab2",#N/A,FALSE,"P"}</definedName>
    <definedName name="hpu" localSheetId="31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7" hidden="1">{"'para SB'!$A$1318:$F$1381"}</definedName>
    <definedName name="HTML_Control" localSheetId="21" hidden="1">{"'para SB'!$A$1318:$F$1381"}</definedName>
    <definedName name="HTML_Control" localSheetId="23" hidden="1">{"'para SB'!$A$1318:$F$1381"}</definedName>
    <definedName name="HTML_Control" localSheetId="24" hidden="1">{"'para SB'!$A$1318:$F$1381"}</definedName>
    <definedName name="HTML_Control" localSheetId="3" hidden="1">{"'para SB'!$A$1318:$F$1381"}</definedName>
    <definedName name="HTML_Control" localSheetId="2" hidden="1">{"'para SB'!$A$1318:$F$1381"}</definedName>
    <definedName name="HTML_Control" localSheetId="32" hidden="1">{"'para SB'!$A$1318:$F$1381"}</definedName>
    <definedName name="HTML_Control" localSheetId="34" hidden="1">{"'para SB'!$A$1318:$F$1381"}</definedName>
    <definedName name="HTML_Control" localSheetId="50" hidden="1">{"'para SB'!$A$1318:$F$1381"}</definedName>
    <definedName name="HTML_Control" localSheetId="52" hidden="1">{"'para SB'!$A$1318:$F$1381"}</definedName>
    <definedName name="HTML_Control" localSheetId="18" hidden="1">{"'para SB'!$A$1318:$F$1381"}</definedName>
    <definedName name="HTML_Control" localSheetId="53" hidden="1">{"'para SB'!$A$1318:$F$1381"}</definedName>
    <definedName name="HTML_Control" localSheetId="54" hidden="1">{"'para SB'!$A$1318:$F$1381"}</definedName>
    <definedName name="HTML_Control" localSheetId="20" hidden="1">{"'para SB'!$A$1318:$F$1381"}</definedName>
    <definedName name="HTML_Control" localSheetId="22" hidden="1">{"'para SB'!$A$1318:$F$1381"}</definedName>
    <definedName name="HTML_Control" localSheetId="26" hidden="1">{"'para SB'!$A$1318:$F$1381"}</definedName>
    <definedName name="HTML_Control" localSheetId="27" hidden="1">{"'para SB'!$A$1318:$F$1381"}</definedName>
    <definedName name="HTML_Control" localSheetId="28" hidden="1">{"'para SB'!$A$1318:$F$1381"}</definedName>
    <definedName name="HTML_Control" localSheetId="29" hidden="1">{"'para SB'!$A$1318:$F$1381"}</definedName>
    <definedName name="HTML_Control" localSheetId="31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17" hidden="1">{"Tab1",#N/A,FALSE,"P";"Tab2",#N/A,FALSE,"P"}</definedName>
    <definedName name="hui" localSheetId="21" hidden="1">{"Tab1",#N/A,FALSE,"P";"Tab2",#N/A,FALSE,"P"}</definedName>
    <definedName name="hui" localSheetId="23" hidden="1">{"Tab1",#N/A,FALSE,"P";"Tab2",#N/A,FALSE,"P"}</definedName>
    <definedName name="hui" localSheetId="24" hidden="1">{"Tab1",#N/A,FALSE,"P";"Tab2",#N/A,FALSE,"P"}</definedName>
    <definedName name="hui" localSheetId="3" hidden="1">{"Tab1",#N/A,FALSE,"P";"Tab2",#N/A,FALSE,"P"}</definedName>
    <definedName name="hui" localSheetId="2" hidden="1">{"Tab1",#N/A,FALSE,"P";"Tab2",#N/A,FALSE,"P"}</definedName>
    <definedName name="hui" localSheetId="32" hidden="1">{"Tab1",#N/A,FALSE,"P";"Tab2",#N/A,FALSE,"P"}</definedName>
    <definedName name="hui" localSheetId="34" hidden="1">{"Tab1",#N/A,FALSE,"P";"Tab2",#N/A,FALSE,"P"}</definedName>
    <definedName name="hui" localSheetId="50" hidden="1">{"Tab1",#N/A,FALSE,"P";"Tab2",#N/A,FALSE,"P"}</definedName>
    <definedName name="hui" localSheetId="52" hidden="1">{"Tab1",#N/A,FALSE,"P";"Tab2",#N/A,FALSE,"P"}</definedName>
    <definedName name="hui" localSheetId="18" hidden="1">{"Tab1",#N/A,FALSE,"P";"Tab2",#N/A,FALSE,"P"}</definedName>
    <definedName name="hui" localSheetId="53" hidden="1">{"Tab1",#N/A,FALSE,"P";"Tab2",#N/A,FALSE,"P"}</definedName>
    <definedName name="hui" localSheetId="54" hidden="1">{"Tab1",#N/A,FALSE,"P";"Tab2",#N/A,FALSE,"P"}</definedName>
    <definedName name="hui" localSheetId="20" hidden="1">{"Tab1",#N/A,FALSE,"P";"Tab2",#N/A,FALSE,"P"}</definedName>
    <definedName name="hui" localSheetId="22" hidden="1">{"Tab1",#N/A,FALSE,"P";"Tab2",#N/A,FALSE,"P"}</definedName>
    <definedName name="hui" localSheetId="26" hidden="1">{"Tab1",#N/A,FALSE,"P";"Tab2",#N/A,FALSE,"P"}</definedName>
    <definedName name="hui" localSheetId="27" hidden="1">{"Tab1",#N/A,FALSE,"P";"Tab2",#N/A,FALSE,"P"}</definedName>
    <definedName name="hui" localSheetId="28" hidden="1">{"Tab1",#N/A,FALSE,"P";"Tab2",#N/A,FALSE,"P"}</definedName>
    <definedName name="hui" localSheetId="29" hidden="1">{"Tab1",#N/A,FALSE,"P";"Tab2",#N/A,FALSE,"P"}</definedName>
    <definedName name="hui" localSheetId="31" hidden="1">{"Tab1",#N/A,FALSE,"P";"Tab2",#N/A,FALSE,"P"}</definedName>
    <definedName name="hui" hidden="1">{"Tab1",#N/A,FALSE,"P";"Tab2",#N/A,FALSE,"P"}</definedName>
    <definedName name="huo" localSheetId="17" hidden="1">{"Tab1",#N/A,FALSE,"P";"Tab2",#N/A,FALSE,"P"}</definedName>
    <definedName name="huo" localSheetId="21" hidden="1">{"Tab1",#N/A,FALSE,"P";"Tab2",#N/A,FALSE,"P"}</definedName>
    <definedName name="huo" localSheetId="23" hidden="1">{"Tab1",#N/A,FALSE,"P";"Tab2",#N/A,FALSE,"P"}</definedName>
    <definedName name="huo" localSheetId="24" hidden="1">{"Tab1",#N/A,FALSE,"P";"Tab2",#N/A,FALSE,"P"}</definedName>
    <definedName name="huo" localSheetId="3" hidden="1">{"Tab1",#N/A,FALSE,"P";"Tab2",#N/A,FALSE,"P"}</definedName>
    <definedName name="huo" localSheetId="2" hidden="1">{"Tab1",#N/A,FALSE,"P";"Tab2",#N/A,FALSE,"P"}</definedName>
    <definedName name="huo" localSheetId="32" hidden="1">{"Tab1",#N/A,FALSE,"P";"Tab2",#N/A,FALSE,"P"}</definedName>
    <definedName name="huo" localSheetId="34" hidden="1">{"Tab1",#N/A,FALSE,"P";"Tab2",#N/A,FALSE,"P"}</definedName>
    <definedName name="huo" localSheetId="50" hidden="1">{"Tab1",#N/A,FALSE,"P";"Tab2",#N/A,FALSE,"P"}</definedName>
    <definedName name="huo" localSheetId="52" hidden="1">{"Tab1",#N/A,FALSE,"P";"Tab2",#N/A,FALSE,"P"}</definedName>
    <definedName name="huo" localSheetId="18" hidden="1">{"Tab1",#N/A,FALSE,"P";"Tab2",#N/A,FALSE,"P"}</definedName>
    <definedName name="huo" localSheetId="53" hidden="1">{"Tab1",#N/A,FALSE,"P";"Tab2",#N/A,FALSE,"P"}</definedName>
    <definedName name="huo" localSheetId="54" hidden="1">{"Tab1",#N/A,FALSE,"P";"Tab2",#N/A,FALSE,"P"}</definedName>
    <definedName name="huo" localSheetId="20" hidden="1">{"Tab1",#N/A,FALSE,"P";"Tab2",#N/A,FALSE,"P"}</definedName>
    <definedName name="huo" localSheetId="22" hidden="1">{"Tab1",#N/A,FALSE,"P";"Tab2",#N/A,FALSE,"P"}</definedName>
    <definedName name="huo" localSheetId="26" hidden="1">{"Tab1",#N/A,FALSE,"P";"Tab2",#N/A,FALSE,"P"}</definedName>
    <definedName name="huo" localSheetId="27" hidden="1">{"Tab1",#N/A,FALSE,"P";"Tab2",#N/A,FALSE,"P"}</definedName>
    <definedName name="huo" localSheetId="28" hidden="1">{"Tab1",#N/A,FALSE,"P";"Tab2",#N/A,FALSE,"P"}</definedName>
    <definedName name="huo" localSheetId="29" hidden="1">{"Tab1",#N/A,FALSE,"P";"Tab2",#N/A,FALSE,"P"}</definedName>
    <definedName name="huo" localSheetId="31" hidden="1">{"Tab1",#N/A,FALSE,"P";"Tab2",#N/A,FALSE,"P"}</definedName>
    <definedName name="huo" hidden="1">{"Tab1",#N/A,FALSE,"P";"Tab2",#N/A,FALSE,"P"}</definedName>
    <definedName name="hutyu7" localSheetId="17" hidden="1">#REF!</definedName>
    <definedName name="hutyu7" localSheetId="21" hidden="1">#REF!</definedName>
    <definedName name="hutyu7" localSheetId="23" hidden="1">#REF!</definedName>
    <definedName name="hutyu7" localSheetId="24" hidden="1">#REF!</definedName>
    <definedName name="hutyu7" localSheetId="3" hidden="1">#REF!</definedName>
    <definedName name="hutyu7" localSheetId="2" hidden="1">#REF!</definedName>
    <definedName name="hutyu7" localSheetId="32" hidden="1">#REF!</definedName>
    <definedName name="hutyu7" localSheetId="34" hidden="1">#REF!</definedName>
    <definedName name="hutyu7" localSheetId="52" hidden="1">#REF!</definedName>
    <definedName name="hutyu7" localSheetId="18" hidden="1">#REF!</definedName>
    <definedName name="hutyu7" localSheetId="53" hidden="1">#REF!</definedName>
    <definedName name="hutyu7" localSheetId="54" hidden="1">#REF!</definedName>
    <definedName name="hutyu7" localSheetId="20" hidden="1">#REF!</definedName>
    <definedName name="hutyu7" localSheetId="22" hidden="1">#REF!</definedName>
    <definedName name="hutyu7" localSheetId="26" hidden="1">#REF!</definedName>
    <definedName name="hutyu7" localSheetId="29" hidden="1">#REF!</definedName>
    <definedName name="hutyu7" localSheetId="31" hidden="1">#REF!</definedName>
    <definedName name="hutyu7" hidden="1">#REF!</definedName>
    <definedName name="HVYNONO1" localSheetId="17">[67]nonopec!#REF!</definedName>
    <definedName name="HVYNONO1" localSheetId="21">[67]nonopec!#REF!</definedName>
    <definedName name="HVYNONO1" localSheetId="23">[67]nonopec!#REF!</definedName>
    <definedName name="HVYNONO1" localSheetId="24">[67]nonopec!#REF!</definedName>
    <definedName name="HVYNONO1" localSheetId="32">[67]nonopec!#REF!</definedName>
    <definedName name="HVYNONO1" localSheetId="34">[67]nonopec!#REF!</definedName>
    <definedName name="HVYNONO1" localSheetId="52">[67]nonopec!#REF!</definedName>
    <definedName name="HVYNONO1" localSheetId="18">[67]nonopec!#REF!</definedName>
    <definedName name="HVYNONO1" localSheetId="53">[67]nonopec!#REF!</definedName>
    <definedName name="HVYNONO1" localSheetId="54">[67]nonopec!#REF!</definedName>
    <definedName name="HVYNONO1" localSheetId="20">[67]nonopec!#REF!</definedName>
    <definedName name="HVYNONO1" localSheetId="22">[67]nonopec!#REF!</definedName>
    <definedName name="HVYNONO1" localSheetId="26">[67]nonopec!#REF!</definedName>
    <definedName name="HVYNONO1" localSheetId="29">[67]nonopec!#REF!</definedName>
    <definedName name="HVYNONO1" localSheetId="31">[67]nonopec!#REF!</definedName>
    <definedName name="HVYNONO1">[67]nonopec!#REF!</definedName>
    <definedName name="HVYNONO2" localSheetId="17">[67]nonopec!#REF!</definedName>
    <definedName name="HVYNONO2" localSheetId="21">[67]nonopec!#REF!</definedName>
    <definedName name="HVYNONO2" localSheetId="23">[67]nonopec!#REF!</definedName>
    <definedName name="HVYNONO2" localSheetId="24">[67]nonopec!#REF!</definedName>
    <definedName name="HVYNONO2" localSheetId="32">[67]nonopec!#REF!</definedName>
    <definedName name="HVYNONO2" localSheetId="34">[67]nonopec!#REF!</definedName>
    <definedName name="HVYNONO2" localSheetId="18">[67]nonopec!#REF!</definedName>
    <definedName name="HVYNONO2" localSheetId="53">[67]nonopec!#REF!</definedName>
    <definedName name="HVYNONO2" localSheetId="54">[67]nonopec!#REF!</definedName>
    <definedName name="HVYNONO2" localSheetId="20">[67]nonopec!#REF!</definedName>
    <definedName name="HVYNONO2" localSheetId="22">[67]nonopec!#REF!</definedName>
    <definedName name="HVYNONO2" localSheetId="26">[67]nonopec!#REF!</definedName>
    <definedName name="HVYNONO2" localSheetId="29">[67]nonopec!#REF!</definedName>
    <definedName name="HVYNONO2" localSheetId="31">[67]nonopec!#REF!</definedName>
    <definedName name="HVYNONO2">[67]nonopec!#REF!</definedName>
    <definedName name="HVYNONOPEC" localSheetId="17">[67]nonopec!#REF!</definedName>
    <definedName name="HVYNONOPEC" localSheetId="21">[67]nonopec!#REF!</definedName>
    <definedName name="HVYNONOPEC" localSheetId="24">[67]nonopec!#REF!</definedName>
    <definedName name="HVYNONOPEC" localSheetId="34">[67]nonopec!#REF!</definedName>
    <definedName name="HVYNONOPEC" localSheetId="18">[67]nonopec!#REF!</definedName>
    <definedName name="HVYNONOPEC" localSheetId="20">[67]nonopec!#REF!</definedName>
    <definedName name="HVYNONOPEC" localSheetId="22">[67]nonopec!#REF!</definedName>
    <definedName name="HVYNONOPEC" localSheetId="26">[67]nonopec!#REF!</definedName>
    <definedName name="HVYNONOPEC">[67]nonopec!#REF!</definedName>
    <definedName name="HVYOECD" localSheetId="17">[67]nonopec!#REF!</definedName>
    <definedName name="HVYOECD" localSheetId="21">[67]nonopec!#REF!</definedName>
    <definedName name="HVYOECD" localSheetId="24">[67]nonopec!#REF!</definedName>
    <definedName name="HVYOECD" localSheetId="34">[67]nonopec!#REF!</definedName>
    <definedName name="HVYOECD" localSheetId="18">[67]nonopec!#REF!</definedName>
    <definedName name="HVYOECD" localSheetId="20">[67]nonopec!#REF!</definedName>
    <definedName name="HVYOECD" localSheetId="22">[67]nonopec!#REF!</definedName>
    <definedName name="HVYOECD" localSheetId="26">[67]nonopec!#REF!</definedName>
    <definedName name="HVYOECD">[67]nonopec!#REF!</definedName>
    <definedName name="HVYOPEC">[67]nonopec!#REF!</definedName>
    <definedName name="HVYSUMM">[67]nonopec!#REF!</definedName>
    <definedName name="i">#REF!</definedName>
    <definedName name="i2std">#REF!</definedName>
    <definedName name="iave">#REF!</definedName>
    <definedName name="ibank1">#REF!</definedName>
    <definedName name="ibank2">#REF!</definedName>
    <definedName name="ibank3">#REF!</definedName>
    <definedName name="IBCA">'[63]IBCA-MOODY´S'!$C$4</definedName>
    <definedName name="Ibrd">[53]CIRRs!$C$63</definedName>
    <definedName name="Iceland_wt">'[68]OECD wgt'!$B$21</definedName>
    <definedName name="IDA">[53]CIRRs!$C$64</definedName>
    <definedName name="IDA_assistance">'[119]tab 14'!$B$6:$U$25</definedName>
    <definedName name="IDAr" localSheetId="17">#REF!</definedName>
    <definedName name="IDAr" localSheetId="21">#REF!</definedName>
    <definedName name="IDAr" localSheetId="23">#REF!</definedName>
    <definedName name="IDAr" localSheetId="24">#REF!</definedName>
    <definedName name="IDAr" localSheetId="3">#REF!</definedName>
    <definedName name="IDAr" localSheetId="2">#REF!</definedName>
    <definedName name="IDAr" localSheetId="32">#REF!</definedName>
    <definedName name="IDAr" localSheetId="34">#REF!</definedName>
    <definedName name="IDAr" localSheetId="52">#REF!</definedName>
    <definedName name="IDAr" localSheetId="18">#REF!</definedName>
    <definedName name="IDAr" localSheetId="53">#REF!</definedName>
    <definedName name="IDAr" localSheetId="54">#REF!</definedName>
    <definedName name="IDAr" localSheetId="20">#REF!</definedName>
    <definedName name="IDAr" localSheetId="22">#REF!</definedName>
    <definedName name="IDAr" localSheetId="26">#REF!</definedName>
    <definedName name="IDAr" localSheetId="29">#REF!</definedName>
    <definedName name="IDAr" localSheetId="31">#REF!</definedName>
    <definedName name="IDAr">#REF!</definedName>
    <definedName name="IDB" localSheetId="23">#REF!</definedName>
    <definedName name="IDB" localSheetId="3">#REF!</definedName>
    <definedName name="IDB" localSheetId="2">#REF!</definedName>
    <definedName name="IDB" localSheetId="53">#REF!</definedName>
    <definedName name="IDB" localSheetId="54">#REF!</definedName>
    <definedName name="IDB">#REF!</definedName>
    <definedName name="IESS">#REF!</definedName>
    <definedName name="Ifad">[53]CIRRs!$C$65</definedName>
    <definedName name="IFSASSETS" localSheetId="23">#REF!</definedName>
    <definedName name="IFSASSETS" localSheetId="3">#REF!</definedName>
    <definedName name="IFSASSETS" localSheetId="2">#REF!</definedName>
    <definedName name="IFSASSETS" localSheetId="53">#REF!</definedName>
    <definedName name="IFSASSETS" localSheetId="54">#REF!</definedName>
    <definedName name="IFSASSETS">#REF!</definedName>
    <definedName name="IFSLIABS" localSheetId="23">#REF!</definedName>
    <definedName name="IFSLIABS" localSheetId="3">#REF!</definedName>
    <definedName name="IFSLIABS" localSheetId="2">#REF!</definedName>
    <definedName name="IFSLIABS">#REF!</definedName>
    <definedName name="ii" localSheetId="17" hidden="1">{"Tab1",#N/A,FALSE,"P";"Tab2",#N/A,FALSE,"P"}</definedName>
    <definedName name="ii" localSheetId="21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localSheetId="3" hidden="1">{"Tab1",#N/A,FALSE,"P";"Tab2",#N/A,FALSE,"P"}</definedName>
    <definedName name="ii" localSheetId="2" hidden="1">{"Tab1",#N/A,FALSE,"P";"Tab2",#N/A,FALSE,"P"}</definedName>
    <definedName name="ii" localSheetId="32" hidden="1">{"Tab1",#N/A,FALSE,"P";"Tab2",#N/A,FALSE,"P"}</definedName>
    <definedName name="ii" localSheetId="34" hidden="1">{"Tab1",#N/A,FALSE,"P";"Tab2",#N/A,FALSE,"P"}</definedName>
    <definedName name="ii" localSheetId="50" hidden="1">{"Tab1",#N/A,FALSE,"P";"Tab2",#N/A,FALSE,"P"}</definedName>
    <definedName name="ii" localSheetId="52" hidden="1">{"Tab1",#N/A,FALSE,"P";"Tab2",#N/A,FALSE,"P"}</definedName>
    <definedName name="ii" localSheetId="18" hidden="1">{"Tab1",#N/A,FALSE,"P";"Tab2",#N/A,FALSE,"P"}</definedName>
    <definedName name="ii" localSheetId="53" hidden="1">{"Tab1",#N/A,FALSE,"P";"Tab2",#N/A,FALSE,"P"}</definedName>
    <definedName name="ii" localSheetId="54" hidden="1">{"Tab1",#N/A,FALSE,"P";"Tab2",#N/A,FALSE,"P"}</definedName>
    <definedName name="ii" localSheetId="20" hidden="1">{"Tab1",#N/A,FALSE,"P";"Tab2",#N/A,FALSE,"P"}</definedName>
    <definedName name="ii" localSheetId="22" hidden="1">{"Tab1",#N/A,FALSE,"P";"Tab2",#N/A,FALSE,"P"}</definedName>
    <definedName name="ii" localSheetId="26" hidden="1">{"Tab1",#N/A,FALSE,"P";"Tab2",#N/A,FALSE,"P"}</definedName>
    <definedName name="ii" localSheetId="27" hidden="1">{"Tab1",#N/A,FALSE,"P";"Tab2",#N/A,FALSE,"P"}</definedName>
    <definedName name="ii" localSheetId="28" hidden="1">{"Tab1",#N/A,FALSE,"P";"Tab2",#N/A,FALSE,"P"}</definedName>
    <definedName name="ii" localSheetId="29" hidden="1">{"Tab1",#N/A,FALSE,"P";"Tab2",#N/A,FALSE,"P"}</definedName>
    <definedName name="ii" localSheetId="31" hidden="1">{"Tab1",#N/A,FALSE,"P";"Tab2",#N/A,FALSE,"P"}</definedName>
    <definedName name="ii" hidden="1">{"Tab1",#N/A,FALSE,"P";"Tab2",#N/A,FALSE,"P"}</definedName>
    <definedName name="iii" localSheetId="17" hidden="1">{"Riqfin97",#N/A,FALSE,"Tran";"Riqfinpro",#N/A,FALSE,"Tran"}</definedName>
    <definedName name="iii" localSheetId="21" hidden="1">{"Riqfin97",#N/A,FALSE,"Tran";"Riqfinpro",#N/A,FALSE,"Tran"}</definedName>
    <definedName name="iii" localSheetId="23" hidden="1">{"Riqfin97",#N/A,FALSE,"Tran";"Riqfinpro",#N/A,FALSE,"Tran"}</definedName>
    <definedName name="iii" localSheetId="24" hidden="1">{"Riqfin97",#N/A,FALSE,"Tran";"Riqfinpro",#N/A,FALSE,"Tran"}</definedName>
    <definedName name="iii" localSheetId="3" hidden="1">{"Riqfin97",#N/A,FALSE,"Tran";"Riqfinpro",#N/A,FALSE,"Tran"}</definedName>
    <definedName name="iii" localSheetId="2" hidden="1">{"Riqfin97",#N/A,FALSE,"Tran";"Riqfinpro",#N/A,FALSE,"Tran"}</definedName>
    <definedName name="iii" localSheetId="32" hidden="1">{"Riqfin97",#N/A,FALSE,"Tran";"Riqfinpro",#N/A,FALSE,"Tran"}</definedName>
    <definedName name="iii" localSheetId="34" hidden="1">{"Riqfin97",#N/A,FALSE,"Tran";"Riqfinpro",#N/A,FALSE,"Tran"}</definedName>
    <definedName name="iii" localSheetId="50" hidden="1">{"Riqfin97",#N/A,FALSE,"Tran";"Riqfinpro",#N/A,FALSE,"Tran"}</definedName>
    <definedName name="iii" localSheetId="52" hidden="1">{"Riqfin97",#N/A,FALSE,"Tran";"Riqfinpro",#N/A,FALSE,"Tran"}</definedName>
    <definedName name="iii" localSheetId="18" hidden="1">{"Riqfin97",#N/A,FALSE,"Tran";"Riqfinpro",#N/A,FALSE,"Tran"}</definedName>
    <definedName name="iii" localSheetId="53" hidden="1">{"Riqfin97",#N/A,FALSE,"Tran";"Riqfinpro",#N/A,FALSE,"Tran"}</definedName>
    <definedName name="iii" localSheetId="54" hidden="1">{"Riqfin97",#N/A,FALSE,"Tran";"Riqfinpro",#N/A,FALSE,"Tran"}</definedName>
    <definedName name="iii" localSheetId="20" hidden="1">{"Riqfin97",#N/A,FALSE,"Tran";"Riqfinpro",#N/A,FALSE,"Tran"}</definedName>
    <definedName name="iii" localSheetId="22" hidden="1">{"Riqfin97",#N/A,FALSE,"Tran";"Riqfinpro",#N/A,FALSE,"Tran"}</definedName>
    <definedName name="iii" localSheetId="26" hidden="1">{"Riqfin97",#N/A,FALSE,"Tran";"Riqfinpro",#N/A,FALSE,"Tran"}</definedName>
    <definedName name="iii" localSheetId="27" hidden="1">{"Riqfin97",#N/A,FALSE,"Tran";"Riqfinpro",#N/A,FALSE,"Tran"}</definedName>
    <definedName name="iii" localSheetId="28" hidden="1">{"Riqfin97",#N/A,FALSE,"Tran";"Riqfinpro",#N/A,FALSE,"Tran"}</definedName>
    <definedName name="iii" localSheetId="29" hidden="1">{"Riqfin97",#N/A,FALSE,"Tran";"Riqfinpro",#N/A,FALSE,"Tran"}</definedName>
    <definedName name="iii" localSheetId="31" hidden="1">{"Riqfin97",#N/A,FALSE,"Tran";"Riqfinpro",#N/A,FALSE,"Tran"}</definedName>
    <definedName name="iii" hidden="1">{"Riqfin97",#N/A,FALSE,"Tran";"Riqfinpro",#N/A,FALSE,"Tran"}</definedName>
    <definedName name="iiiiiiiiiii" localSheetId="17" hidden="1">#REF!</definedName>
    <definedName name="iiiiiiiiiii" localSheetId="21" hidden="1">#REF!</definedName>
    <definedName name="iiiiiiiiiii" localSheetId="23" hidden="1">#REF!</definedName>
    <definedName name="iiiiiiiiiii" localSheetId="24" hidden="1">#REF!</definedName>
    <definedName name="iiiiiiiiiii" localSheetId="3" hidden="1">#REF!</definedName>
    <definedName name="iiiiiiiiiii" localSheetId="2" hidden="1">#REF!</definedName>
    <definedName name="iiiiiiiiiii" localSheetId="32" hidden="1">#REF!</definedName>
    <definedName name="iiiiiiiiiii" localSheetId="34" hidden="1">#REF!</definedName>
    <definedName name="iiiiiiiiiii" localSheetId="52" hidden="1">#REF!</definedName>
    <definedName name="iiiiiiiiiii" localSheetId="18" hidden="1">#REF!</definedName>
    <definedName name="iiiiiiiiiii" localSheetId="53" hidden="1">#REF!</definedName>
    <definedName name="iiiiiiiiiii" localSheetId="54" hidden="1">#REF!</definedName>
    <definedName name="iiiiiiiiiii" localSheetId="20" hidden="1">#REF!</definedName>
    <definedName name="iiiiiiiiiii" localSheetId="22" hidden="1">#REF!</definedName>
    <definedName name="iiiiiiiiiii" localSheetId="26" hidden="1">#REF!</definedName>
    <definedName name="iiiiiiiiiii" localSheetId="29" hidden="1">#REF!</definedName>
    <definedName name="iiiiiiiiiii" localSheetId="31" hidden="1">#REF!</definedName>
    <definedName name="iiiiiiiiiii" hidden="1">#REF!</definedName>
    <definedName name="iiiiiiiiiiii" localSheetId="17" hidden="1">'[92]Fax a enviar'!#REF!</definedName>
    <definedName name="iiiiiiiiiiii" localSheetId="21" hidden="1">'[92]Fax a enviar'!#REF!</definedName>
    <definedName name="iiiiiiiiiiii" localSheetId="23" hidden="1">'[92]Fax a enviar'!#REF!</definedName>
    <definedName name="iiiiiiiiiiii" localSheetId="24" hidden="1">'[92]Fax a enviar'!#REF!</definedName>
    <definedName name="iiiiiiiiiiii" localSheetId="32" hidden="1">'[92]Fax a enviar'!#REF!</definedName>
    <definedName name="iiiiiiiiiiii" localSheetId="34" hidden="1">'[92]Fax a enviar'!#REF!</definedName>
    <definedName name="iiiiiiiiiiii" localSheetId="52" hidden="1">'[92]Fax a enviar'!#REF!</definedName>
    <definedName name="iiiiiiiiiiii" localSheetId="18" hidden="1">'[92]Fax a enviar'!#REF!</definedName>
    <definedName name="iiiiiiiiiiii" localSheetId="53" hidden="1">'[92]Fax a enviar'!#REF!</definedName>
    <definedName name="iiiiiiiiiiii" localSheetId="54" hidden="1">'[92]Fax a enviar'!#REF!</definedName>
    <definedName name="iiiiiiiiiiii" localSheetId="20" hidden="1">'[92]Fax a enviar'!#REF!</definedName>
    <definedName name="iiiiiiiiiiii" localSheetId="22" hidden="1">'[92]Fax a enviar'!#REF!</definedName>
    <definedName name="iiiiiiiiiiii" localSheetId="26" hidden="1">'[92]Fax a enviar'!#REF!</definedName>
    <definedName name="iiiiiiiiiiii" localSheetId="29" hidden="1">'[92]Fax a enviar'!#REF!</definedName>
    <definedName name="iiiiiiiiiiii" localSheetId="31" hidden="1">'[92]Fax a enviar'!#REF!</definedName>
    <definedName name="iiiiiiiiiiii" hidden="1">'[92]Fax a enviar'!#REF!</definedName>
    <definedName name="iiiiiiiiiiiiiiiii" localSheetId="17" hidden="1">'[92]Fax a enviar'!#REF!</definedName>
    <definedName name="iiiiiiiiiiiiiiiii" localSheetId="21" hidden="1">'[92]Fax a enviar'!#REF!</definedName>
    <definedName name="iiiiiiiiiiiiiiiii" localSheetId="23" hidden="1">'[92]Fax a enviar'!#REF!</definedName>
    <definedName name="iiiiiiiiiiiiiiiii" localSheetId="24" hidden="1">'[92]Fax a enviar'!#REF!</definedName>
    <definedName name="iiiiiiiiiiiiiiiii" localSheetId="32" hidden="1">'[92]Fax a enviar'!#REF!</definedName>
    <definedName name="iiiiiiiiiiiiiiiii" localSheetId="34" hidden="1">'[92]Fax a enviar'!#REF!</definedName>
    <definedName name="iiiiiiiiiiiiiiiii" localSheetId="18" hidden="1">'[92]Fax a enviar'!#REF!</definedName>
    <definedName name="iiiiiiiiiiiiiiiii" localSheetId="53" hidden="1">'[92]Fax a enviar'!#REF!</definedName>
    <definedName name="iiiiiiiiiiiiiiiii" localSheetId="54" hidden="1">'[92]Fax a enviar'!#REF!</definedName>
    <definedName name="iiiiiiiiiiiiiiiii" localSheetId="20" hidden="1">'[92]Fax a enviar'!#REF!</definedName>
    <definedName name="iiiiiiiiiiiiiiiii" localSheetId="22" hidden="1">'[92]Fax a enviar'!#REF!</definedName>
    <definedName name="iiiiiiiiiiiiiiiii" localSheetId="26" hidden="1">'[92]Fax a enviar'!#REF!</definedName>
    <definedName name="iiiiiiiiiiiiiiiii" localSheetId="29" hidden="1">'[92]Fax a enviar'!#REF!</definedName>
    <definedName name="iiiiiiiiiiiiiiiii" localSheetId="31" hidden="1">'[92]Fax a enviar'!#REF!</definedName>
    <definedName name="iiiiiiiiiiiiiiiii" hidden="1">'[92]Fax a enviar'!#REF!</definedName>
    <definedName name="iiiiiiiiiiiiiiiiiiiiiiiiii" localSheetId="17" hidden="1">#REF!</definedName>
    <definedName name="iiiiiiiiiiiiiiiiiiiiiiiiii" localSheetId="21" hidden="1">#REF!</definedName>
    <definedName name="iiiiiiiiiiiiiiiiiiiiiiiiii" localSheetId="23" hidden="1">#REF!</definedName>
    <definedName name="iiiiiiiiiiiiiiiiiiiiiiiiii" localSheetId="24" hidden="1">#REF!</definedName>
    <definedName name="iiiiiiiiiiiiiiiiiiiiiiiiii" localSheetId="3" hidden="1">#REF!</definedName>
    <definedName name="iiiiiiiiiiiiiiiiiiiiiiiiii" localSheetId="2" hidden="1">#REF!</definedName>
    <definedName name="iiiiiiiiiiiiiiiiiiiiiiiiii" localSheetId="32" hidden="1">#REF!</definedName>
    <definedName name="iiiiiiiiiiiiiiiiiiiiiiiiii" localSheetId="34" hidden="1">#REF!</definedName>
    <definedName name="iiiiiiiiiiiiiiiiiiiiiiiiii" localSheetId="52" hidden="1">#REF!</definedName>
    <definedName name="iiiiiiiiiiiiiiiiiiiiiiiiii" localSheetId="18" hidden="1">#REF!</definedName>
    <definedName name="iiiiiiiiiiiiiiiiiiiiiiiiii" localSheetId="53" hidden="1">#REF!</definedName>
    <definedName name="iiiiiiiiiiiiiiiiiiiiiiiiii" localSheetId="54" hidden="1">#REF!</definedName>
    <definedName name="iiiiiiiiiiiiiiiiiiiiiiiiii" localSheetId="20" hidden="1">#REF!</definedName>
    <definedName name="iiiiiiiiiiiiiiiiiiiiiiiiii" localSheetId="22" hidden="1">#REF!</definedName>
    <definedName name="iiiiiiiiiiiiiiiiiiiiiiiiii" localSheetId="26" hidden="1">#REF!</definedName>
    <definedName name="iiiiiiiiiiiiiiiiiiiiiiiiii" localSheetId="29" hidden="1">#REF!</definedName>
    <definedName name="iiiiiiiiiiiiiiiiiiiiiiiiii" localSheetId="31" hidden="1">#REF!</definedName>
    <definedName name="iiiiiiiiiiiiiiiiiiiiiiiiii" hidden="1">#REF!</definedName>
    <definedName name="iiiooo" localSheetId="23">#REF!</definedName>
    <definedName name="iiiooo" localSheetId="3">#REF!</definedName>
    <definedName name="iiiooo" localSheetId="2">#REF!</definedName>
    <definedName name="iiiooo" localSheetId="53">#REF!</definedName>
    <definedName name="iiiooo" localSheetId="54">#REF!</definedName>
    <definedName name="iiiooo">#REF!</definedName>
    <definedName name="IKR" localSheetId="23">#REF!</definedName>
    <definedName name="IKR" localSheetId="3">#REF!</definedName>
    <definedName name="IKR" localSheetId="2">#REF!</definedName>
    <definedName name="IKR" localSheetId="53">#REF!</definedName>
    <definedName name="IKR" localSheetId="54">#REF!</definedName>
    <definedName name="IKR">#REF!</definedName>
    <definedName name="ilo" localSheetId="17" hidden="1">{"Riqfin97",#N/A,FALSE,"Tran";"Riqfinpro",#N/A,FALSE,"Tran"}</definedName>
    <definedName name="ilo" localSheetId="21" hidden="1">{"Riqfin97",#N/A,FALSE,"Tran";"Riqfinpro",#N/A,FALSE,"Tran"}</definedName>
    <definedName name="ilo" localSheetId="23" hidden="1">{"Riqfin97",#N/A,FALSE,"Tran";"Riqfinpro",#N/A,FALSE,"Tran"}</definedName>
    <definedName name="ilo" localSheetId="24" hidden="1">{"Riqfin97",#N/A,FALSE,"Tran";"Riqfinpro",#N/A,FALSE,"Tran"}</definedName>
    <definedName name="ilo" localSheetId="3" hidden="1">{"Riqfin97",#N/A,FALSE,"Tran";"Riqfinpro",#N/A,FALSE,"Tran"}</definedName>
    <definedName name="ilo" localSheetId="2" hidden="1">{"Riqfin97",#N/A,FALSE,"Tran";"Riqfinpro",#N/A,FALSE,"Tran"}</definedName>
    <definedName name="ilo" localSheetId="32" hidden="1">{"Riqfin97",#N/A,FALSE,"Tran";"Riqfinpro",#N/A,FALSE,"Tran"}</definedName>
    <definedName name="ilo" localSheetId="34" hidden="1">{"Riqfin97",#N/A,FALSE,"Tran";"Riqfinpro",#N/A,FALSE,"Tran"}</definedName>
    <definedName name="ilo" localSheetId="50" hidden="1">{"Riqfin97",#N/A,FALSE,"Tran";"Riqfinpro",#N/A,FALSE,"Tran"}</definedName>
    <definedName name="ilo" localSheetId="52" hidden="1">{"Riqfin97",#N/A,FALSE,"Tran";"Riqfinpro",#N/A,FALSE,"Tran"}</definedName>
    <definedName name="ilo" localSheetId="18" hidden="1">{"Riqfin97",#N/A,FALSE,"Tran";"Riqfinpro",#N/A,FALSE,"Tran"}</definedName>
    <definedName name="ilo" localSheetId="53" hidden="1">{"Riqfin97",#N/A,FALSE,"Tran";"Riqfinpro",#N/A,FALSE,"Tran"}</definedName>
    <definedName name="ilo" localSheetId="54" hidden="1">{"Riqfin97",#N/A,FALSE,"Tran";"Riqfinpro",#N/A,FALSE,"Tran"}</definedName>
    <definedName name="ilo" localSheetId="20" hidden="1">{"Riqfin97",#N/A,FALSE,"Tran";"Riqfinpro",#N/A,FALSE,"Tran"}</definedName>
    <definedName name="ilo" localSheetId="22" hidden="1">{"Riqfin97",#N/A,FALSE,"Tran";"Riqfinpro",#N/A,FALSE,"Tran"}</definedName>
    <definedName name="ilo" localSheetId="26" hidden="1">{"Riqfin97",#N/A,FALSE,"Tran";"Riqfinpro",#N/A,FALSE,"Tran"}</definedName>
    <definedName name="ilo" localSheetId="27" hidden="1">{"Riqfin97",#N/A,FALSE,"Tran";"Riqfinpro",#N/A,FALSE,"Tran"}</definedName>
    <definedName name="ilo" localSheetId="28" hidden="1">{"Riqfin97",#N/A,FALSE,"Tran";"Riqfinpro",#N/A,FALSE,"Tran"}</definedName>
    <definedName name="ilo" localSheetId="29" hidden="1">{"Riqfin97",#N/A,FALSE,"Tran";"Riqfinpro",#N/A,FALSE,"Tran"}</definedName>
    <definedName name="ilo" localSheetId="31" hidden="1">{"Riqfin97",#N/A,FALSE,"Tran";"Riqfinpro",#N/A,FALSE,"Tran"}</definedName>
    <definedName name="ilo" hidden="1">{"Riqfin97",#N/A,FALSE,"Tran";"Riqfinpro",#N/A,FALSE,"Tran"}</definedName>
    <definedName name="ilu" localSheetId="17" hidden="1">{"Riqfin97",#N/A,FALSE,"Tran";"Riqfinpro",#N/A,FALSE,"Tran"}</definedName>
    <definedName name="ilu" localSheetId="21" hidden="1">{"Riqfin97",#N/A,FALSE,"Tran";"Riqfinpro",#N/A,FALSE,"Tran"}</definedName>
    <definedName name="ilu" localSheetId="23" hidden="1">{"Riqfin97",#N/A,FALSE,"Tran";"Riqfinpro",#N/A,FALSE,"Tran"}</definedName>
    <definedName name="ilu" localSheetId="24" hidden="1">{"Riqfin97",#N/A,FALSE,"Tran";"Riqfinpro",#N/A,FALSE,"Tran"}</definedName>
    <definedName name="ilu" localSheetId="3" hidden="1">{"Riqfin97",#N/A,FALSE,"Tran";"Riqfinpro",#N/A,FALSE,"Tran"}</definedName>
    <definedName name="ilu" localSheetId="2" hidden="1">{"Riqfin97",#N/A,FALSE,"Tran";"Riqfinpro",#N/A,FALSE,"Tran"}</definedName>
    <definedName name="ilu" localSheetId="32" hidden="1">{"Riqfin97",#N/A,FALSE,"Tran";"Riqfinpro",#N/A,FALSE,"Tran"}</definedName>
    <definedName name="ilu" localSheetId="34" hidden="1">{"Riqfin97",#N/A,FALSE,"Tran";"Riqfinpro",#N/A,FALSE,"Tran"}</definedName>
    <definedName name="ilu" localSheetId="50" hidden="1">{"Riqfin97",#N/A,FALSE,"Tran";"Riqfinpro",#N/A,FALSE,"Tran"}</definedName>
    <definedName name="ilu" localSheetId="52" hidden="1">{"Riqfin97",#N/A,FALSE,"Tran";"Riqfinpro",#N/A,FALSE,"Tran"}</definedName>
    <definedName name="ilu" localSheetId="18" hidden="1">{"Riqfin97",#N/A,FALSE,"Tran";"Riqfinpro",#N/A,FALSE,"Tran"}</definedName>
    <definedName name="ilu" localSheetId="53" hidden="1">{"Riqfin97",#N/A,FALSE,"Tran";"Riqfinpro",#N/A,FALSE,"Tran"}</definedName>
    <definedName name="ilu" localSheetId="54" hidden="1">{"Riqfin97",#N/A,FALSE,"Tran";"Riqfinpro",#N/A,FALSE,"Tran"}</definedName>
    <definedName name="ilu" localSheetId="20" hidden="1">{"Riqfin97",#N/A,FALSE,"Tran";"Riqfinpro",#N/A,FALSE,"Tran"}</definedName>
    <definedName name="ilu" localSheetId="22" hidden="1">{"Riqfin97",#N/A,FALSE,"Tran";"Riqfinpro",#N/A,FALSE,"Tran"}</definedName>
    <definedName name="ilu" localSheetId="26" hidden="1">{"Riqfin97",#N/A,FALSE,"Tran";"Riqfinpro",#N/A,FALSE,"Tran"}</definedName>
    <definedName name="ilu" localSheetId="27" hidden="1">{"Riqfin97",#N/A,FALSE,"Tran";"Riqfinpro",#N/A,FALSE,"Tran"}</definedName>
    <definedName name="ilu" localSheetId="28" hidden="1">{"Riqfin97",#N/A,FALSE,"Tran";"Riqfinpro",#N/A,FALSE,"Tran"}</definedName>
    <definedName name="ilu" localSheetId="29" hidden="1">{"Riqfin97",#N/A,FALSE,"Tran";"Riqfinpro",#N/A,FALSE,"Tran"}</definedName>
    <definedName name="ilu" localSheetId="31" hidden="1">{"Riqfin97",#N/A,FALSE,"Tran";"Riqfinpro",#N/A,FALSE,"Tran"}</definedName>
    <definedName name="ilu" hidden="1">{"Riqfin97",#N/A,FALSE,"Tran";"Riqfinpro",#N/A,FALSE,"Tran"}</definedName>
    <definedName name="IM" localSheetId="17">#REF!</definedName>
    <definedName name="IM" localSheetId="21">#REF!</definedName>
    <definedName name="IM" localSheetId="23">#REF!</definedName>
    <definedName name="IM" localSheetId="24">#REF!</definedName>
    <definedName name="IM" localSheetId="3">#REF!</definedName>
    <definedName name="IM" localSheetId="2">#REF!</definedName>
    <definedName name="IM" localSheetId="32">#REF!</definedName>
    <definedName name="IM" localSheetId="34">#REF!</definedName>
    <definedName name="IM" localSheetId="52">#REF!</definedName>
    <definedName name="IM" localSheetId="18">#REF!</definedName>
    <definedName name="IM" localSheetId="53">#REF!</definedName>
    <definedName name="IM" localSheetId="54">#REF!</definedName>
    <definedName name="IM" localSheetId="20">#REF!</definedName>
    <definedName name="IM" localSheetId="22">#REF!</definedName>
    <definedName name="IM" localSheetId="26">#REF!</definedName>
    <definedName name="IM" localSheetId="29">#REF!</definedName>
    <definedName name="IM" localSheetId="31">#REF!</definedName>
    <definedName name="IM">#REF!</definedName>
    <definedName name="ima">#REF!</definedName>
    <definedName name="imaor">#REF!</definedName>
    <definedName name="IMF" localSheetId="23">#REF!</definedName>
    <definedName name="IMF" localSheetId="3">#REF!</definedName>
    <definedName name="IMF" localSheetId="2">#REF!</definedName>
    <definedName name="IMF" localSheetId="53">#REF!</definedName>
    <definedName name="IMF" localSheetId="54">#REF!</definedName>
    <definedName name="IMF">#REF!</definedName>
    <definedName name="impacto">#REF!</definedName>
    <definedName name="Importaciones" localSheetId="53" hidden="1">'[16]Base Original'!#REF!</definedName>
    <definedName name="Importaciones" localSheetId="54" hidden="1">'[16]Base Original'!#REF!</definedName>
    <definedName name="Importaciones" hidden="1">'[16]Base Original'!#REF!</definedName>
    <definedName name="impresionueva">#REF!</definedName>
    <definedName name="Imprimir_área_IM">#REF!</definedName>
    <definedName name="ind">#REF!</definedName>
    <definedName name="INDICE">[23]Programa!#REF!</definedName>
    <definedName name="INDICEPRODUCCIO" localSheetId="17">#REF!</definedName>
    <definedName name="INDICEPRODUCCIO" localSheetId="21">#REF!</definedName>
    <definedName name="INDICEPRODUCCIO" localSheetId="23">#REF!</definedName>
    <definedName name="INDICEPRODUCCIO" localSheetId="24">#REF!</definedName>
    <definedName name="INDICEPRODUCCIO" localSheetId="3">#REF!</definedName>
    <definedName name="INDICEPRODUCCIO" localSheetId="2">#REF!</definedName>
    <definedName name="INDICEPRODUCCIO" localSheetId="32">#REF!</definedName>
    <definedName name="INDICEPRODUCCIO" localSheetId="34">#REF!</definedName>
    <definedName name="INDICEPRODUCCIO" localSheetId="52">#REF!</definedName>
    <definedName name="INDICEPRODUCCIO" localSheetId="18">#REF!</definedName>
    <definedName name="INDICEPRODUCCIO" localSheetId="53">#REF!</definedName>
    <definedName name="INDICEPRODUCCIO" localSheetId="54">#REF!</definedName>
    <definedName name="INDICEPRODUCCIO" localSheetId="20">#REF!</definedName>
    <definedName name="INDICEPRODUCCIO" localSheetId="22">#REF!</definedName>
    <definedName name="INDICEPRODUCCIO" localSheetId="26">#REF!</definedName>
    <definedName name="INDICEPRODUCCIO" localSheetId="29">#REF!</definedName>
    <definedName name="INDICEPRODUCCIO" localSheetId="31">#REF!</definedName>
    <definedName name="INDICEPRODUCCIO">#REF!</definedName>
    <definedName name="indigo">#N/A</definedName>
    <definedName name="INE">#REF!</definedName>
    <definedName name="INECEL">#REF!</definedName>
    <definedName name="INF">[86]SUPUESTOS!A$21</definedName>
    <definedName name="INFISC1">#REF!</definedName>
    <definedName name="INFISC2">#REF!</definedName>
    <definedName name="Inflation">[85]CPI!$A$210:$M$354</definedName>
    <definedName name="info">#REF!</definedName>
    <definedName name="INFOGER" localSheetId="17">[60]BCP!#REF!</definedName>
    <definedName name="INFOGER" localSheetId="21">[60]BCP!#REF!</definedName>
    <definedName name="INFOGER" localSheetId="23">[60]BCP!#REF!</definedName>
    <definedName name="INFOGER" localSheetId="24">[60]BCP!#REF!</definedName>
    <definedName name="INFOGER" localSheetId="32">[60]BCP!#REF!</definedName>
    <definedName name="INFOGER" localSheetId="34">[60]BCP!#REF!</definedName>
    <definedName name="INFOGER" localSheetId="52">[60]BCP!#REF!</definedName>
    <definedName name="INFOGER" localSheetId="18">[60]BCP!#REF!</definedName>
    <definedName name="INFOGER" localSheetId="53">[60]BCP!#REF!</definedName>
    <definedName name="INFOGER" localSheetId="54">[60]BCP!#REF!</definedName>
    <definedName name="INFOGER" localSheetId="20">[60]BCP!#REF!</definedName>
    <definedName name="INFOGER" localSheetId="22">[60]BCP!#REF!</definedName>
    <definedName name="INFOGER" localSheetId="26">[60]BCP!#REF!</definedName>
    <definedName name="INFOGER" localSheetId="29">[60]BCP!#REF!</definedName>
    <definedName name="INFOGER" localSheetId="31">[60]BCP!#REF!</definedName>
    <definedName name="INFOGER">[60]BCP!#REF!</definedName>
    <definedName name="infonotes">#REF!</definedName>
    <definedName name="INGOES96">#REF!</definedName>
    <definedName name="INGRESOS" localSheetId="17">#REF!</definedName>
    <definedName name="INGRESOS" localSheetId="21">#REF!</definedName>
    <definedName name="INGRESOS" localSheetId="23">#REF!</definedName>
    <definedName name="INGRESOS" localSheetId="24">#REF!</definedName>
    <definedName name="INGRESOS" localSheetId="3">#REF!</definedName>
    <definedName name="INGRESOS" localSheetId="2">#REF!</definedName>
    <definedName name="INGRESOS" localSheetId="32">#REF!</definedName>
    <definedName name="INGRESOS" localSheetId="34">#REF!</definedName>
    <definedName name="INGRESOS" localSheetId="52">#REF!</definedName>
    <definedName name="INGRESOS" localSheetId="18">#REF!</definedName>
    <definedName name="INGRESOS" localSheetId="53">#REF!</definedName>
    <definedName name="ingresos" localSheetId="54">#REF!</definedName>
    <definedName name="INGRESOS" localSheetId="20">#REF!</definedName>
    <definedName name="INGRESOS" localSheetId="22">#REF!</definedName>
    <definedName name="INGRESOS" localSheetId="26">#REF!</definedName>
    <definedName name="INGRESOS" localSheetId="29">#REF!</definedName>
    <definedName name="INGRESOS" localSheetId="31">#REF!</definedName>
    <definedName name="INGRESOS">#REF!</definedName>
    <definedName name="INIT" localSheetId="23">#REF!</definedName>
    <definedName name="INIT" localSheetId="3">#REF!</definedName>
    <definedName name="INIT" localSheetId="2">#REF!</definedName>
    <definedName name="INIT" localSheetId="53">#REF!</definedName>
    <definedName name="INIT" localSheetId="54">#REF!</definedName>
    <definedName name="INIT">#REF!</definedName>
    <definedName name="INMN">#REF!</definedName>
    <definedName name="INPROJ">#REF!</definedName>
    <definedName name="INPUT_2" localSheetId="53">[20]Input!#REF!</definedName>
    <definedName name="INPUT_2" localSheetId="54">[20]Input!#REF!</definedName>
    <definedName name="INPUT_2">[20]Input!#REF!</definedName>
    <definedName name="INPUT_4" localSheetId="53">[20]Input!#REF!</definedName>
    <definedName name="INPUT_4" localSheetId="54">[20]Input!#REF!</definedName>
    <definedName name="INPUT_4">[20]Input!#REF!</definedName>
    <definedName name="INPUTSB">#REF!</definedName>
    <definedName name="int">#REF!</definedName>
    <definedName name="Int.Crédito">'[51]Ranking Bancario'!$BF$5:$BJ$54</definedName>
    <definedName name="Int.Inv">'[51]Ranking Bancario'!$BN$5:$BR$54</definedName>
    <definedName name="INTERES" localSheetId="17">#REF!</definedName>
    <definedName name="INTERES" localSheetId="21">#REF!</definedName>
    <definedName name="INTERES" localSheetId="23">#REF!</definedName>
    <definedName name="INTERES" localSheetId="24">#REF!</definedName>
    <definedName name="INTERES" localSheetId="3">#REF!</definedName>
    <definedName name="INTERES" localSheetId="2">#REF!</definedName>
    <definedName name="INTERES" localSheetId="32">#REF!</definedName>
    <definedName name="INTERES" localSheetId="34">#REF!</definedName>
    <definedName name="INTERES" localSheetId="52">#REF!</definedName>
    <definedName name="INTERES" localSheetId="18">#REF!</definedName>
    <definedName name="INTERES" localSheetId="53">#REF!</definedName>
    <definedName name="INTERES" localSheetId="54">#REF!</definedName>
    <definedName name="INTERES" localSheetId="20">#REF!</definedName>
    <definedName name="INTERES" localSheetId="22">#REF!</definedName>
    <definedName name="INTERES" localSheetId="26">#REF!</definedName>
    <definedName name="INTERES" localSheetId="29">#REF!</definedName>
    <definedName name="INTERES" localSheetId="31">#REF!</definedName>
    <definedName name="INTERES">#REF!</definedName>
    <definedName name="INTEREST" localSheetId="23">#REF!</definedName>
    <definedName name="INTEREST" localSheetId="3">#REF!</definedName>
    <definedName name="INTEREST" localSheetId="2">#REF!</definedName>
    <definedName name="INTEREST" localSheetId="53">#REF!</definedName>
    <definedName name="INTEREST" localSheetId="54">#REF!</definedName>
    <definedName name="INTEREST">#REF!</definedName>
    <definedName name="Interest_IDA">[101]NPV!$B$27</definedName>
    <definedName name="Interest_IDA1">#REF!</definedName>
    <definedName name="Interest_NC" localSheetId="17">[101]NPV!#REF!</definedName>
    <definedName name="Interest_NC" localSheetId="21">[101]NPV!#REF!</definedName>
    <definedName name="Interest_NC" localSheetId="23">[101]NPV!#REF!</definedName>
    <definedName name="Interest_NC" localSheetId="24">[101]NPV!#REF!</definedName>
    <definedName name="Interest_NC" localSheetId="3">[101]NPV!#REF!</definedName>
    <definedName name="Interest_NC" localSheetId="2">[101]NPV!#REF!</definedName>
    <definedName name="Interest_NC" localSheetId="32">[101]NPV!#REF!</definedName>
    <definedName name="Interest_NC" localSheetId="34">[101]NPV!#REF!</definedName>
    <definedName name="Interest_NC" localSheetId="52">[101]NPV!#REF!</definedName>
    <definedName name="Interest_NC" localSheetId="18">[101]NPV!#REF!</definedName>
    <definedName name="Interest_NC" localSheetId="53">[101]NPV!#REF!</definedName>
    <definedName name="Interest_NC" localSheetId="20">[101]NPV!#REF!</definedName>
    <definedName name="Interest_NC" localSheetId="22">[101]NPV!#REF!</definedName>
    <definedName name="Interest_NC" localSheetId="26">[101]NPV!#REF!</definedName>
    <definedName name="Interest_NC" localSheetId="27">[101]NPV!#REF!</definedName>
    <definedName name="Interest_NC" localSheetId="29">[101]NPV!#REF!</definedName>
    <definedName name="Interest_NC" localSheetId="31">[101]NPV!#REF!</definedName>
    <definedName name="Interest_NC">[101]NPV!#REF!</definedName>
    <definedName name="InterestRate" localSheetId="17">#REF!</definedName>
    <definedName name="InterestRate" localSheetId="21">#REF!</definedName>
    <definedName name="InterestRate" localSheetId="23">#REF!</definedName>
    <definedName name="InterestRate" localSheetId="24">#REF!</definedName>
    <definedName name="InterestRate" localSheetId="3">#REF!</definedName>
    <definedName name="InterestRate" localSheetId="2">#REF!</definedName>
    <definedName name="InterestRate" localSheetId="32">#REF!</definedName>
    <definedName name="InterestRate" localSheetId="34">#REF!</definedName>
    <definedName name="InterestRate" localSheetId="52">#REF!</definedName>
    <definedName name="InterestRate" localSheetId="18">#REF!</definedName>
    <definedName name="InterestRate" localSheetId="53">#REF!</definedName>
    <definedName name="InterestRate" localSheetId="54">#REF!</definedName>
    <definedName name="InterestRate" localSheetId="20">#REF!</definedName>
    <definedName name="InterestRate" localSheetId="22">#REF!</definedName>
    <definedName name="InterestRate" localSheetId="26">#REF!</definedName>
    <definedName name="InterestRate" localSheetId="29">#REF!</definedName>
    <definedName name="InterestRate" localSheetId="31">#REF!</definedName>
    <definedName name="InterestRate">#REF!</definedName>
    <definedName name="inthalf">[120]Sheet4!$C$58:$G$112</definedName>
    <definedName name="INTR_NEW">[59]Debt!#REF!</definedName>
    <definedName name="INTR_OLD">[59]Debt!#REF!</definedName>
    <definedName name="INTR_RAT">[59]Debt!#REF!</definedName>
    <definedName name="INTR_TOT">[59]Debt!#REF!</definedName>
    <definedName name="IPC" localSheetId="17">[121]ipc!#REF!</definedName>
    <definedName name="IPC" localSheetId="21">[121]ipc!#REF!</definedName>
    <definedName name="IPC" localSheetId="23">[121]ipc!#REF!</definedName>
    <definedName name="IPC" localSheetId="24">[121]ipc!#REF!</definedName>
    <definedName name="IPC" localSheetId="32">[121]ipc!#REF!</definedName>
    <definedName name="IPC" localSheetId="34">[121]ipc!#REF!</definedName>
    <definedName name="IPC" localSheetId="52">[121]ipc!#REF!</definedName>
    <definedName name="IPC" localSheetId="18">[121]ipc!#REF!</definedName>
    <definedName name="IPC" localSheetId="53">[121]ipc!#REF!</definedName>
    <definedName name="IPC" localSheetId="54">[121]ipc!#REF!</definedName>
    <definedName name="IPC" localSheetId="20">[121]ipc!#REF!</definedName>
    <definedName name="IPC" localSheetId="22">[121]ipc!#REF!</definedName>
    <definedName name="IPC" localSheetId="26">[121]ipc!#REF!</definedName>
    <definedName name="IPC" localSheetId="29">[121]ipc!#REF!</definedName>
    <definedName name="IPC" localSheetId="31">[121]ipc!#REF!</definedName>
    <definedName name="IPC">[121]ipc!#REF!</definedName>
    <definedName name="ipc98j">[23]Programa!#REF!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>'[68]OECD wgt'!$B$22</definedName>
    <definedName name="IRLS" localSheetId="17">#REF!</definedName>
    <definedName name="IRLS" localSheetId="21">#REF!</definedName>
    <definedName name="IRLS" localSheetId="23">#REF!</definedName>
    <definedName name="IRLS" localSheetId="24">#REF!</definedName>
    <definedName name="IRLS" localSheetId="3">#REF!</definedName>
    <definedName name="IRLS" localSheetId="2">#REF!</definedName>
    <definedName name="IRLS" localSheetId="32">#REF!</definedName>
    <definedName name="IRLS" localSheetId="34">#REF!</definedName>
    <definedName name="IRLS" localSheetId="52">#REF!</definedName>
    <definedName name="IRLS" localSheetId="18">#REF!</definedName>
    <definedName name="IRLS" localSheetId="53">#REF!</definedName>
    <definedName name="IRLS" localSheetId="54">#REF!</definedName>
    <definedName name="IRLS" localSheetId="20">#REF!</definedName>
    <definedName name="IRLS" localSheetId="22">#REF!</definedName>
    <definedName name="IRLS" localSheetId="26">#REF!</definedName>
    <definedName name="IRLS" localSheetId="29">#REF!</definedName>
    <definedName name="IRLS" localSheetId="31">#REF!</definedName>
    <definedName name="IRLS">#REF!</definedName>
    <definedName name="IRLS1" localSheetId="23">#REF!</definedName>
    <definedName name="IRLS1" localSheetId="3">#REF!</definedName>
    <definedName name="IRLS1" localSheetId="2">#REF!</definedName>
    <definedName name="IRLS1" localSheetId="53">#REF!</definedName>
    <definedName name="IRLS1" localSheetId="54">#REF!</definedName>
    <definedName name="IRLS1">#REF!</definedName>
    <definedName name="IRP" localSheetId="23">#REF!</definedName>
    <definedName name="IRP" localSheetId="3">#REF!</definedName>
    <definedName name="IRP" localSheetId="2">#REF!</definedName>
    <definedName name="IRP" localSheetId="53">#REF!</definedName>
    <definedName name="IRP" localSheetId="54">#REF!</definedName>
    <definedName name="IRP">#REF!</definedName>
    <definedName name="ISD">#REF!</definedName>
    <definedName name="IsDB">[53]CIRRs!$C$68</definedName>
    <definedName name="ishocked">#REF!</definedName>
    <definedName name="ishocked2">#REF!</definedName>
    <definedName name="ISSS96">#REF!</definedName>
    <definedName name="ISTA96">#REF!</definedName>
    <definedName name="istd">#REF!</definedName>
    <definedName name="Italy_wt">'[68]OECD wgt'!$B$8</definedName>
    <definedName name="ITL">#REF!</definedName>
    <definedName name="iuf.kugj">#N/A</definedName>
    <definedName name="iyiyiy" localSheetId="17" hidden="1">#REF!</definedName>
    <definedName name="iyiyiy" localSheetId="21" hidden="1">#REF!</definedName>
    <definedName name="iyiyiy" localSheetId="23" hidden="1">#REF!</definedName>
    <definedName name="iyiyiy" localSheetId="24" hidden="1">#REF!</definedName>
    <definedName name="iyiyiy" localSheetId="3" hidden="1">#REF!</definedName>
    <definedName name="iyiyiy" localSheetId="2" hidden="1">#REF!</definedName>
    <definedName name="iyiyiy" localSheetId="32" hidden="1">#REF!</definedName>
    <definedName name="iyiyiy" localSheetId="34" hidden="1">#REF!</definedName>
    <definedName name="iyiyiy" localSheetId="52" hidden="1">#REF!</definedName>
    <definedName name="iyiyiy" localSheetId="18" hidden="1">#REF!</definedName>
    <definedName name="iyiyiy" localSheetId="53" hidden="1">#REF!</definedName>
    <definedName name="iyiyiy" localSheetId="54" hidden="1">#REF!</definedName>
    <definedName name="iyiyiy" localSheetId="20" hidden="1">#REF!</definedName>
    <definedName name="iyiyiy" localSheetId="22" hidden="1">#REF!</definedName>
    <definedName name="iyiyiy" localSheetId="26" hidden="1">#REF!</definedName>
    <definedName name="iyiyiy" localSheetId="29" hidden="1">#REF!</definedName>
    <definedName name="iyiyiy" localSheetId="31" hidden="1">#REF!</definedName>
    <definedName name="iyiyiy" hidden="1">#REF!</definedName>
    <definedName name="JA" localSheetId="23">#REF!</definedName>
    <definedName name="JA" localSheetId="3">#REF!</definedName>
    <definedName name="JA" localSheetId="2">#REF!</definedName>
    <definedName name="JA" localSheetId="53">#REF!</definedName>
    <definedName name="JA" localSheetId="54">#REF!</definedName>
    <definedName name="JA">#REF!</definedName>
    <definedName name="jagu4" localSheetId="23">#REF!</definedName>
    <definedName name="jagu4" localSheetId="3">#REF!</definedName>
    <definedName name="jagu4" localSheetId="2">#REF!</definedName>
    <definedName name="jagu4" localSheetId="53">#REF!</definedName>
    <definedName name="jagu4" localSheetId="54">#REF!</definedName>
    <definedName name="jagu4">#REF!</definedName>
    <definedName name="JAPCRUDE87" localSheetId="23">#REF!</definedName>
    <definedName name="JAPCRUDE87" localSheetId="3">#REF!</definedName>
    <definedName name="JAPCRUDE87" localSheetId="2">#REF!</definedName>
    <definedName name="JAPCRUDE87">#REF!</definedName>
    <definedName name="JAPCRUDE88" localSheetId="23">#REF!</definedName>
    <definedName name="JAPCRUDE88" localSheetId="3">#REF!</definedName>
    <definedName name="JAPCRUDE88" localSheetId="2">#REF!</definedName>
    <definedName name="JAPCRUDE88">#REF!</definedName>
    <definedName name="JAPPROD87" localSheetId="23">#REF!</definedName>
    <definedName name="JAPPROD87" localSheetId="3">#REF!</definedName>
    <definedName name="JAPPROD87" localSheetId="2">#REF!</definedName>
    <definedName name="JAPPROD87">#REF!</definedName>
    <definedName name="JAPPROD88" localSheetId="23">#REF!</definedName>
    <definedName name="JAPPROD88" localSheetId="3">#REF!</definedName>
    <definedName name="JAPPROD88" localSheetId="2">#REF!</definedName>
    <definedName name="JAPPROD88">#REF!</definedName>
    <definedName name="JAPTOT87" localSheetId="23">#REF!</definedName>
    <definedName name="JAPTOT87" localSheetId="3">#REF!</definedName>
    <definedName name="JAPTOT87" localSheetId="2">#REF!</definedName>
    <definedName name="JAPTOT87">#REF!</definedName>
    <definedName name="JAPTOT88" localSheetId="23">#REF!</definedName>
    <definedName name="JAPTOT88" localSheetId="3">#REF!</definedName>
    <definedName name="JAPTOT88" localSheetId="2">#REF!</definedName>
    <definedName name="JAPTOT88">#REF!</definedName>
    <definedName name="JHAN1">#REF!</definedName>
    <definedName name="JHAN2">#REF!</definedName>
    <definedName name="JHAN3">#REF!</definedName>
    <definedName name="JHAN4">#REF!</definedName>
    <definedName name="Jin">'[37]Proposed arrangements'!#REF!</definedName>
    <definedName name="JJ" localSheetId="23">#REF!</definedName>
    <definedName name="JJ" localSheetId="3">#REF!</definedName>
    <definedName name="JJ" localSheetId="2">#REF!</definedName>
    <definedName name="JJ">#REF!</definedName>
    <definedName name="jjj" localSheetId="17" hidden="1">'[65]Fax a enviar'!#REF!</definedName>
    <definedName name="jjj" localSheetId="21" hidden="1">'[65]Fax a enviar'!#REF!</definedName>
    <definedName name="jjj" localSheetId="23" hidden="1">'[65]Fax a enviar'!#REF!</definedName>
    <definedName name="jjj" localSheetId="24" hidden="1">'[65]Fax a enviar'!#REF!</definedName>
    <definedName name="jjj" localSheetId="32" hidden="1">'[65]Fax a enviar'!#REF!</definedName>
    <definedName name="jjj" localSheetId="34" hidden="1">'[65]Fax a enviar'!#REF!</definedName>
    <definedName name="jjj" localSheetId="52" hidden="1">'[65]Fax a enviar'!#REF!</definedName>
    <definedName name="jjj" localSheetId="18" hidden="1">'[65]Fax a enviar'!#REF!</definedName>
    <definedName name="jjj" localSheetId="53" hidden="1">'[65]Fax a enviar'!#REF!</definedName>
    <definedName name="jjj" localSheetId="54" hidden="1">'[65]Fax a enviar'!#REF!</definedName>
    <definedName name="jjj" localSheetId="20" hidden="1">'[65]Fax a enviar'!#REF!</definedName>
    <definedName name="jjj" localSheetId="22" hidden="1">'[65]Fax a enviar'!#REF!</definedName>
    <definedName name="jjj" localSheetId="26" hidden="1">'[65]Fax a enviar'!#REF!</definedName>
    <definedName name="jjj" localSheetId="27" hidden="1">'[65]Fax a enviar'!#REF!</definedName>
    <definedName name="jjj" localSheetId="29" hidden="1">'[65]Fax a enviar'!#REF!</definedName>
    <definedName name="jjj" localSheetId="31" hidden="1">'[65]Fax a enviar'!#REF!</definedName>
    <definedName name="jjj" hidden="1">'[65]Fax a enviar'!#REF!</definedName>
    <definedName name="jjjj" localSheetId="17" hidden="1">{"Tab1",#N/A,FALSE,"P";"Tab2",#N/A,FALSE,"P"}</definedName>
    <definedName name="jjjj" localSheetId="21" hidden="1">{"Tab1",#N/A,FALSE,"P";"Tab2",#N/A,FALSE,"P"}</definedName>
    <definedName name="jjjj" localSheetId="23" hidden="1">{"Tab1",#N/A,FALSE,"P";"Tab2",#N/A,FALSE,"P"}</definedName>
    <definedName name="jjjj" localSheetId="24" hidden="1">{"Tab1",#N/A,FALSE,"P";"Tab2",#N/A,FALSE,"P"}</definedName>
    <definedName name="jjjj" localSheetId="3" hidden="1">{"Tab1",#N/A,FALSE,"P";"Tab2",#N/A,FALSE,"P"}</definedName>
    <definedName name="jjjj" localSheetId="2" hidden="1">{"Tab1",#N/A,FALSE,"P";"Tab2",#N/A,FALSE,"P"}</definedName>
    <definedName name="jjjj" localSheetId="32" hidden="1">{"Tab1",#N/A,FALSE,"P";"Tab2",#N/A,FALSE,"P"}</definedName>
    <definedName name="jjjj" localSheetId="34" hidden="1">{"Tab1",#N/A,FALSE,"P";"Tab2",#N/A,FALSE,"P"}</definedName>
    <definedName name="jjjj" localSheetId="50" hidden="1">{"Tab1",#N/A,FALSE,"P";"Tab2",#N/A,FALSE,"P"}</definedName>
    <definedName name="jjjj" localSheetId="52" hidden="1">{"Tab1",#N/A,FALSE,"P";"Tab2",#N/A,FALSE,"P"}</definedName>
    <definedName name="jjjj" localSheetId="18" hidden="1">{"Tab1",#N/A,FALSE,"P";"Tab2",#N/A,FALSE,"P"}</definedName>
    <definedName name="jjjj" localSheetId="53" hidden="1">{"Tab1",#N/A,FALSE,"P";"Tab2",#N/A,FALSE,"P"}</definedName>
    <definedName name="jjjj" localSheetId="54" hidden="1">{"Tab1",#N/A,FALSE,"P";"Tab2",#N/A,FALSE,"P"}</definedName>
    <definedName name="jjjj" localSheetId="20" hidden="1">{"Tab1",#N/A,FALSE,"P";"Tab2",#N/A,FALSE,"P"}</definedName>
    <definedName name="jjjj" localSheetId="22" hidden="1">{"Tab1",#N/A,FALSE,"P";"Tab2",#N/A,FALSE,"P"}</definedName>
    <definedName name="jjjj" localSheetId="26" hidden="1">{"Tab1",#N/A,FALSE,"P";"Tab2",#N/A,FALSE,"P"}</definedName>
    <definedName name="jjjj" localSheetId="27" hidden="1">{"Tab1",#N/A,FALSE,"P";"Tab2",#N/A,FALSE,"P"}</definedName>
    <definedName name="jjjj" localSheetId="28" hidden="1">{"Tab1",#N/A,FALSE,"P";"Tab2",#N/A,FALSE,"P"}</definedName>
    <definedName name="jjjj" localSheetId="29" hidden="1">{"Tab1",#N/A,FALSE,"P";"Tab2",#N/A,FALSE,"P"}</definedName>
    <definedName name="jjjj" localSheetId="31" hidden="1">{"Tab1",#N/A,FALSE,"P";"Tab2",#N/A,FALSE,"P"}</definedName>
    <definedName name="jjjj" hidden="1">{"Tab1",#N/A,FALSE,"P";"Tab2",#N/A,FALSE,"P"}</definedName>
    <definedName name="jjjjjj" hidden="1">'[116]J(Priv.Cap)'!#REF!</definedName>
    <definedName name="JJJJJJJJJJ" localSheetId="17" hidden="1">#REF!</definedName>
    <definedName name="JJJJJJJJJJ" localSheetId="21" hidden="1">#REF!</definedName>
    <definedName name="JJJJJJJJJJ" localSheetId="23" hidden="1">#REF!</definedName>
    <definedName name="JJJJJJJJJJ" localSheetId="24" hidden="1">#REF!</definedName>
    <definedName name="JJJJJJJJJJ" localSheetId="3" hidden="1">#REF!</definedName>
    <definedName name="JJJJJJJJJJ" localSheetId="2" hidden="1">#REF!</definedName>
    <definedName name="JJJJJJJJJJ" localSheetId="32" hidden="1">#REF!</definedName>
    <definedName name="JJJJJJJJJJ" localSheetId="34" hidden="1">#REF!</definedName>
    <definedName name="JJJJJJJJJJ" localSheetId="52" hidden="1">#REF!</definedName>
    <definedName name="JJJJJJJJJJ" localSheetId="18" hidden="1">#REF!</definedName>
    <definedName name="JJJJJJJJJJ" localSheetId="53" hidden="1">#REF!</definedName>
    <definedName name="JJJJJJJJJJ" localSheetId="54" hidden="1">#REF!</definedName>
    <definedName name="JJJJJJJJJJ" localSheetId="20" hidden="1">#REF!</definedName>
    <definedName name="JJJJJJJJJJ" localSheetId="22" hidden="1">#REF!</definedName>
    <definedName name="JJJJJJJJJJ" localSheetId="26" hidden="1">#REF!</definedName>
    <definedName name="JJJJJJJJJJ" localSheetId="29" hidden="1">#REF!</definedName>
    <definedName name="JJJJJJJJJJ" localSheetId="31" hidden="1">#REF!</definedName>
    <definedName name="JJJJJJJJJJ" hidden="1">#REF!</definedName>
    <definedName name="jjjjjjjjjjjjjjjjjj" localSheetId="17" hidden="1">{"Tab1",#N/A,FALSE,"P";"Tab2",#N/A,FALSE,"P"}</definedName>
    <definedName name="jjjjjjjjjjjjjjjjjj" localSheetId="21" hidden="1">{"Tab1",#N/A,FALSE,"P";"Tab2",#N/A,FALSE,"P"}</definedName>
    <definedName name="jjjjjjjjjjjjjjjjjj" localSheetId="23" hidden="1">{"Tab1",#N/A,FALSE,"P";"Tab2",#N/A,FALSE,"P"}</definedName>
    <definedName name="jjjjjjjjjjjjjjjjjj" localSheetId="24" hidden="1">{"Tab1",#N/A,FALSE,"P";"Tab2",#N/A,FALSE,"P"}</definedName>
    <definedName name="jjjjjjjjjjjjjjjjjj" localSheetId="3" hidden="1">{"Tab1",#N/A,FALSE,"P";"Tab2",#N/A,FALSE,"P"}</definedName>
    <definedName name="jjjjjjjjjjjjjjjjjj" localSheetId="2" hidden="1">{"Tab1",#N/A,FALSE,"P";"Tab2",#N/A,FALSE,"P"}</definedName>
    <definedName name="jjjjjjjjjjjjjjjjjj" localSheetId="32" hidden="1">{"Tab1",#N/A,FALSE,"P";"Tab2",#N/A,FALSE,"P"}</definedName>
    <definedName name="jjjjjjjjjjjjjjjjjj" localSheetId="34" hidden="1">{"Tab1",#N/A,FALSE,"P";"Tab2",#N/A,FALSE,"P"}</definedName>
    <definedName name="jjjjjjjjjjjjjjjjjj" localSheetId="50" hidden="1">{"Tab1",#N/A,FALSE,"P";"Tab2",#N/A,FALSE,"P"}</definedName>
    <definedName name="jjjjjjjjjjjjjjjjjj" localSheetId="52" hidden="1">{"Tab1",#N/A,FALSE,"P";"Tab2",#N/A,FALSE,"P"}</definedName>
    <definedName name="jjjjjjjjjjjjjjjjjj" localSheetId="18" hidden="1">{"Tab1",#N/A,FALSE,"P";"Tab2",#N/A,FALSE,"P"}</definedName>
    <definedName name="jjjjjjjjjjjjjjjjjj" localSheetId="53" hidden="1">{"Tab1",#N/A,FALSE,"P";"Tab2",#N/A,FALSE,"P"}</definedName>
    <definedName name="jjjjjjjjjjjjjjjjjj" localSheetId="54" hidden="1">{"Tab1",#N/A,FALSE,"P";"Tab2",#N/A,FALSE,"P"}</definedName>
    <definedName name="jjjjjjjjjjjjjjjjjj" localSheetId="20" hidden="1">{"Tab1",#N/A,FALSE,"P";"Tab2",#N/A,FALSE,"P"}</definedName>
    <definedName name="jjjjjjjjjjjjjjjjjj" localSheetId="22" hidden="1">{"Tab1",#N/A,FALSE,"P";"Tab2",#N/A,FALSE,"P"}</definedName>
    <definedName name="jjjjjjjjjjjjjjjjjj" localSheetId="26" hidden="1">{"Tab1",#N/A,FALSE,"P";"Tab2",#N/A,FALSE,"P"}</definedName>
    <definedName name="jjjjjjjjjjjjjjjjjj" localSheetId="27" hidden="1">{"Tab1",#N/A,FALSE,"P";"Tab2",#N/A,FALSE,"P"}</definedName>
    <definedName name="jjjjjjjjjjjjjjjjjj" localSheetId="28" hidden="1">{"Tab1",#N/A,FALSE,"P";"Tab2",#N/A,FALSE,"P"}</definedName>
    <definedName name="jjjjjjjjjjjjjjjjjj" localSheetId="29" hidden="1">{"Tab1",#N/A,FALSE,"P";"Tab2",#N/A,FALSE,"P"}</definedName>
    <definedName name="jjjjjjjjjjjjjjjjjj" localSheetId="31" hidden="1">{"Tab1",#N/A,FALSE,"P";"Tab2",#N/A,FALSE,"P"}</definedName>
    <definedName name="jjjjjjjjjjjjjjjjjj" hidden="1">{"Tab1",#N/A,FALSE,"P";"Tab2",#N/A,FALSE,"P"}</definedName>
    <definedName name="jkk" localSheetId="17" hidden="1">{#N/A,#N/A,FALSE,"NFPS GDP"}</definedName>
    <definedName name="jkk" localSheetId="21" hidden="1">{#N/A,#N/A,FALSE,"NFPS GDP"}</definedName>
    <definedName name="jkk" localSheetId="23" hidden="1">{#N/A,#N/A,FALSE,"NFPS GDP"}</definedName>
    <definedName name="jkk" localSheetId="24" hidden="1">{#N/A,#N/A,FALSE,"NFPS GDP"}</definedName>
    <definedName name="jkk" localSheetId="3" hidden="1">{#N/A,#N/A,FALSE,"NFPS GDP"}</definedName>
    <definedName name="jkk" localSheetId="2" hidden="1">{#N/A,#N/A,FALSE,"NFPS GDP"}</definedName>
    <definedName name="jkk" localSheetId="32" hidden="1">{#N/A,#N/A,FALSE,"NFPS GDP"}</definedName>
    <definedName name="jkk" localSheetId="34" hidden="1">{#N/A,#N/A,FALSE,"NFPS GDP"}</definedName>
    <definedName name="jkk" localSheetId="50" hidden="1">{#N/A,#N/A,FALSE,"NFPS GDP"}</definedName>
    <definedName name="jkk" localSheetId="52" hidden="1">{#N/A,#N/A,FALSE,"NFPS GDP"}</definedName>
    <definedName name="jkk" localSheetId="18" hidden="1">{#N/A,#N/A,FALSE,"NFPS GDP"}</definedName>
    <definedName name="jkk" localSheetId="53" hidden="1">{#N/A,#N/A,FALSE,"NFPS GDP"}</definedName>
    <definedName name="jkk" localSheetId="54" hidden="1">{#N/A,#N/A,FALSE,"NFPS GDP"}</definedName>
    <definedName name="jkk" localSheetId="20" hidden="1">{#N/A,#N/A,FALSE,"NFPS GDP"}</definedName>
    <definedName name="jkk" localSheetId="22" hidden="1">{#N/A,#N/A,FALSE,"NFPS GDP"}</definedName>
    <definedName name="jkk" localSheetId="26" hidden="1">{#N/A,#N/A,FALSE,"NFPS GDP"}</definedName>
    <definedName name="jkk" localSheetId="27" hidden="1">{#N/A,#N/A,FALSE,"NFPS GDP"}</definedName>
    <definedName name="jkk" localSheetId="28" hidden="1">{#N/A,#N/A,FALSE,"NFPS GDP"}</definedName>
    <definedName name="jkk" localSheetId="29" hidden="1">{#N/A,#N/A,FALSE,"NFPS GDP"}</definedName>
    <definedName name="jkk" localSheetId="31" hidden="1">{#N/A,#N/A,FALSE,"NFPS GDP"}</definedName>
    <definedName name="jkk" hidden="1">{#N/A,#N/A,FALSE,"NFPS GDP"}</definedName>
    <definedName name="JPY" localSheetId="17">#REF!</definedName>
    <definedName name="JPY" localSheetId="21">#REF!</definedName>
    <definedName name="JPY" localSheetId="23">#REF!</definedName>
    <definedName name="JPY" localSheetId="24">#REF!</definedName>
    <definedName name="JPY" localSheetId="3">#REF!</definedName>
    <definedName name="JPY" localSheetId="2">#REF!</definedName>
    <definedName name="JPY" localSheetId="32">#REF!</definedName>
    <definedName name="JPY" localSheetId="34">#REF!</definedName>
    <definedName name="JPY" localSheetId="52">#REF!</definedName>
    <definedName name="JPY" localSheetId="18">#REF!</definedName>
    <definedName name="JPY" localSheetId="53">#REF!</definedName>
    <definedName name="JPY" localSheetId="54">#REF!</definedName>
    <definedName name="JPY" localSheetId="20">#REF!</definedName>
    <definedName name="JPY" localSheetId="22">#REF!</definedName>
    <definedName name="JPY" localSheetId="26">#REF!</definedName>
    <definedName name="JPY" localSheetId="29">#REF!</definedName>
    <definedName name="JPY" localSheetId="31">#REF!</definedName>
    <definedName name="JPY">#REF!</definedName>
    <definedName name="JR">#REF!</definedName>
    <definedName name="jui" localSheetId="17" hidden="1">{"Riqfin97",#N/A,FALSE,"Tran";"Riqfinpro",#N/A,FALSE,"Tran"}</definedName>
    <definedName name="jui" localSheetId="21" hidden="1">{"Riqfin97",#N/A,FALSE,"Tran";"Riqfinpro",#N/A,FALSE,"Tran"}</definedName>
    <definedName name="jui" localSheetId="23" hidden="1">{"Riqfin97",#N/A,FALSE,"Tran";"Riqfinpro",#N/A,FALSE,"Tran"}</definedName>
    <definedName name="jui" localSheetId="24" hidden="1">{"Riqfin97",#N/A,FALSE,"Tran";"Riqfinpro",#N/A,FALSE,"Tran"}</definedName>
    <definedName name="jui" localSheetId="3" hidden="1">{"Riqfin97",#N/A,FALSE,"Tran";"Riqfinpro",#N/A,FALSE,"Tran"}</definedName>
    <definedName name="jui" localSheetId="2" hidden="1">{"Riqfin97",#N/A,FALSE,"Tran";"Riqfinpro",#N/A,FALSE,"Tran"}</definedName>
    <definedName name="jui" localSheetId="32" hidden="1">{"Riqfin97",#N/A,FALSE,"Tran";"Riqfinpro",#N/A,FALSE,"Tran"}</definedName>
    <definedName name="jui" localSheetId="34" hidden="1">{"Riqfin97",#N/A,FALSE,"Tran";"Riqfinpro",#N/A,FALSE,"Tran"}</definedName>
    <definedName name="jui" localSheetId="50" hidden="1">{"Riqfin97",#N/A,FALSE,"Tran";"Riqfinpro",#N/A,FALSE,"Tran"}</definedName>
    <definedName name="jui" localSheetId="52" hidden="1">{"Riqfin97",#N/A,FALSE,"Tran";"Riqfinpro",#N/A,FALSE,"Tran"}</definedName>
    <definedName name="jui" localSheetId="18" hidden="1">{"Riqfin97",#N/A,FALSE,"Tran";"Riqfinpro",#N/A,FALSE,"Tran"}</definedName>
    <definedName name="jui" localSheetId="53" hidden="1">{"Riqfin97",#N/A,FALSE,"Tran";"Riqfinpro",#N/A,FALSE,"Tran"}</definedName>
    <definedName name="jui" localSheetId="54" hidden="1">{"Riqfin97",#N/A,FALSE,"Tran";"Riqfinpro",#N/A,FALSE,"Tran"}</definedName>
    <definedName name="jui" localSheetId="20" hidden="1">{"Riqfin97",#N/A,FALSE,"Tran";"Riqfinpro",#N/A,FALSE,"Tran"}</definedName>
    <definedName name="jui" localSheetId="22" hidden="1">{"Riqfin97",#N/A,FALSE,"Tran";"Riqfinpro",#N/A,FALSE,"Tran"}</definedName>
    <definedName name="jui" localSheetId="26" hidden="1">{"Riqfin97",#N/A,FALSE,"Tran";"Riqfinpro",#N/A,FALSE,"Tran"}</definedName>
    <definedName name="jui" localSheetId="27" hidden="1">{"Riqfin97",#N/A,FALSE,"Tran";"Riqfinpro",#N/A,FALSE,"Tran"}</definedName>
    <definedName name="jui" localSheetId="28" hidden="1">{"Riqfin97",#N/A,FALSE,"Tran";"Riqfinpro",#N/A,FALSE,"Tran"}</definedName>
    <definedName name="jui" localSheetId="29" hidden="1">{"Riqfin97",#N/A,FALSE,"Tran";"Riqfinpro",#N/A,FALSE,"Tran"}</definedName>
    <definedName name="jui" localSheetId="31" hidden="1">{"Riqfin97",#N/A,FALSE,"Tran";"Riqfinpro",#N/A,FALSE,"Tran"}</definedName>
    <definedName name="jui" hidden="1">{"Riqfin97",#N/A,FALSE,"Tran";"Riqfinpro",#N/A,FALSE,"Tran"}</definedName>
    <definedName name="JUL._89">#REF!</definedName>
    <definedName name="JUN._89">#REF!</definedName>
    <definedName name="JUNIO">'[106]Ranking Bancario'!$Z$4:$AD$54</definedName>
    <definedName name="JUROS">#REF!</definedName>
    <definedName name="jutjugyj" localSheetId="17" hidden="1">#REF!</definedName>
    <definedName name="jutjugyj" localSheetId="21" hidden="1">#REF!</definedName>
    <definedName name="jutjugyj" localSheetId="23" hidden="1">#REF!</definedName>
    <definedName name="jutjugyj" localSheetId="24" hidden="1">#REF!</definedName>
    <definedName name="jutjugyj" localSheetId="3" hidden="1">#REF!</definedName>
    <definedName name="jutjugyj" localSheetId="2" hidden="1">#REF!</definedName>
    <definedName name="jutjugyj" localSheetId="32" hidden="1">#REF!</definedName>
    <definedName name="jutjugyj" localSheetId="34" hidden="1">#REF!</definedName>
    <definedName name="jutjugyj" localSheetId="52" hidden="1">#REF!</definedName>
    <definedName name="jutjugyj" localSheetId="18" hidden="1">#REF!</definedName>
    <definedName name="jutjugyj" localSheetId="53" hidden="1">#REF!</definedName>
    <definedName name="jutjugyj" localSheetId="54" hidden="1">#REF!</definedName>
    <definedName name="jutjugyj" localSheetId="20" hidden="1">#REF!</definedName>
    <definedName name="jutjugyj" localSheetId="22" hidden="1">#REF!</definedName>
    <definedName name="jutjugyj" localSheetId="26" hidden="1">#REF!</definedName>
    <definedName name="jutjugyj" localSheetId="29" hidden="1">#REF!</definedName>
    <definedName name="jutjugyj" localSheetId="31" hidden="1">#REF!</definedName>
    <definedName name="jutjugyj" hidden="1">#REF!</definedName>
    <definedName name="juy" localSheetId="17" hidden="1">{"Tab1",#N/A,FALSE,"P";"Tab2",#N/A,FALSE,"P"}</definedName>
    <definedName name="juy" localSheetId="21" hidden="1">{"Tab1",#N/A,FALSE,"P";"Tab2",#N/A,FALSE,"P"}</definedName>
    <definedName name="juy" localSheetId="23" hidden="1">{"Tab1",#N/A,FALSE,"P";"Tab2",#N/A,FALSE,"P"}</definedName>
    <definedName name="juy" localSheetId="24" hidden="1">{"Tab1",#N/A,FALSE,"P";"Tab2",#N/A,FALSE,"P"}</definedName>
    <definedName name="juy" localSheetId="3" hidden="1">{"Tab1",#N/A,FALSE,"P";"Tab2",#N/A,FALSE,"P"}</definedName>
    <definedName name="juy" localSheetId="2" hidden="1">{"Tab1",#N/A,FALSE,"P";"Tab2",#N/A,FALSE,"P"}</definedName>
    <definedName name="juy" localSheetId="32" hidden="1">{"Tab1",#N/A,FALSE,"P";"Tab2",#N/A,FALSE,"P"}</definedName>
    <definedName name="juy" localSheetId="34" hidden="1">{"Tab1",#N/A,FALSE,"P";"Tab2",#N/A,FALSE,"P"}</definedName>
    <definedName name="juy" localSheetId="50" hidden="1">{"Tab1",#N/A,FALSE,"P";"Tab2",#N/A,FALSE,"P"}</definedName>
    <definedName name="juy" localSheetId="52" hidden="1">{"Tab1",#N/A,FALSE,"P";"Tab2",#N/A,FALSE,"P"}</definedName>
    <definedName name="juy" localSheetId="18" hidden="1">{"Tab1",#N/A,FALSE,"P";"Tab2",#N/A,FALSE,"P"}</definedName>
    <definedName name="juy" localSheetId="53" hidden="1">{"Tab1",#N/A,FALSE,"P";"Tab2",#N/A,FALSE,"P"}</definedName>
    <definedName name="juy" localSheetId="54" hidden="1">{"Tab1",#N/A,FALSE,"P";"Tab2",#N/A,FALSE,"P"}</definedName>
    <definedName name="juy" localSheetId="20" hidden="1">{"Tab1",#N/A,FALSE,"P";"Tab2",#N/A,FALSE,"P"}</definedName>
    <definedName name="juy" localSheetId="22" hidden="1">{"Tab1",#N/A,FALSE,"P";"Tab2",#N/A,FALSE,"P"}</definedName>
    <definedName name="juy" localSheetId="26" hidden="1">{"Tab1",#N/A,FALSE,"P";"Tab2",#N/A,FALSE,"P"}</definedName>
    <definedName name="juy" localSheetId="27" hidden="1">{"Tab1",#N/A,FALSE,"P";"Tab2",#N/A,FALSE,"P"}</definedName>
    <definedName name="juy" localSheetId="28" hidden="1">{"Tab1",#N/A,FALSE,"P";"Tab2",#N/A,FALSE,"P"}</definedName>
    <definedName name="juy" localSheetId="29" hidden="1">{"Tab1",#N/A,FALSE,"P";"Tab2",#N/A,FALSE,"P"}</definedName>
    <definedName name="juy" localSheetId="31" hidden="1">{"Tab1",#N/A,FALSE,"P";"Tab2",#N/A,FALSE,"P"}</definedName>
    <definedName name="juy" hidden="1">{"Tab1",#N/A,FALSE,"P";"Tab2",#N/A,FALSE,"P"}</definedName>
    <definedName name="k" localSheetId="17" hidden="1">{"Main Economic Indicators",#N/A,FALSE,"C"}</definedName>
    <definedName name="k" localSheetId="21" hidden="1">{"Main Economic Indicators",#N/A,FALSE,"C"}</definedName>
    <definedName name="k" localSheetId="23" hidden="1">{"Main Economic Indicators",#N/A,FALSE,"C"}</definedName>
    <definedName name="k" localSheetId="24" hidden="1">{"Main Economic Indicators",#N/A,FALSE,"C"}</definedName>
    <definedName name="k" localSheetId="3" hidden="1">{"Main Economic Indicators",#N/A,FALSE,"C"}</definedName>
    <definedName name="k" localSheetId="2" hidden="1">{"Main Economic Indicators",#N/A,FALSE,"C"}</definedName>
    <definedName name="k" localSheetId="32" hidden="1">{"Main Economic Indicators",#N/A,FALSE,"C"}</definedName>
    <definedName name="k" localSheetId="34" hidden="1">{"Main Economic Indicators",#N/A,FALSE,"C"}</definedName>
    <definedName name="k" localSheetId="50" hidden="1">{"Main Economic Indicators",#N/A,FALSE,"C"}</definedName>
    <definedName name="k" localSheetId="52" hidden="1">{"Main Economic Indicators",#N/A,FALSE,"C"}</definedName>
    <definedName name="k" localSheetId="18" hidden="1">{"Main Economic Indicators",#N/A,FALSE,"C"}</definedName>
    <definedName name="k" localSheetId="53" hidden="1">{"Main Economic Indicators",#N/A,FALSE,"C"}</definedName>
    <definedName name="k" localSheetId="54" hidden="1">{"Main Economic Indicators",#N/A,FALSE,"C"}</definedName>
    <definedName name="k" localSheetId="20" hidden="1">{"Main Economic Indicators",#N/A,FALSE,"C"}</definedName>
    <definedName name="k" localSheetId="22" hidden="1">{"Main Economic Indicators",#N/A,FALSE,"C"}</definedName>
    <definedName name="k" localSheetId="26" hidden="1">{"Main Economic Indicators",#N/A,FALSE,"C"}</definedName>
    <definedName name="k" localSheetId="27" hidden="1">{"Main Economic Indicators",#N/A,FALSE,"C"}</definedName>
    <definedName name="k" localSheetId="28" hidden="1">{"Main Economic Indicators",#N/A,FALSE,"C"}</definedName>
    <definedName name="k" localSheetId="29" hidden="1">{"Main Economic Indicators",#N/A,FALSE,"C"}</definedName>
    <definedName name="k" localSheetId="31" hidden="1">{"Main Economic Indicators",#N/A,FALSE,"C"}</definedName>
    <definedName name="k" hidden="1">{"Main Economic Indicators",#N/A,FALSE,"C"}</definedName>
    <definedName name="KD" localSheetId="17">#REF!</definedName>
    <definedName name="KD" localSheetId="21">#REF!</definedName>
    <definedName name="KD" localSheetId="23">#REF!</definedName>
    <definedName name="KD" localSheetId="24">#REF!</definedName>
    <definedName name="KD" localSheetId="3">#REF!</definedName>
    <definedName name="KD" localSheetId="2">#REF!</definedName>
    <definedName name="KD" localSheetId="32">#REF!</definedName>
    <definedName name="KD" localSheetId="34">#REF!</definedName>
    <definedName name="KD" localSheetId="52">#REF!</definedName>
    <definedName name="KD" localSheetId="18">#REF!</definedName>
    <definedName name="KD" localSheetId="53">#REF!</definedName>
    <definedName name="KD" localSheetId="54">#REF!</definedName>
    <definedName name="KD" localSheetId="20">#REF!</definedName>
    <definedName name="KD" localSheetId="22">#REF!</definedName>
    <definedName name="KD" localSheetId="26">#REF!</definedName>
    <definedName name="KD" localSheetId="29">#REF!</definedName>
    <definedName name="KD" localSheetId="31">#REF!</definedName>
    <definedName name="KD">#REF!</definedName>
    <definedName name="KD1A" localSheetId="23">#REF!</definedName>
    <definedName name="KD1A" localSheetId="3">#REF!</definedName>
    <definedName name="KD1A" localSheetId="2">#REF!</definedName>
    <definedName name="KD1A" localSheetId="53">#REF!</definedName>
    <definedName name="KD1A" localSheetId="54">#REF!</definedName>
    <definedName name="KD1A">#REF!</definedName>
    <definedName name="khkh" localSheetId="53" hidden="1">'[92]Fax a enviar'!#REF!</definedName>
    <definedName name="khkh" localSheetId="54" hidden="1">'[92]Fax a enviar'!#REF!</definedName>
    <definedName name="khkh" hidden="1">'[92]Fax a enviar'!#REF!</definedName>
    <definedName name="KID">'[106]base de datos MODULO I'!$B$4:$E$49</definedName>
    <definedName name="kiiiiii" localSheetId="17" hidden="1">#REF!</definedName>
    <definedName name="kiiiiii" localSheetId="21" hidden="1">#REF!</definedName>
    <definedName name="kiiiiii" localSheetId="23" hidden="1">#REF!</definedName>
    <definedName name="kiiiiii" localSheetId="24" hidden="1">#REF!</definedName>
    <definedName name="kiiiiii" localSheetId="3" hidden="1">#REF!</definedName>
    <definedName name="kiiiiii" localSheetId="2" hidden="1">#REF!</definedName>
    <definedName name="kiiiiii" localSheetId="32" hidden="1">#REF!</definedName>
    <definedName name="kiiiiii" localSheetId="34" hidden="1">#REF!</definedName>
    <definedName name="kiiiiii" localSheetId="52" hidden="1">#REF!</definedName>
    <definedName name="kiiiiii" localSheetId="18" hidden="1">#REF!</definedName>
    <definedName name="kiiiiii" localSheetId="53" hidden="1">#REF!</definedName>
    <definedName name="kiiiiii" localSheetId="54" hidden="1">#REF!</definedName>
    <definedName name="kiiiiii" localSheetId="20" hidden="1">#REF!</definedName>
    <definedName name="kiiiiii" localSheetId="22" hidden="1">#REF!</definedName>
    <definedName name="kiiiiii" localSheetId="26" hidden="1">#REF!</definedName>
    <definedName name="kiiiiii" localSheetId="29" hidden="1">#REF!</definedName>
    <definedName name="kiiiiii" localSheetId="31" hidden="1">#REF!</definedName>
    <definedName name="kiiiiii" hidden="1">#REF!</definedName>
    <definedName name="kim" localSheetId="23">#REF!</definedName>
    <definedName name="kim" localSheetId="3">#REF!</definedName>
    <definedName name="kim" localSheetId="2">#REF!</definedName>
    <definedName name="kim" localSheetId="53">#REF!</definedName>
    <definedName name="kim" localSheetId="54">#REF!</definedName>
    <definedName name="kim">#REF!</definedName>
    <definedName name="kio" localSheetId="17" hidden="1">{"Tab1",#N/A,FALSE,"P";"Tab2",#N/A,FALSE,"P"}</definedName>
    <definedName name="kio" localSheetId="21" hidden="1">{"Tab1",#N/A,FALSE,"P";"Tab2",#N/A,FALSE,"P"}</definedName>
    <definedName name="kio" localSheetId="23" hidden="1">{"Tab1",#N/A,FALSE,"P";"Tab2",#N/A,FALSE,"P"}</definedName>
    <definedName name="kio" localSheetId="24" hidden="1">{"Tab1",#N/A,FALSE,"P";"Tab2",#N/A,FALSE,"P"}</definedName>
    <definedName name="kio" localSheetId="3" hidden="1">{"Tab1",#N/A,FALSE,"P";"Tab2",#N/A,FALSE,"P"}</definedName>
    <definedName name="kio" localSheetId="2" hidden="1">{"Tab1",#N/A,FALSE,"P";"Tab2",#N/A,FALSE,"P"}</definedName>
    <definedName name="kio" localSheetId="32" hidden="1">{"Tab1",#N/A,FALSE,"P";"Tab2",#N/A,FALSE,"P"}</definedName>
    <definedName name="kio" localSheetId="34" hidden="1">{"Tab1",#N/A,FALSE,"P";"Tab2",#N/A,FALSE,"P"}</definedName>
    <definedName name="kio" localSheetId="50" hidden="1">{"Tab1",#N/A,FALSE,"P";"Tab2",#N/A,FALSE,"P"}</definedName>
    <definedName name="kio" localSheetId="52" hidden="1">{"Tab1",#N/A,FALSE,"P";"Tab2",#N/A,FALSE,"P"}</definedName>
    <definedName name="kio" localSheetId="18" hidden="1">{"Tab1",#N/A,FALSE,"P";"Tab2",#N/A,FALSE,"P"}</definedName>
    <definedName name="kio" localSheetId="53" hidden="1">{"Tab1",#N/A,FALSE,"P";"Tab2",#N/A,FALSE,"P"}</definedName>
    <definedName name="kio" localSheetId="54" hidden="1">{"Tab1",#N/A,FALSE,"P";"Tab2",#N/A,FALSE,"P"}</definedName>
    <definedName name="kio" localSheetId="20" hidden="1">{"Tab1",#N/A,FALSE,"P";"Tab2",#N/A,FALSE,"P"}</definedName>
    <definedName name="kio" localSheetId="22" hidden="1">{"Tab1",#N/A,FALSE,"P";"Tab2",#N/A,FALSE,"P"}</definedName>
    <definedName name="kio" localSheetId="26" hidden="1">{"Tab1",#N/A,FALSE,"P";"Tab2",#N/A,FALSE,"P"}</definedName>
    <definedName name="kio" localSheetId="27" hidden="1">{"Tab1",#N/A,FALSE,"P";"Tab2",#N/A,FALSE,"P"}</definedName>
    <definedName name="kio" localSheetId="28" hidden="1">{"Tab1",#N/A,FALSE,"P";"Tab2",#N/A,FALSE,"P"}</definedName>
    <definedName name="kio" localSheetId="29" hidden="1">{"Tab1",#N/A,FALSE,"P";"Tab2",#N/A,FALSE,"P"}</definedName>
    <definedName name="kio" localSheetId="31" hidden="1">{"Tab1",#N/A,FALSE,"P";"Tab2",#N/A,FALSE,"P"}</definedName>
    <definedName name="kio" hidden="1">{"Tab1",#N/A,FALSE,"P";"Tab2",#N/A,FALSE,"P"}</definedName>
    <definedName name="kiu" localSheetId="17" hidden="1">{"Riqfin97",#N/A,FALSE,"Tran";"Riqfinpro",#N/A,FALSE,"Tran"}</definedName>
    <definedName name="kiu" localSheetId="21" hidden="1">{"Riqfin97",#N/A,FALSE,"Tran";"Riqfinpro",#N/A,FALSE,"Tran"}</definedName>
    <definedName name="kiu" localSheetId="23" hidden="1">{"Riqfin97",#N/A,FALSE,"Tran";"Riqfinpro",#N/A,FALSE,"Tran"}</definedName>
    <definedName name="kiu" localSheetId="24" hidden="1">{"Riqfin97",#N/A,FALSE,"Tran";"Riqfinpro",#N/A,FALSE,"Tran"}</definedName>
    <definedName name="kiu" localSheetId="3" hidden="1">{"Riqfin97",#N/A,FALSE,"Tran";"Riqfinpro",#N/A,FALSE,"Tran"}</definedName>
    <definedName name="kiu" localSheetId="2" hidden="1">{"Riqfin97",#N/A,FALSE,"Tran";"Riqfinpro",#N/A,FALSE,"Tran"}</definedName>
    <definedName name="kiu" localSheetId="32" hidden="1">{"Riqfin97",#N/A,FALSE,"Tran";"Riqfinpro",#N/A,FALSE,"Tran"}</definedName>
    <definedName name="kiu" localSheetId="34" hidden="1">{"Riqfin97",#N/A,FALSE,"Tran";"Riqfinpro",#N/A,FALSE,"Tran"}</definedName>
    <definedName name="kiu" localSheetId="50" hidden="1">{"Riqfin97",#N/A,FALSE,"Tran";"Riqfinpro",#N/A,FALSE,"Tran"}</definedName>
    <definedName name="kiu" localSheetId="52" hidden="1">{"Riqfin97",#N/A,FALSE,"Tran";"Riqfinpro",#N/A,FALSE,"Tran"}</definedName>
    <definedName name="kiu" localSheetId="18" hidden="1">{"Riqfin97",#N/A,FALSE,"Tran";"Riqfinpro",#N/A,FALSE,"Tran"}</definedName>
    <definedName name="kiu" localSheetId="53" hidden="1">{"Riqfin97",#N/A,FALSE,"Tran";"Riqfinpro",#N/A,FALSE,"Tran"}</definedName>
    <definedName name="kiu" localSheetId="54" hidden="1">{"Riqfin97",#N/A,FALSE,"Tran";"Riqfinpro",#N/A,FALSE,"Tran"}</definedName>
    <definedName name="kiu" localSheetId="20" hidden="1">{"Riqfin97",#N/A,FALSE,"Tran";"Riqfinpro",#N/A,FALSE,"Tran"}</definedName>
    <definedName name="kiu" localSheetId="22" hidden="1">{"Riqfin97",#N/A,FALSE,"Tran";"Riqfinpro",#N/A,FALSE,"Tran"}</definedName>
    <definedName name="kiu" localSheetId="26" hidden="1">{"Riqfin97",#N/A,FALSE,"Tran";"Riqfinpro",#N/A,FALSE,"Tran"}</definedName>
    <definedName name="kiu" localSheetId="27" hidden="1">{"Riqfin97",#N/A,FALSE,"Tran";"Riqfinpro",#N/A,FALSE,"Tran"}</definedName>
    <definedName name="kiu" localSheetId="28" hidden="1">{"Riqfin97",#N/A,FALSE,"Tran";"Riqfinpro",#N/A,FALSE,"Tran"}</definedName>
    <definedName name="kiu" localSheetId="29" hidden="1">{"Riqfin97",#N/A,FALSE,"Tran";"Riqfinpro",#N/A,FALSE,"Tran"}</definedName>
    <definedName name="kiu" localSheetId="31" hidden="1">{"Riqfin97",#N/A,FALSE,"Tran";"Riqfinpro",#N/A,FALSE,"Tran"}</definedName>
    <definedName name="kiu" hidden="1">{"Riqfin97",#N/A,FALSE,"Tran";"Riqfinpro",#N/A,FALSE,"Tran"}</definedName>
    <definedName name="kjkj" hidden="1">'[92]Fax a enviar'!#REF!</definedName>
    <definedName name="kk" localSheetId="17" hidden="1">{"Tab1",#N/A,FALSE,"P";"Tab2",#N/A,FALSE,"P"}</definedName>
    <definedName name="kk" localSheetId="21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localSheetId="3" hidden="1">{"Tab1",#N/A,FALSE,"P";"Tab2",#N/A,FALSE,"P"}</definedName>
    <definedName name="kk" localSheetId="2" hidden="1">{"Tab1",#N/A,FALSE,"P";"Tab2",#N/A,FALSE,"P"}</definedName>
    <definedName name="kk" localSheetId="32" hidden="1">{"Tab1",#N/A,FALSE,"P";"Tab2",#N/A,FALSE,"P"}</definedName>
    <definedName name="kk" localSheetId="34" hidden="1">{"Tab1",#N/A,FALSE,"P";"Tab2",#N/A,FALSE,"P"}</definedName>
    <definedName name="kk" localSheetId="50" hidden="1">{"Tab1",#N/A,FALSE,"P";"Tab2",#N/A,FALSE,"P"}</definedName>
    <definedName name="kk" localSheetId="52" hidden="1">{"Tab1",#N/A,FALSE,"P";"Tab2",#N/A,FALSE,"P"}</definedName>
    <definedName name="kk" localSheetId="18" hidden="1">{"Tab1",#N/A,FALSE,"P";"Tab2",#N/A,FALSE,"P"}</definedName>
    <definedName name="kk" localSheetId="53" hidden="1">{"Tab1",#N/A,FALSE,"P";"Tab2",#N/A,FALSE,"P"}</definedName>
    <definedName name="kk" localSheetId="54" hidden="1">{"Tab1",#N/A,FALSE,"P";"Tab2",#N/A,FALSE,"P"}</definedName>
    <definedName name="kk" localSheetId="20" hidden="1">{"Tab1",#N/A,FALSE,"P";"Tab2",#N/A,FALSE,"P"}</definedName>
    <definedName name="kk" localSheetId="22" hidden="1">{"Tab1",#N/A,FALSE,"P";"Tab2",#N/A,FALSE,"P"}</definedName>
    <definedName name="kk" localSheetId="26" hidden="1">{"Tab1",#N/A,FALSE,"P";"Tab2",#N/A,FALSE,"P"}</definedName>
    <definedName name="kk" localSheetId="27" hidden="1">{"Tab1",#N/A,FALSE,"P";"Tab2",#N/A,FALSE,"P"}</definedName>
    <definedName name="kk" localSheetId="28" hidden="1">{"Tab1",#N/A,FALSE,"P";"Tab2",#N/A,FALSE,"P"}</definedName>
    <definedName name="kk" localSheetId="29" hidden="1">{"Tab1",#N/A,FALSE,"P";"Tab2",#N/A,FALSE,"P"}</definedName>
    <definedName name="kk" localSheetId="31" hidden="1">{"Tab1",#N/A,FALSE,"P";"Tab2",#N/A,FALSE,"P"}</definedName>
    <definedName name="kk" hidden="1">{"Tab1",#N/A,FALSE,"P";"Tab2",#N/A,FALSE,"P"}</definedName>
    <definedName name="kkk" localSheetId="17" hidden="1">{"Tab1",#N/A,FALSE,"P";"Tab2",#N/A,FALSE,"P"}</definedName>
    <definedName name="kkk" localSheetId="21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localSheetId="3" hidden="1">{"Tab1",#N/A,FALSE,"P";"Tab2",#N/A,FALSE,"P"}</definedName>
    <definedName name="kkk" localSheetId="2" hidden="1">{"Tab1",#N/A,FALSE,"P";"Tab2",#N/A,FALSE,"P"}</definedName>
    <definedName name="kkk" localSheetId="32" hidden="1">{"Tab1",#N/A,FALSE,"P";"Tab2",#N/A,FALSE,"P"}</definedName>
    <definedName name="kkk" localSheetId="34" hidden="1">{"Tab1",#N/A,FALSE,"P";"Tab2",#N/A,FALSE,"P"}</definedName>
    <definedName name="kkk" localSheetId="50" hidden="1">{"Tab1",#N/A,FALSE,"P";"Tab2",#N/A,FALSE,"P"}</definedName>
    <definedName name="kkk" localSheetId="52" hidden="1">{"Tab1",#N/A,FALSE,"P";"Tab2",#N/A,FALSE,"P"}</definedName>
    <definedName name="kkk" localSheetId="18" hidden="1">{"Tab1",#N/A,FALSE,"P";"Tab2",#N/A,FALSE,"P"}</definedName>
    <definedName name="kkk" localSheetId="53" hidden="1">{"Tab1",#N/A,FALSE,"P";"Tab2",#N/A,FALSE,"P"}</definedName>
    <definedName name="kkk" localSheetId="54" hidden="1">{"Tab1",#N/A,FALSE,"P";"Tab2",#N/A,FALSE,"P"}</definedName>
    <definedName name="kkk" localSheetId="20" hidden="1">{"Tab1",#N/A,FALSE,"P";"Tab2",#N/A,FALSE,"P"}</definedName>
    <definedName name="kkk" localSheetId="22" hidden="1">{"Tab1",#N/A,FALSE,"P";"Tab2",#N/A,FALSE,"P"}</definedName>
    <definedName name="kkk" localSheetId="26" hidden="1">{"Tab1",#N/A,FALSE,"P";"Tab2",#N/A,FALSE,"P"}</definedName>
    <definedName name="kkk" localSheetId="27" hidden="1">{"Tab1",#N/A,FALSE,"P";"Tab2",#N/A,FALSE,"P"}</definedName>
    <definedName name="kkk" localSheetId="28" hidden="1">{"Tab1",#N/A,FALSE,"P";"Tab2",#N/A,FALSE,"P"}</definedName>
    <definedName name="kkk" localSheetId="29" hidden="1">{"Tab1",#N/A,FALSE,"P";"Tab2",#N/A,FALSE,"P"}</definedName>
    <definedName name="kkk" localSheetId="31" hidden="1">{"Tab1",#N/A,FALSE,"P";"Tab2",#N/A,FALSE,"P"}</definedName>
    <definedName name="kkk" hidden="1">{"Tab1",#N/A,FALSE,"P";"Tab2",#N/A,FALSE,"P"}</definedName>
    <definedName name="kkkk" hidden="1">[122]M!#REF!</definedName>
    <definedName name="kkkkk" hidden="1">'[123]J(Priv.Cap)'!#REF!</definedName>
    <definedName name="kkkkkkkk" localSheetId="17" hidden="1">{"Riqfin97",#N/A,FALSE,"Tran";"Riqfinpro",#N/A,FALSE,"Tran"}</definedName>
    <definedName name="kkkkkkkk" localSheetId="21" hidden="1">{"Riqfin97",#N/A,FALSE,"Tran";"Riqfinpro",#N/A,FALSE,"Tran"}</definedName>
    <definedName name="kkkkkkkk" localSheetId="23" hidden="1">{"Riqfin97",#N/A,FALSE,"Tran";"Riqfinpro",#N/A,FALSE,"Tran"}</definedName>
    <definedName name="kkkkkkkk" localSheetId="24" hidden="1">{"Riqfin97",#N/A,FALSE,"Tran";"Riqfinpro",#N/A,FALSE,"Tran"}</definedName>
    <definedName name="kkkkkkkk" localSheetId="3" hidden="1">{"Riqfin97",#N/A,FALSE,"Tran";"Riqfinpro",#N/A,FALSE,"Tran"}</definedName>
    <definedName name="kkkkkkkk" localSheetId="2" hidden="1">{"Riqfin97",#N/A,FALSE,"Tran";"Riqfinpro",#N/A,FALSE,"Tran"}</definedName>
    <definedName name="kkkkkkkk" localSheetId="32" hidden="1">{"Riqfin97",#N/A,FALSE,"Tran";"Riqfinpro",#N/A,FALSE,"Tran"}</definedName>
    <definedName name="kkkkkkkk" localSheetId="34" hidden="1">{"Riqfin97",#N/A,FALSE,"Tran";"Riqfinpro",#N/A,FALSE,"Tran"}</definedName>
    <definedName name="kkkkkkkk" localSheetId="50" hidden="1">{"Riqfin97",#N/A,FALSE,"Tran";"Riqfinpro",#N/A,FALSE,"Tran"}</definedName>
    <definedName name="kkkkkkkk" localSheetId="52" hidden="1">{"Riqfin97",#N/A,FALSE,"Tran";"Riqfinpro",#N/A,FALSE,"Tran"}</definedName>
    <definedName name="kkkkkkkk" localSheetId="18" hidden="1">{"Riqfin97",#N/A,FALSE,"Tran";"Riqfinpro",#N/A,FALSE,"Tran"}</definedName>
    <definedName name="kkkkkkkk" localSheetId="53" hidden="1">{"Riqfin97",#N/A,FALSE,"Tran";"Riqfinpro",#N/A,FALSE,"Tran"}</definedName>
    <definedName name="kkkkkkkk" localSheetId="54" hidden="1">{"Riqfin97",#N/A,FALSE,"Tran";"Riqfinpro",#N/A,FALSE,"Tran"}</definedName>
    <definedName name="kkkkkkkk" localSheetId="20" hidden="1">{"Riqfin97",#N/A,FALSE,"Tran";"Riqfinpro",#N/A,FALSE,"Tran"}</definedName>
    <definedName name="kkkkkkkk" localSheetId="22" hidden="1">{"Riqfin97",#N/A,FALSE,"Tran";"Riqfinpro",#N/A,FALSE,"Tran"}</definedName>
    <definedName name="kkkkkkkk" localSheetId="26" hidden="1">{"Riqfin97",#N/A,FALSE,"Tran";"Riqfinpro",#N/A,FALSE,"Tran"}</definedName>
    <definedName name="kkkkkkkk" localSheetId="27" hidden="1">{"Riqfin97",#N/A,FALSE,"Tran";"Riqfinpro",#N/A,FALSE,"Tran"}</definedName>
    <definedName name="kkkkkkkk" localSheetId="28" hidden="1">{"Riqfin97",#N/A,FALSE,"Tran";"Riqfinpro",#N/A,FALSE,"Tran"}</definedName>
    <definedName name="kkkkkkkk" localSheetId="29" hidden="1">{"Riqfin97",#N/A,FALSE,"Tran";"Riqfinpro",#N/A,FALSE,"Tran"}</definedName>
    <definedName name="kkkkkkkk" localSheetId="31" hidden="1">{"Riqfin97",#N/A,FALSE,"Tran";"Riqfinpro",#N/A,FALSE,"Tran"}</definedName>
    <definedName name="kkkkkkkk" hidden="1">{"Riqfin97",#N/A,FALSE,"Tran";"Riqfinpro",#N/A,FALSE,"Tran"}</definedName>
    <definedName name="KWD">#REF!</definedName>
    <definedName name="kykiyu" localSheetId="23" hidden="1">'[92]Fax a enviar'!#REF!</definedName>
    <definedName name="kykiyu" hidden="1">'[92]Fax a enviar'!#REF!</definedName>
    <definedName name="L">[112]DA!#REF!</definedName>
    <definedName name="L_">#N/A</definedName>
    <definedName name="LastOpenedWorkSheet" localSheetId="17">#REF!</definedName>
    <definedName name="LastOpenedWorkSheet" localSheetId="21">#REF!</definedName>
    <definedName name="LastOpenedWorkSheet" localSheetId="23">#REF!</definedName>
    <definedName name="LastOpenedWorkSheet" localSheetId="24">#REF!</definedName>
    <definedName name="LastOpenedWorkSheet" localSheetId="3">#REF!</definedName>
    <definedName name="LastOpenedWorkSheet" localSheetId="2">#REF!</definedName>
    <definedName name="LastOpenedWorkSheet" localSheetId="32">#REF!</definedName>
    <definedName name="LastOpenedWorkSheet" localSheetId="34">#REF!</definedName>
    <definedName name="LastOpenedWorkSheet" localSheetId="52">#REF!</definedName>
    <definedName name="LastOpenedWorkSheet" localSheetId="18">#REF!</definedName>
    <definedName name="LastOpenedWorkSheet" localSheetId="53">#REF!</definedName>
    <definedName name="LastOpenedWorkSheet" localSheetId="54">#REF!</definedName>
    <definedName name="LastOpenedWorkSheet" localSheetId="20">#REF!</definedName>
    <definedName name="LastOpenedWorkSheet" localSheetId="22">#REF!</definedName>
    <definedName name="LastOpenedWorkSheet" localSheetId="26">#REF!</definedName>
    <definedName name="LastOpenedWorkSheet" localSheetId="29">#REF!</definedName>
    <definedName name="LastOpenedWorkSheet" localSheetId="31">#REF!</definedName>
    <definedName name="LastOpenedWorkSheet">#REF!</definedName>
    <definedName name="LastRefreshed" localSheetId="23">#REF!</definedName>
    <definedName name="LastRefreshed" localSheetId="3">#REF!</definedName>
    <definedName name="LastRefreshed" localSheetId="2">#REF!</definedName>
    <definedName name="LastRefreshed" localSheetId="53">#REF!</definedName>
    <definedName name="LastRefreshed" localSheetId="54">#REF!</definedName>
    <definedName name="LastRefreshed">#REF!</definedName>
    <definedName name="LD" localSheetId="23">#REF!</definedName>
    <definedName name="LD" localSheetId="3">#REF!</definedName>
    <definedName name="LD" localSheetId="2">#REF!</definedName>
    <definedName name="LD" localSheetId="53">#REF!</definedName>
    <definedName name="LD" localSheetId="54">#REF!</definedName>
    <definedName name="LD">#REF!</definedName>
    <definedName name="LD1A" localSheetId="23">#REF!</definedName>
    <definedName name="LD1A" localSheetId="3">#REF!</definedName>
    <definedName name="LD1A" localSheetId="2">#REF!</definedName>
    <definedName name="LD1A">#REF!</definedName>
    <definedName name="LE" localSheetId="23">#REF!</definedName>
    <definedName name="LE" localSheetId="3">#REF!</definedName>
    <definedName name="LE" localSheetId="2">#REF!</definedName>
    <definedName name="LE">#REF!</definedName>
    <definedName name="LE1A" localSheetId="23">#REF!</definedName>
    <definedName name="LE1A" localSheetId="3">#REF!</definedName>
    <definedName name="LE1A" localSheetId="2">#REF!</definedName>
    <definedName name="LE1A">#REF!</definedName>
    <definedName name="LEAP" localSheetId="23">#REF!</definedName>
    <definedName name="LEAP" localSheetId="3">#REF!</definedName>
    <definedName name="LEAP" localSheetId="2">#REF!</definedName>
    <definedName name="LEAP">#REF!</definedName>
    <definedName name="LEGC">#REF!</definedName>
    <definedName name="LG">#REF!</definedName>
    <definedName name="LGperc">#REF!</definedName>
    <definedName name="LGTNONO1">[67]nonopec!#REF!</definedName>
    <definedName name="LGTNONO2">[67]nonopec!#REF!</definedName>
    <definedName name="LGTNONOPEC">[67]nonopec!#REF!</definedName>
    <definedName name="LGTNSUMM">[67]nonopec!#REF!</definedName>
    <definedName name="LGTOECD">[67]nonopec!#REF!</definedName>
    <definedName name="LGTOPEC">[67]nonopec!#REF!</definedName>
    <definedName name="LGTPCNT">[67]nonopec!#REF!</definedName>
    <definedName name="LIBOR3">[86]SUPUESTOS!$A$12:$IV$12</definedName>
    <definedName name="LIBOR6">[86]SUPUESTOS!A$11</definedName>
    <definedName name="LIBRAE">#REF!</definedName>
    <definedName name="LINES" localSheetId="17">#REF!</definedName>
    <definedName name="LINES" localSheetId="21">#REF!</definedName>
    <definedName name="LINES" localSheetId="23">#REF!</definedName>
    <definedName name="LINES" localSheetId="24">#REF!</definedName>
    <definedName name="LINES" localSheetId="3">#REF!</definedName>
    <definedName name="LINES" localSheetId="2">#REF!</definedName>
    <definedName name="LINES" localSheetId="32">#REF!</definedName>
    <definedName name="LINES" localSheetId="34">#REF!</definedName>
    <definedName name="LINES" localSheetId="52">#REF!</definedName>
    <definedName name="LINES" localSheetId="18">#REF!</definedName>
    <definedName name="LINES" localSheetId="53">#REF!</definedName>
    <definedName name="LINES" localSheetId="54">#REF!</definedName>
    <definedName name="LINES" localSheetId="20">#REF!</definedName>
    <definedName name="LINES" localSheetId="22">#REF!</definedName>
    <definedName name="LINES" localSheetId="26">#REF!</definedName>
    <definedName name="LINES" localSheetId="29">#REF!</definedName>
    <definedName name="LINES" localSheetId="31">#REF!</definedName>
    <definedName name="LINES">#REF!</definedName>
    <definedName name="liqc">[23]Programa!#REF!</definedName>
    <definedName name="liqd">[23]Programa!#REF!</definedName>
    <definedName name="Liquidez">'[51]Ranking Bancario'!$BV$5:$BZ$54</definedName>
    <definedName name="LIT" localSheetId="23">#REF!</definedName>
    <definedName name="LIT" localSheetId="3">#REF!</definedName>
    <definedName name="LIT" localSheetId="2">#REF!</definedName>
    <definedName name="LIT" localSheetId="53">#REF!</definedName>
    <definedName name="LIT" localSheetId="54">#REF!</definedName>
    <definedName name="LIT">#REF!</definedName>
    <definedName name="lita">#N/A</definedName>
    <definedName name="LITEURO" localSheetId="23">#REF!</definedName>
    <definedName name="LITEURO" localSheetId="3">#REF!</definedName>
    <definedName name="LITEURO" localSheetId="2">#REF!</definedName>
    <definedName name="LITEURO" localSheetId="53">#REF!</definedName>
    <definedName name="LITEURO" localSheetId="54">#REF!</definedName>
    <definedName name="LITEURO">#REF!</definedName>
    <definedName name="ll" localSheetId="17" hidden="1">{"Tab1",#N/A,FALSE,"P";"Tab2",#N/A,FALSE,"P"}</definedName>
    <definedName name="ll" localSheetId="21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localSheetId="3" hidden="1">{"Tab1",#N/A,FALSE,"P";"Tab2",#N/A,FALSE,"P"}</definedName>
    <definedName name="ll" localSheetId="2" hidden="1">{"Tab1",#N/A,FALSE,"P";"Tab2",#N/A,FALSE,"P"}</definedName>
    <definedName name="ll" localSheetId="32" hidden="1">{"Tab1",#N/A,FALSE,"P";"Tab2",#N/A,FALSE,"P"}</definedName>
    <definedName name="ll" localSheetId="34" hidden="1">{"Tab1",#N/A,FALSE,"P";"Tab2",#N/A,FALSE,"P"}</definedName>
    <definedName name="ll" localSheetId="50" hidden="1">{"Tab1",#N/A,FALSE,"P";"Tab2",#N/A,FALSE,"P"}</definedName>
    <definedName name="ll" localSheetId="52" hidden="1">{"Tab1",#N/A,FALSE,"P";"Tab2",#N/A,FALSE,"P"}</definedName>
    <definedName name="ll" localSheetId="18" hidden="1">{"Tab1",#N/A,FALSE,"P";"Tab2",#N/A,FALSE,"P"}</definedName>
    <definedName name="ll" localSheetId="53" hidden="1">{"Tab1",#N/A,FALSE,"P";"Tab2",#N/A,FALSE,"P"}</definedName>
    <definedName name="ll" localSheetId="54" hidden="1">{"Tab1",#N/A,FALSE,"P";"Tab2",#N/A,FALSE,"P"}</definedName>
    <definedName name="ll" localSheetId="20" hidden="1">{"Tab1",#N/A,FALSE,"P";"Tab2",#N/A,FALSE,"P"}</definedName>
    <definedName name="ll" localSheetId="22" hidden="1">{"Tab1",#N/A,FALSE,"P";"Tab2",#N/A,FALSE,"P"}</definedName>
    <definedName name="ll" localSheetId="26" hidden="1">{"Tab1",#N/A,FALSE,"P";"Tab2",#N/A,FALSE,"P"}</definedName>
    <definedName name="ll" localSheetId="27" hidden="1">{"Tab1",#N/A,FALSE,"P";"Tab2",#N/A,FALSE,"P"}</definedName>
    <definedName name="ll" localSheetId="28" hidden="1">{"Tab1",#N/A,FALSE,"P";"Tab2",#N/A,FALSE,"P"}</definedName>
    <definedName name="ll" localSheetId="29" hidden="1">{"Tab1",#N/A,FALSE,"P";"Tab2",#N/A,FALSE,"P"}</definedName>
    <definedName name="ll" localSheetId="31" hidden="1">{"Tab1",#N/A,FALSE,"P";"Tab2",#N/A,FALSE,"P"}</definedName>
    <definedName name="ll" hidden="1">{"Tab1",#N/A,FALSE,"P";"Tab2",#N/A,FALSE,"P"}</definedName>
    <definedName name="LLF">[58]Q3!#REF!</definedName>
    <definedName name="lll" localSheetId="17" hidden="1">{"Riqfin97",#N/A,FALSE,"Tran";"Riqfinpro",#N/A,FALSE,"Tran"}</definedName>
    <definedName name="lll" localSheetId="21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localSheetId="3" hidden="1">{"Riqfin97",#N/A,FALSE,"Tran";"Riqfinpro",#N/A,FALSE,"Tran"}</definedName>
    <definedName name="lll" localSheetId="2" hidden="1">{"Riqfin97",#N/A,FALSE,"Tran";"Riqfinpro",#N/A,FALSE,"Tran"}</definedName>
    <definedName name="lll" localSheetId="32" hidden="1">{"Riqfin97",#N/A,FALSE,"Tran";"Riqfinpro",#N/A,FALSE,"Tran"}</definedName>
    <definedName name="lll" localSheetId="34" hidden="1">{"Riqfin97",#N/A,FALSE,"Tran";"Riqfinpro",#N/A,FALSE,"Tran"}</definedName>
    <definedName name="lll" localSheetId="50" hidden="1">{"Riqfin97",#N/A,FALSE,"Tran";"Riqfinpro",#N/A,FALSE,"Tran"}</definedName>
    <definedName name="lll" localSheetId="52" hidden="1">{"Riqfin97",#N/A,FALSE,"Tran";"Riqfinpro",#N/A,FALSE,"Tran"}</definedName>
    <definedName name="lll" localSheetId="18" hidden="1">{"Riqfin97",#N/A,FALSE,"Tran";"Riqfinpro",#N/A,FALSE,"Tran"}</definedName>
    <definedName name="lll" localSheetId="53" hidden="1">{"Riqfin97",#N/A,FALSE,"Tran";"Riqfinpro",#N/A,FALSE,"Tran"}</definedName>
    <definedName name="lll" localSheetId="54" hidden="1">{"Riqfin97",#N/A,FALSE,"Tran";"Riqfinpro",#N/A,FALSE,"Tran"}</definedName>
    <definedName name="lll" localSheetId="20" hidden="1">{"Riqfin97",#N/A,FALSE,"Tran";"Riqfinpro",#N/A,FALSE,"Tran"}</definedName>
    <definedName name="lll" localSheetId="22" hidden="1">{"Riqfin97",#N/A,FALSE,"Tran";"Riqfinpro",#N/A,FALSE,"Tran"}</definedName>
    <definedName name="lll" localSheetId="26" hidden="1">{"Riqfin97",#N/A,FALSE,"Tran";"Riqfinpro",#N/A,FALSE,"Tran"}</definedName>
    <definedName name="lll" localSheetId="27" hidden="1">{"Riqfin97",#N/A,FALSE,"Tran";"Riqfinpro",#N/A,FALSE,"Tran"}</definedName>
    <definedName name="lll" localSheetId="28" hidden="1">{"Riqfin97",#N/A,FALSE,"Tran";"Riqfinpro",#N/A,FALSE,"Tran"}</definedName>
    <definedName name="lll" localSheetId="29" hidden="1">{"Riqfin97",#N/A,FALSE,"Tran";"Riqfinpro",#N/A,FALSE,"Tran"}</definedName>
    <definedName name="lll" localSheetId="31" hidden="1">{"Riqfin97",#N/A,FALSE,"Tran";"Riqfinpro",#N/A,FALSE,"Tran"}</definedName>
    <definedName name="lll" hidden="1">{"Riqfin97",#N/A,FALSE,"Tran";"Riqfinpro",#N/A,FALSE,"Tran"}</definedName>
    <definedName name="llll" hidden="1">[124]M!#REF!</definedName>
    <definedName name="lllll" localSheetId="17" hidden="1">{"Tab1",#N/A,FALSE,"P";"Tab2",#N/A,FALSE,"P"}</definedName>
    <definedName name="lllll" localSheetId="21" hidden="1">{"Tab1",#N/A,FALSE,"P";"Tab2",#N/A,FALSE,"P"}</definedName>
    <definedName name="lllll" localSheetId="23" hidden="1">{"Tab1",#N/A,FALSE,"P";"Tab2",#N/A,FALSE,"P"}</definedName>
    <definedName name="lllll" localSheetId="24" hidden="1">{"Tab1",#N/A,FALSE,"P";"Tab2",#N/A,FALSE,"P"}</definedName>
    <definedName name="lllll" localSheetId="3" hidden="1">{"Tab1",#N/A,FALSE,"P";"Tab2",#N/A,FALSE,"P"}</definedName>
    <definedName name="lllll" localSheetId="2" hidden="1">{"Tab1",#N/A,FALSE,"P";"Tab2",#N/A,FALSE,"P"}</definedName>
    <definedName name="lllll" localSheetId="32" hidden="1">{"Tab1",#N/A,FALSE,"P";"Tab2",#N/A,FALSE,"P"}</definedName>
    <definedName name="lllll" localSheetId="34" hidden="1">{"Tab1",#N/A,FALSE,"P";"Tab2",#N/A,FALSE,"P"}</definedName>
    <definedName name="lllll" localSheetId="50" hidden="1">{"Tab1",#N/A,FALSE,"P";"Tab2",#N/A,FALSE,"P"}</definedName>
    <definedName name="lllll" localSheetId="52" hidden="1">{"Tab1",#N/A,FALSE,"P";"Tab2",#N/A,FALSE,"P"}</definedName>
    <definedName name="lllll" localSheetId="18" hidden="1">{"Tab1",#N/A,FALSE,"P";"Tab2",#N/A,FALSE,"P"}</definedName>
    <definedName name="lllll" localSheetId="53" hidden="1">{"Tab1",#N/A,FALSE,"P";"Tab2",#N/A,FALSE,"P"}</definedName>
    <definedName name="lllll" localSheetId="54" hidden="1">{"Tab1",#N/A,FALSE,"P";"Tab2",#N/A,FALSE,"P"}</definedName>
    <definedName name="lllll" localSheetId="20" hidden="1">{"Tab1",#N/A,FALSE,"P";"Tab2",#N/A,FALSE,"P"}</definedName>
    <definedName name="lllll" localSheetId="22" hidden="1">{"Tab1",#N/A,FALSE,"P";"Tab2",#N/A,FALSE,"P"}</definedName>
    <definedName name="lllll" localSheetId="26" hidden="1">{"Tab1",#N/A,FALSE,"P";"Tab2",#N/A,FALSE,"P"}</definedName>
    <definedName name="lllll" localSheetId="27" hidden="1">{"Tab1",#N/A,FALSE,"P";"Tab2",#N/A,FALSE,"P"}</definedName>
    <definedName name="lllll" localSheetId="28" hidden="1">{"Tab1",#N/A,FALSE,"P";"Tab2",#N/A,FALSE,"P"}</definedName>
    <definedName name="lllll" localSheetId="29" hidden="1">{"Tab1",#N/A,FALSE,"P";"Tab2",#N/A,FALSE,"P"}</definedName>
    <definedName name="lllll" localSheetId="31" hidden="1">{"Tab1",#N/A,FALSE,"P";"Tab2",#N/A,FALSE,"P"}</definedName>
    <definedName name="lllll" hidden="1">{"Tab1",#N/A,FALSE,"P";"Tab2",#N/A,FALSE,"P"}</definedName>
    <definedName name="llllll" localSheetId="17" hidden="1">{"Minpmon",#N/A,FALSE,"Monthinput"}</definedName>
    <definedName name="llllll" localSheetId="21" hidden="1">{"Minpmon",#N/A,FALSE,"Monthinput"}</definedName>
    <definedName name="llllll" localSheetId="23" hidden="1">{"Minpmon",#N/A,FALSE,"Monthinput"}</definedName>
    <definedName name="llllll" localSheetId="24" hidden="1">{"Minpmon",#N/A,FALSE,"Monthinput"}</definedName>
    <definedName name="llllll" localSheetId="3" hidden="1">{"Minpmon",#N/A,FALSE,"Monthinput"}</definedName>
    <definedName name="llllll" localSheetId="2" hidden="1">{"Minpmon",#N/A,FALSE,"Monthinput"}</definedName>
    <definedName name="llllll" localSheetId="32" hidden="1">{"Minpmon",#N/A,FALSE,"Monthinput"}</definedName>
    <definedName name="llllll" localSheetId="34" hidden="1">{"Minpmon",#N/A,FALSE,"Monthinput"}</definedName>
    <definedName name="llllll" localSheetId="50" hidden="1">{"Minpmon",#N/A,FALSE,"Monthinput"}</definedName>
    <definedName name="llllll" localSheetId="52" hidden="1">{"Minpmon",#N/A,FALSE,"Monthinput"}</definedName>
    <definedName name="llllll" localSheetId="18" hidden="1">{"Minpmon",#N/A,FALSE,"Monthinput"}</definedName>
    <definedName name="llllll" localSheetId="53" hidden="1">{"Minpmon",#N/A,FALSE,"Monthinput"}</definedName>
    <definedName name="llllll" localSheetId="54" hidden="1">{"Minpmon",#N/A,FALSE,"Monthinput"}</definedName>
    <definedName name="llllll" localSheetId="20" hidden="1">{"Minpmon",#N/A,FALSE,"Monthinput"}</definedName>
    <definedName name="llllll" localSheetId="22" hidden="1">{"Minpmon",#N/A,FALSE,"Monthinput"}</definedName>
    <definedName name="llllll" localSheetId="26" hidden="1">{"Minpmon",#N/A,FALSE,"Monthinput"}</definedName>
    <definedName name="llllll" localSheetId="27" hidden="1">{"Minpmon",#N/A,FALSE,"Monthinput"}</definedName>
    <definedName name="llllll" localSheetId="28" hidden="1">{"Minpmon",#N/A,FALSE,"Monthinput"}</definedName>
    <definedName name="llllll" localSheetId="29" hidden="1">{"Minpmon",#N/A,FALSE,"Monthinput"}</definedName>
    <definedName name="llllll" localSheetId="31" hidden="1">{"Minpmon",#N/A,FALSE,"Monthinput"}</definedName>
    <definedName name="llllll" hidden="1">{"Minpmon",#N/A,FALSE,"Monthinput"}</definedName>
    <definedName name="lllllll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7" hidden="1">{"Minpmon",#N/A,FALSE,"Monthinput"}</definedName>
    <definedName name="lllllllllllllllll" localSheetId="21" hidden="1">{"Minpmon",#N/A,FALSE,"Monthinput"}</definedName>
    <definedName name="lllllllllllllllll" localSheetId="23" hidden="1">{"Minpmon",#N/A,FALSE,"Monthinput"}</definedName>
    <definedName name="lllllllllllllllll" localSheetId="24" hidden="1">{"Minpmon",#N/A,FALSE,"Monthinput"}</definedName>
    <definedName name="lllllllllllllllll" localSheetId="3" hidden="1">{"Minpmon",#N/A,FALSE,"Monthinput"}</definedName>
    <definedName name="lllllllllllllllll" localSheetId="2" hidden="1">{"Minpmon",#N/A,FALSE,"Monthinput"}</definedName>
    <definedName name="lllllllllllllllll" localSheetId="32" hidden="1">{"Minpmon",#N/A,FALSE,"Monthinput"}</definedName>
    <definedName name="lllllllllllllllll" localSheetId="34" hidden="1">{"Minpmon",#N/A,FALSE,"Monthinput"}</definedName>
    <definedName name="lllllllllllllllll" localSheetId="50" hidden="1">{"Minpmon",#N/A,FALSE,"Monthinput"}</definedName>
    <definedName name="lllllllllllllllll" localSheetId="52" hidden="1">{"Minpmon",#N/A,FALSE,"Monthinput"}</definedName>
    <definedName name="lllllllllllllllll" localSheetId="18" hidden="1">{"Minpmon",#N/A,FALSE,"Monthinput"}</definedName>
    <definedName name="lllllllllllllllll" localSheetId="53" hidden="1">{"Minpmon",#N/A,FALSE,"Monthinput"}</definedName>
    <definedName name="lllllllllllllllll" localSheetId="54" hidden="1">{"Minpmon",#N/A,FALSE,"Monthinput"}</definedName>
    <definedName name="lllllllllllllllll" localSheetId="20" hidden="1">{"Minpmon",#N/A,FALSE,"Monthinput"}</definedName>
    <definedName name="lllllllllllllllll" localSheetId="22" hidden="1">{"Minpmon",#N/A,FALSE,"Monthinput"}</definedName>
    <definedName name="lllllllllllllllll" localSheetId="26" hidden="1">{"Minpmon",#N/A,FALSE,"Monthinput"}</definedName>
    <definedName name="lllllllllllllllll" localSheetId="27" hidden="1">{"Minpmon",#N/A,FALSE,"Monthinput"}</definedName>
    <definedName name="lllllllllllllllll" localSheetId="28" hidden="1">{"Minpmon",#N/A,FALSE,"Monthinput"}</definedName>
    <definedName name="lllllllllllllllll" localSheetId="29" hidden="1">{"Minpmon",#N/A,FALSE,"Monthinput"}</definedName>
    <definedName name="lllllllllllllllll" localSheetId="31" hidden="1">{"Minpmon",#N/A,FALSE,"Monthinput"}</definedName>
    <definedName name="lllllllllllllllll" hidden="1">{"Minpmon",#N/A,FALSE,"Monthinput"}</definedName>
    <definedName name="lloo" localSheetId="17" hidden="1">#REF!</definedName>
    <definedName name="lloo" localSheetId="21" hidden="1">#REF!</definedName>
    <definedName name="lloo" localSheetId="23" hidden="1">#REF!</definedName>
    <definedName name="lloo" localSheetId="24" hidden="1">#REF!</definedName>
    <definedName name="lloo" localSheetId="3" hidden="1">#REF!</definedName>
    <definedName name="lloo" localSheetId="2" hidden="1">#REF!</definedName>
    <definedName name="lloo" localSheetId="32" hidden="1">#REF!</definedName>
    <definedName name="lloo" localSheetId="34" hidden="1">#REF!</definedName>
    <definedName name="lloo" localSheetId="52" hidden="1">#REF!</definedName>
    <definedName name="lloo" localSheetId="18" hidden="1">#REF!</definedName>
    <definedName name="lloo" localSheetId="53" hidden="1">#REF!</definedName>
    <definedName name="lloo" localSheetId="54" hidden="1">#REF!</definedName>
    <definedName name="lloo" localSheetId="20" hidden="1">#REF!</definedName>
    <definedName name="lloo" localSheetId="22" hidden="1">#REF!</definedName>
    <definedName name="lloo" localSheetId="26" hidden="1">#REF!</definedName>
    <definedName name="lloo" localSheetId="29" hidden="1">#REF!</definedName>
    <definedName name="lloo" localSheetId="31" hidden="1">#REF!</definedName>
    <definedName name="lloo" hidden="1">#REF!</definedName>
    <definedName name="lodnjkhdnbdv" localSheetId="23">#REF!</definedName>
    <definedName name="lodnjkhdnbdv" localSheetId="3">#REF!</definedName>
    <definedName name="lodnjkhdnbdv" localSheetId="2">#REF!</definedName>
    <definedName name="lodnjkhdnbdv" localSheetId="53">#REF!</definedName>
    <definedName name="lodnjkhdnbdv" localSheetId="54">#REF!</definedName>
    <definedName name="lodnjkhdnbdv">#REF!</definedName>
    <definedName name="lolololo" localSheetId="23">#REF!</definedName>
    <definedName name="lolololo" localSheetId="3">#REF!</definedName>
    <definedName name="lolololo" localSheetId="2">#REF!</definedName>
    <definedName name="lolololo" localSheetId="53">#REF!</definedName>
    <definedName name="lolololo" localSheetId="54">#REF!</definedName>
    <definedName name="lolololo">#REF!</definedName>
    <definedName name="LONAB96">#REF!</definedName>
    <definedName name="LOOKUPMTH">#REF!</definedName>
    <definedName name="Low_external">#REF!</definedName>
    <definedName name="Low_fiscal">#REF!</definedName>
    <definedName name="Low_growth_extended">#REF!</definedName>
    <definedName name="Low_growth_summary">#REF!</definedName>
    <definedName name="Low_monetary">#REF!</definedName>
    <definedName name="Low_real">#REF!</definedName>
    <definedName name="Low_summary">#REF!</definedName>
    <definedName name="Lowest_Inter_Bank_Rate">'[69]Inter-Bank'!$M$5</definedName>
    <definedName name="LP" localSheetId="17">#REF!</definedName>
    <definedName name="LP" localSheetId="21">#REF!</definedName>
    <definedName name="LP" localSheetId="23">#REF!</definedName>
    <definedName name="LP" localSheetId="24">#REF!</definedName>
    <definedName name="LP" localSheetId="3">#REF!</definedName>
    <definedName name="LP" localSheetId="2">#REF!</definedName>
    <definedName name="LP" localSheetId="32">#REF!</definedName>
    <definedName name="LP" localSheetId="34">#REF!</definedName>
    <definedName name="LP" localSheetId="52">#REF!</definedName>
    <definedName name="LP" localSheetId="18">#REF!</definedName>
    <definedName name="LP" localSheetId="53">#REF!</definedName>
    <definedName name="LP" localSheetId="54">#REF!</definedName>
    <definedName name="LP" localSheetId="20">#REF!</definedName>
    <definedName name="LP" localSheetId="22">#REF!</definedName>
    <definedName name="LP" localSheetId="26">#REF!</definedName>
    <definedName name="LP" localSheetId="29">#REF!</definedName>
    <definedName name="LP" localSheetId="31">#REF!</definedName>
    <definedName name="LP">#REF!</definedName>
    <definedName name="LP1A" localSheetId="23">#REF!</definedName>
    <definedName name="LP1A" localSheetId="3">#REF!</definedName>
    <definedName name="LP1A" localSheetId="2">#REF!</definedName>
    <definedName name="LP1A" localSheetId="53">#REF!</definedName>
    <definedName name="LP1A" localSheetId="54">#REF!</definedName>
    <definedName name="LP1A">#REF!</definedName>
    <definedName name="LPEperc">#REF!</definedName>
    <definedName name="LPperc">#REF!</definedName>
    <definedName name="LT">#REF!</definedName>
    <definedName name="LTcirr" localSheetId="23">#REF!</definedName>
    <definedName name="LTcirr" localSheetId="3">#REF!</definedName>
    <definedName name="LTcirr" localSheetId="2">#REF!</definedName>
    <definedName name="LTcirr" localSheetId="53">#REF!</definedName>
    <definedName name="LTcirr" localSheetId="54">#REF!</definedName>
    <definedName name="LTcirr">#REF!</definedName>
    <definedName name="LTr" localSheetId="23">#REF!</definedName>
    <definedName name="LTr" localSheetId="3">#REF!</definedName>
    <definedName name="LTr" localSheetId="2">#REF!</definedName>
    <definedName name="LTr">#REF!</definedName>
    <definedName name="LUR">#N/A</definedName>
    <definedName name="LUXF" localSheetId="17">#REF!</definedName>
    <definedName name="LUXF" localSheetId="21">#REF!</definedName>
    <definedName name="LUXF" localSheetId="23">#REF!</definedName>
    <definedName name="LUXF" localSheetId="24">#REF!</definedName>
    <definedName name="LUXF" localSheetId="3">#REF!</definedName>
    <definedName name="LUXF" localSheetId="2">#REF!</definedName>
    <definedName name="LUXF" localSheetId="32">#REF!</definedName>
    <definedName name="LUXF" localSheetId="34">#REF!</definedName>
    <definedName name="LUXF" localSheetId="52">#REF!</definedName>
    <definedName name="LUXF" localSheetId="18">#REF!</definedName>
    <definedName name="LUXF" localSheetId="53">#REF!</definedName>
    <definedName name="LUXF" localSheetId="54">#REF!</definedName>
    <definedName name="LUXF" localSheetId="20">#REF!</definedName>
    <definedName name="LUXF" localSheetId="22">#REF!</definedName>
    <definedName name="LUXF" localSheetId="26">#REF!</definedName>
    <definedName name="LUXF" localSheetId="29">#REF!</definedName>
    <definedName name="LUXF" localSheetId="31">#REF!</definedName>
    <definedName name="LUXF">#REF!</definedName>
    <definedName name="LUXF1" localSheetId="23">#REF!</definedName>
    <definedName name="LUXF1" localSheetId="3">#REF!</definedName>
    <definedName name="LUXF1" localSheetId="2">#REF!</definedName>
    <definedName name="LUXF1" localSheetId="53">#REF!</definedName>
    <definedName name="LUXF1" localSheetId="54">#REF!</definedName>
    <definedName name="LUXF1">#REF!</definedName>
    <definedName name="Lyon">[66]Sheet3!$O$1</definedName>
    <definedName name="m">#N/A</definedName>
    <definedName name="MACRO" localSheetId="17">#REF!</definedName>
    <definedName name="MACRO" localSheetId="21">#REF!</definedName>
    <definedName name="MACRO" localSheetId="23">#REF!</definedName>
    <definedName name="MACRO" localSheetId="24">#REF!</definedName>
    <definedName name="MACRO" localSheetId="3">#REF!</definedName>
    <definedName name="MACRO" localSheetId="2">#REF!</definedName>
    <definedName name="MACRO" localSheetId="32">#REF!</definedName>
    <definedName name="MACRO" localSheetId="34">#REF!</definedName>
    <definedName name="MACRO" localSheetId="52">#REF!</definedName>
    <definedName name="MACRO" localSheetId="18">#REF!</definedName>
    <definedName name="MACRO" localSheetId="53">#REF!</definedName>
    <definedName name="MACRO" localSheetId="54">#REF!</definedName>
    <definedName name="MACRO" localSheetId="20">#REF!</definedName>
    <definedName name="MACRO" localSheetId="22">#REF!</definedName>
    <definedName name="MACRO" localSheetId="26">#REF!</definedName>
    <definedName name="MACRO" localSheetId="29">#REF!</definedName>
    <definedName name="MACRO" localSheetId="31">#REF!</definedName>
    <definedName name="MACRO">#REF!</definedName>
    <definedName name="MACRO_ASSUMP_2006" localSheetId="23">#REF!</definedName>
    <definedName name="MACRO_ASSUMP_2006" localSheetId="3">#REF!</definedName>
    <definedName name="MACRO_ASSUMP_2006" localSheetId="2">#REF!</definedName>
    <definedName name="MACRO_ASSUMP_2006" localSheetId="53">#REF!</definedName>
    <definedName name="MACRO_ASSUMP_2006" localSheetId="54">#REF!</definedName>
    <definedName name="MACRO_ASSUMP_2006">#REF!</definedName>
    <definedName name="Macro2">#REF!</definedName>
    <definedName name="Macro3">#REF!</definedName>
    <definedName name="Macro5">#REF!</definedName>
    <definedName name="Macro6">#REF!</definedName>
    <definedName name="MACROINPUT">#REF!</definedName>
    <definedName name="MACROS">[75]MACROS!$A$1:$A$1</definedName>
    <definedName name="maintabs">[32]QNEWLOR!$B$3:$G$17,[32]QNEWLOR!$B$20:$G$87,[32]QNEWLOR!$B$90:$G$159</definedName>
    <definedName name="MALAX" localSheetId="17">#REF!</definedName>
    <definedName name="MALAX" localSheetId="21">#REF!</definedName>
    <definedName name="MALAX" localSheetId="23">#REF!</definedName>
    <definedName name="MALAX" localSheetId="24">#REF!</definedName>
    <definedName name="MALAX" localSheetId="3">#REF!</definedName>
    <definedName name="MALAX" localSheetId="2">#REF!</definedName>
    <definedName name="MALAX" localSheetId="32">#REF!</definedName>
    <definedName name="MALAX" localSheetId="34">#REF!</definedName>
    <definedName name="MALAX" localSheetId="52">#REF!</definedName>
    <definedName name="MALAX" localSheetId="18">#REF!</definedName>
    <definedName name="MALAX" localSheetId="53">#REF!</definedName>
    <definedName name="MALAX" localSheetId="54">#REF!</definedName>
    <definedName name="MALAX" localSheetId="20">#REF!</definedName>
    <definedName name="MALAX" localSheetId="22">#REF!</definedName>
    <definedName name="MALAX" localSheetId="26">#REF!</definedName>
    <definedName name="MALAX" localSheetId="29">#REF!</definedName>
    <definedName name="MALAX" localSheetId="31">#REF!</definedName>
    <definedName name="MALAX">#REF!</definedName>
    <definedName name="MALAX1" localSheetId="23">#REF!</definedName>
    <definedName name="MALAX1" localSheetId="3">#REF!</definedName>
    <definedName name="MALAX1" localSheetId="2">#REF!</definedName>
    <definedName name="MALAX1" localSheetId="53">#REF!</definedName>
    <definedName name="MALAX1" localSheetId="54">#REF!</definedName>
    <definedName name="MALAX1">#REF!</definedName>
    <definedName name="Malaysia">#REF!</definedName>
    <definedName name="MANUAL">#REF!</definedName>
    <definedName name="mapa1">#REF!</definedName>
    <definedName name="mapa2">#REF!</definedName>
    <definedName name="mar">[23]Programa!#REF!</definedName>
    <definedName name="MAR._89">#REF!</definedName>
    <definedName name="Maturity_IDA">[101]NPV!$B$26</definedName>
    <definedName name="Maturity_IDA1">#REF!</definedName>
    <definedName name="Maturity_NC" localSheetId="17">[101]NPV!#REF!</definedName>
    <definedName name="Maturity_NC" localSheetId="21">[101]NPV!#REF!</definedName>
    <definedName name="Maturity_NC" localSheetId="23">[101]NPV!#REF!</definedName>
    <definedName name="Maturity_NC" localSheetId="24">[101]NPV!#REF!</definedName>
    <definedName name="Maturity_NC" localSheetId="3">[101]NPV!#REF!</definedName>
    <definedName name="Maturity_NC" localSheetId="2">[101]NPV!#REF!</definedName>
    <definedName name="Maturity_NC" localSheetId="32">[101]NPV!#REF!</definedName>
    <definedName name="Maturity_NC" localSheetId="34">[101]NPV!#REF!</definedName>
    <definedName name="Maturity_NC" localSheetId="52">[101]NPV!#REF!</definedName>
    <definedName name="Maturity_NC" localSheetId="18">[101]NPV!#REF!</definedName>
    <definedName name="Maturity_NC" localSheetId="53">[101]NPV!#REF!</definedName>
    <definedName name="Maturity_NC" localSheetId="20">[101]NPV!#REF!</definedName>
    <definedName name="Maturity_NC" localSheetId="22">[101]NPV!#REF!</definedName>
    <definedName name="Maturity_NC" localSheetId="26">[101]NPV!#REF!</definedName>
    <definedName name="Maturity_NC" localSheetId="27">[101]NPV!#REF!</definedName>
    <definedName name="Maturity_NC" localSheetId="29">[101]NPV!#REF!</definedName>
    <definedName name="Maturity_NC" localSheetId="31">[101]NPV!#REF!</definedName>
    <definedName name="Maturity_NC">[101]NPV!#REF!</definedName>
    <definedName name="may">[23]Programa!#REF!</definedName>
    <definedName name="MAY._89">#REF!</definedName>
    <definedName name="MCPI">#REF!</definedName>
    <definedName name="MCV">#N/A</definedName>
    <definedName name="MCV_B">#N/A</definedName>
    <definedName name="MCV_B1" localSheetId="17">#REF!</definedName>
    <definedName name="MCV_B1" localSheetId="21">#REF!</definedName>
    <definedName name="MCV_B1" localSheetId="23">#REF!</definedName>
    <definedName name="MCV_B1" localSheetId="24">#REF!</definedName>
    <definedName name="MCV_B1" localSheetId="3">#REF!</definedName>
    <definedName name="MCV_B1" localSheetId="2">#REF!</definedName>
    <definedName name="MCV_B1" localSheetId="32">#REF!</definedName>
    <definedName name="MCV_B1" localSheetId="34">#REF!</definedName>
    <definedName name="MCV_B1" localSheetId="52">#REF!</definedName>
    <definedName name="MCV_B1" localSheetId="18">#REF!</definedName>
    <definedName name="MCV_B1" localSheetId="53">#REF!</definedName>
    <definedName name="MCV_B1" localSheetId="54">#REF!</definedName>
    <definedName name="MCV_B1" localSheetId="20">#REF!</definedName>
    <definedName name="MCV_B1" localSheetId="22">#REF!</definedName>
    <definedName name="MCV_B1" localSheetId="26">#REF!</definedName>
    <definedName name="MCV_B1" localSheetId="29">#REF!</definedName>
    <definedName name="MCV_B1" localSheetId="31">#REF!</definedName>
    <definedName name="MCV_B1">#REF!</definedName>
    <definedName name="mcv_b2">[1]Q6!$E$141:$AH$141</definedName>
    <definedName name="MCV_D">#N/A</definedName>
    <definedName name="MCV_D1" localSheetId="17">#REF!</definedName>
    <definedName name="MCV_D1" localSheetId="21">#REF!</definedName>
    <definedName name="MCV_D1" localSheetId="23">#REF!</definedName>
    <definedName name="MCV_D1" localSheetId="24">#REF!</definedName>
    <definedName name="MCV_D1" localSheetId="3">#REF!</definedName>
    <definedName name="MCV_D1" localSheetId="2">#REF!</definedName>
    <definedName name="MCV_D1" localSheetId="32">#REF!</definedName>
    <definedName name="MCV_D1" localSheetId="34">#REF!</definedName>
    <definedName name="MCV_D1" localSheetId="52">#REF!</definedName>
    <definedName name="MCV_D1" localSheetId="18">#REF!</definedName>
    <definedName name="MCV_D1" localSheetId="53">#REF!</definedName>
    <definedName name="MCV_D1" localSheetId="54">#REF!</definedName>
    <definedName name="MCV_D1" localSheetId="20">#REF!</definedName>
    <definedName name="MCV_D1" localSheetId="22">#REF!</definedName>
    <definedName name="MCV_D1" localSheetId="26">#REF!</definedName>
    <definedName name="MCV_D1" localSheetId="29">#REF!</definedName>
    <definedName name="MCV_D1" localSheetId="31">#REF!</definedName>
    <definedName name="MCV_D1">#REF!</definedName>
    <definedName name="MCV_N">#N/A</definedName>
    <definedName name="MCV_T">#N/A</definedName>
    <definedName name="MCV_T1" localSheetId="17">#REF!</definedName>
    <definedName name="MCV_T1" localSheetId="21">#REF!</definedName>
    <definedName name="MCV_T1" localSheetId="23">#REF!</definedName>
    <definedName name="MCV_T1" localSheetId="24">#REF!</definedName>
    <definedName name="MCV_T1" localSheetId="3">#REF!</definedName>
    <definedName name="MCV_T1" localSheetId="2">#REF!</definedName>
    <definedName name="MCV_T1" localSheetId="32">#REF!</definedName>
    <definedName name="MCV_T1" localSheetId="34">#REF!</definedName>
    <definedName name="MCV_T1" localSheetId="52">#REF!</definedName>
    <definedName name="MCV_T1" localSheetId="18">#REF!</definedName>
    <definedName name="MCV_T1" localSheetId="53">#REF!</definedName>
    <definedName name="MCV_T1" localSheetId="54">#REF!</definedName>
    <definedName name="MCV_T1" localSheetId="20">#REF!</definedName>
    <definedName name="MCV_T1" localSheetId="22">#REF!</definedName>
    <definedName name="MCV_T1" localSheetId="26">#REF!</definedName>
    <definedName name="MCV_T1" localSheetId="29">#REF!</definedName>
    <definedName name="MCV_T1" localSheetId="31">#REF!</definedName>
    <definedName name="MCV_T1">#REF!</definedName>
    <definedName name="mdavila">#REF!</definedName>
    <definedName name="me">[23]Programa!#REF!</definedName>
    <definedName name="Mecon">'[88]graf 1'!$A$3:$C$28</definedName>
    <definedName name="MEDTERM" localSheetId="23">#REF!</definedName>
    <definedName name="MEDTERM" localSheetId="3">#REF!</definedName>
    <definedName name="MEDTERM" localSheetId="2">#REF!</definedName>
    <definedName name="MEDTERM" localSheetId="53">#REF!</definedName>
    <definedName name="MEDTERM" localSheetId="54">#REF!</definedName>
    <definedName name="MEDTERM">#REF!</definedName>
    <definedName name="MENORES">#REF!</definedName>
    <definedName name="Meses">[125]Codigos!$A$14:$B$25</definedName>
    <definedName name="MEX" localSheetId="17">#REF!</definedName>
    <definedName name="MEX" localSheetId="21">#REF!</definedName>
    <definedName name="MEX" localSheetId="23">#REF!</definedName>
    <definedName name="MEX" localSheetId="24">#REF!</definedName>
    <definedName name="MEX" localSheetId="3">#REF!</definedName>
    <definedName name="MEX" localSheetId="2">#REF!</definedName>
    <definedName name="MEX" localSheetId="32">#REF!</definedName>
    <definedName name="MEX" localSheetId="34">#REF!</definedName>
    <definedName name="MEX" localSheetId="52">#REF!</definedName>
    <definedName name="MEX" localSheetId="18">#REF!</definedName>
    <definedName name="MEX" localSheetId="53">#REF!</definedName>
    <definedName name="MEX" localSheetId="54">#REF!</definedName>
    <definedName name="MEX" localSheetId="20">#REF!</definedName>
    <definedName name="MEX" localSheetId="22">#REF!</definedName>
    <definedName name="MEX" localSheetId="26">#REF!</definedName>
    <definedName name="MEX" localSheetId="29">#REF!</definedName>
    <definedName name="MEX" localSheetId="31">#REF!</definedName>
    <definedName name="MEX">#REF!</definedName>
    <definedName name="MFISCAL">'[41]Annual Raw Data'!#REF!</definedName>
    <definedName name="mflowsa" localSheetId="2">[18]!mflowsa</definedName>
    <definedName name="mflowsa" localSheetId="34">[18]!mflowsa</definedName>
    <definedName name="mflowsa" localSheetId="49">[18]!mflowsa</definedName>
    <definedName name="mflowsa" localSheetId="50">[18]!mflowsa</definedName>
    <definedName name="mflowsa" localSheetId="51">[18]!mflowsa</definedName>
    <definedName name="mflowsa" localSheetId="55">[18]!mflowsa</definedName>
    <definedName name="mflowsa" localSheetId="57">[18]!mflowsa</definedName>
    <definedName name="mflowsa" localSheetId="58">[18]!mflowsa</definedName>
    <definedName name="mflowsa" localSheetId="27">[18]!mflowsa</definedName>
    <definedName name="mflowsa">[18]!mflowsa</definedName>
    <definedName name="mflowsq" localSheetId="2">[18]!mflowsq</definedName>
    <definedName name="mflowsq" localSheetId="34">[18]!mflowsq</definedName>
    <definedName name="mflowsq" localSheetId="49">[18]!mflowsq</definedName>
    <definedName name="mflowsq" localSheetId="50">[18]!mflowsq</definedName>
    <definedName name="mflowsq" localSheetId="51">[18]!mflowsq</definedName>
    <definedName name="mflowsq" localSheetId="55">[18]!mflowsq</definedName>
    <definedName name="mflowsq" localSheetId="57">[18]!mflowsq</definedName>
    <definedName name="mflowsq" localSheetId="58">[18]!mflowsq</definedName>
    <definedName name="mflowsq" localSheetId="27">[18]!mflowsq</definedName>
    <definedName name="mflowsq">[18]!mflowsq</definedName>
    <definedName name="MICRO">#REF!</definedName>
    <definedName name="MIDDLE" localSheetId="17">#REF!</definedName>
    <definedName name="MIDDLE" localSheetId="21">#REF!</definedName>
    <definedName name="MIDDLE" localSheetId="23">#REF!</definedName>
    <definedName name="MIDDLE" localSheetId="24">#REF!</definedName>
    <definedName name="MIDDLE" localSheetId="3">#REF!</definedName>
    <definedName name="MIDDLE" localSheetId="2">#REF!</definedName>
    <definedName name="MIDDLE" localSheetId="32">#REF!</definedName>
    <definedName name="MIDDLE" localSheetId="34">#REF!</definedName>
    <definedName name="MIDDLE" localSheetId="52">#REF!</definedName>
    <definedName name="MIDDLE" localSheetId="18">#REF!</definedName>
    <definedName name="MIDDLE" localSheetId="53">#REF!</definedName>
    <definedName name="MIDDLE" localSheetId="54">#REF!</definedName>
    <definedName name="MIDDLE" localSheetId="20">#REF!</definedName>
    <definedName name="MIDDLE" localSheetId="22">#REF!</definedName>
    <definedName name="MIDDLE" localSheetId="26">#REF!</definedName>
    <definedName name="MIDDLE" localSheetId="29">#REF!</definedName>
    <definedName name="MIDDLE" localSheetId="31">#REF!</definedName>
    <definedName name="MIDDLE">#REF!</definedName>
    <definedName name="Million_b_d">[67]nonopec!$D$426:$D$426</definedName>
    <definedName name="MINISTÉRIO_DA_PREVIDÊNCIA_E_ASSISTÊNCIA_SOCIAL">#REF!</definedName>
    <definedName name="MIRIAMA">#REF!</definedName>
    <definedName name="MIRIAMB">#REF!</definedName>
    <definedName name="MISC3">#REF!</definedName>
    <definedName name="MISC4" localSheetId="17">[20]OUTPUT!#REF!</definedName>
    <definedName name="MISC4" localSheetId="21">[20]OUTPUT!#REF!</definedName>
    <definedName name="MISC4" localSheetId="24">[20]OUTPUT!#REF!</definedName>
    <definedName name="MISC4" localSheetId="3">[20]OUTPUT!#REF!</definedName>
    <definedName name="MISC4" localSheetId="2">[20]OUTPUT!#REF!</definedName>
    <definedName name="MISC4" localSheetId="32">[20]OUTPUT!#REF!</definedName>
    <definedName name="MISC4" localSheetId="34">[20]OUTPUT!#REF!</definedName>
    <definedName name="MISC4" localSheetId="52">[20]OUTPUT!#REF!</definedName>
    <definedName name="MISC4" localSheetId="18">[20]OUTPUT!#REF!</definedName>
    <definedName name="MISC4" localSheetId="53">[20]OUTPUT!#REF!</definedName>
    <definedName name="MISC4" localSheetId="20">[20]OUTPUT!#REF!</definedName>
    <definedName name="MISC4" localSheetId="22">[20]OUTPUT!#REF!</definedName>
    <definedName name="MISC4" localSheetId="26">[20]OUTPUT!#REF!</definedName>
    <definedName name="MISC4" localSheetId="27">[20]OUTPUT!#REF!</definedName>
    <definedName name="MISC4" localSheetId="29">[20]OUTPUT!#REF!</definedName>
    <definedName name="MISC4" localSheetId="31">[20]OUTPUT!#REF!</definedName>
    <definedName name="MISC4">[20]OUTPUT!#REF!</definedName>
    <definedName name="mmm" localSheetId="17" hidden="1">{"Riqfin97",#N/A,FALSE,"Tran";"Riqfinpro",#N/A,FALSE,"Tran"}</definedName>
    <definedName name="mmm" localSheetId="21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localSheetId="3" hidden="1">{"Riqfin97",#N/A,FALSE,"Tran";"Riqfinpro",#N/A,FALSE,"Tran"}</definedName>
    <definedName name="mmm" localSheetId="2" hidden="1">{"Riqfin97",#N/A,FALSE,"Tran";"Riqfinpro",#N/A,FALSE,"Tran"}</definedName>
    <definedName name="mmm" localSheetId="32" hidden="1">{"Riqfin97",#N/A,FALSE,"Tran";"Riqfinpro",#N/A,FALSE,"Tran"}</definedName>
    <definedName name="mmm" localSheetId="34" hidden="1">{"Riqfin97",#N/A,FALSE,"Tran";"Riqfinpro",#N/A,FALSE,"Tran"}</definedName>
    <definedName name="mmm" localSheetId="50" hidden="1">{"Riqfin97",#N/A,FALSE,"Tran";"Riqfinpro",#N/A,FALSE,"Tran"}</definedName>
    <definedName name="mmm" localSheetId="52" hidden="1">{"Riqfin97",#N/A,FALSE,"Tran";"Riqfinpro",#N/A,FALSE,"Tran"}</definedName>
    <definedName name="mmm" localSheetId="18" hidden="1">{"Riqfin97",#N/A,FALSE,"Tran";"Riqfinpro",#N/A,FALSE,"Tran"}</definedName>
    <definedName name="mmm" localSheetId="53" hidden="1">{"Riqfin97",#N/A,FALSE,"Tran";"Riqfinpro",#N/A,FALSE,"Tran"}</definedName>
    <definedName name="mmm" localSheetId="54" hidden="1">{"Riqfin97",#N/A,FALSE,"Tran";"Riqfinpro",#N/A,FALSE,"Tran"}</definedName>
    <definedName name="mmm" localSheetId="20" hidden="1">{"Riqfin97",#N/A,FALSE,"Tran";"Riqfinpro",#N/A,FALSE,"Tran"}</definedName>
    <definedName name="mmm" localSheetId="22" hidden="1">{"Riqfin97",#N/A,FALSE,"Tran";"Riqfinpro",#N/A,FALSE,"Tran"}</definedName>
    <definedName name="mmm" localSheetId="26" hidden="1">{"Riqfin97",#N/A,FALSE,"Tran";"Riqfinpro",#N/A,FALSE,"Tran"}</definedName>
    <definedName name="mmm" localSheetId="27" hidden="1">{"Riqfin97",#N/A,FALSE,"Tran";"Riqfinpro",#N/A,FALSE,"Tran"}</definedName>
    <definedName name="mmm" localSheetId="28" hidden="1">{"Riqfin97",#N/A,FALSE,"Tran";"Riqfinpro",#N/A,FALSE,"Tran"}</definedName>
    <definedName name="mmm" localSheetId="29" hidden="1">{"Riqfin97",#N/A,FALSE,"Tran";"Riqfinpro",#N/A,FALSE,"Tran"}</definedName>
    <definedName name="mmm" localSheetId="31" hidden="1">{"Riqfin97",#N/A,FALSE,"Tran";"Riqfinpro",#N/A,FALSE,"Tran"}</definedName>
    <definedName name="mmm" hidden="1">{"Riqfin97",#N/A,FALSE,"Tran";"Riqfinpro",#N/A,FALSE,"Tran"}</definedName>
    <definedName name="mmmm" localSheetId="17" hidden="1">{"Tab1",#N/A,FALSE,"P";"Tab2",#N/A,FALSE,"P"}</definedName>
    <definedName name="mmmm" localSheetId="21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localSheetId="3" hidden="1">{"Tab1",#N/A,FALSE,"P";"Tab2",#N/A,FALSE,"P"}</definedName>
    <definedName name="mmmm" localSheetId="2" hidden="1">{"Tab1",#N/A,FALSE,"P";"Tab2",#N/A,FALSE,"P"}</definedName>
    <definedName name="mmmm" localSheetId="32" hidden="1">{"Tab1",#N/A,FALSE,"P";"Tab2",#N/A,FALSE,"P"}</definedName>
    <definedName name="mmmm" localSheetId="34" hidden="1">{"Tab1",#N/A,FALSE,"P";"Tab2",#N/A,FALSE,"P"}</definedName>
    <definedName name="mmmm" localSheetId="50" hidden="1">{"Tab1",#N/A,FALSE,"P";"Tab2",#N/A,FALSE,"P"}</definedName>
    <definedName name="mmmm" localSheetId="52" hidden="1">{"Tab1",#N/A,FALSE,"P";"Tab2",#N/A,FALSE,"P"}</definedName>
    <definedName name="mmmm" localSheetId="18" hidden="1">{"Tab1",#N/A,FALSE,"P";"Tab2",#N/A,FALSE,"P"}</definedName>
    <definedName name="mmmm" localSheetId="53" hidden="1">{"Tab1",#N/A,FALSE,"P";"Tab2",#N/A,FALSE,"P"}</definedName>
    <definedName name="mmmm" localSheetId="54" hidden="1">{"Tab1",#N/A,FALSE,"P";"Tab2",#N/A,FALSE,"P"}</definedName>
    <definedName name="mmmm" localSheetId="20" hidden="1">{"Tab1",#N/A,FALSE,"P";"Tab2",#N/A,FALSE,"P"}</definedName>
    <definedName name="mmmm" localSheetId="22" hidden="1">{"Tab1",#N/A,FALSE,"P";"Tab2",#N/A,FALSE,"P"}</definedName>
    <definedName name="mmmm" localSheetId="26" hidden="1">{"Tab1",#N/A,FALSE,"P";"Tab2",#N/A,FALSE,"P"}</definedName>
    <definedName name="mmmm" localSheetId="27" hidden="1">{"Tab1",#N/A,FALSE,"P";"Tab2",#N/A,FALSE,"P"}</definedName>
    <definedName name="mmmm" localSheetId="28" hidden="1">{"Tab1",#N/A,FALSE,"P";"Tab2",#N/A,FALSE,"P"}</definedName>
    <definedName name="mmmm" localSheetId="29" hidden="1">{"Tab1",#N/A,FALSE,"P";"Tab2",#N/A,FALSE,"P"}</definedName>
    <definedName name="mmmm" localSheetId="31" hidden="1">{"Tab1",#N/A,FALSE,"P";"Tab2",#N/A,FALSE,"P"}</definedName>
    <definedName name="mmmm" hidden="1">{"Tab1",#N/A,FALSE,"P";"Tab2",#N/A,FALSE,"P"}</definedName>
    <definedName name="mmmmm" localSheetId="17" hidden="1">{"Riqfin97",#N/A,FALSE,"Tran";"Riqfinpro",#N/A,FALSE,"Tran"}</definedName>
    <definedName name="mmmmm" localSheetId="21" hidden="1">{"Riqfin97",#N/A,FALSE,"Tran";"Riqfinpro",#N/A,FALSE,"Tran"}</definedName>
    <definedName name="mmmmm" localSheetId="23" hidden="1">{"Riqfin97",#N/A,FALSE,"Tran";"Riqfinpro",#N/A,FALSE,"Tran"}</definedName>
    <definedName name="mmmmm" localSheetId="24" hidden="1">{"Riqfin97",#N/A,FALSE,"Tran";"Riqfinpro",#N/A,FALSE,"Tran"}</definedName>
    <definedName name="mmmmm" localSheetId="3" hidden="1">{"Riqfin97",#N/A,FALSE,"Tran";"Riqfinpro",#N/A,FALSE,"Tran"}</definedName>
    <definedName name="mmmmm" localSheetId="2" hidden="1">{"Riqfin97",#N/A,FALSE,"Tran";"Riqfinpro",#N/A,FALSE,"Tran"}</definedName>
    <definedName name="mmmmm" localSheetId="32" hidden="1">{"Riqfin97",#N/A,FALSE,"Tran";"Riqfinpro",#N/A,FALSE,"Tran"}</definedName>
    <definedName name="mmmmm" localSheetId="34" hidden="1">{"Riqfin97",#N/A,FALSE,"Tran";"Riqfinpro",#N/A,FALSE,"Tran"}</definedName>
    <definedName name="mmmmm" localSheetId="50" hidden="1">{"Riqfin97",#N/A,FALSE,"Tran";"Riqfinpro",#N/A,FALSE,"Tran"}</definedName>
    <definedName name="mmmmm" localSheetId="52" hidden="1">{"Riqfin97",#N/A,FALSE,"Tran";"Riqfinpro",#N/A,FALSE,"Tran"}</definedName>
    <definedName name="mmmmm" localSheetId="18" hidden="1">{"Riqfin97",#N/A,FALSE,"Tran";"Riqfinpro",#N/A,FALSE,"Tran"}</definedName>
    <definedName name="mmmmm" localSheetId="53" hidden="1">{"Riqfin97",#N/A,FALSE,"Tran";"Riqfinpro",#N/A,FALSE,"Tran"}</definedName>
    <definedName name="mmmmm" localSheetId="54" hidden="1">{"Riqfin97",#N/A,FALSE,"Tran";"Riqfinpro",#N/A,FALSE,"Tran"}</definedName>
    <definedName name="mmmmm" localSheetId="20" hidden="1">{"Riqfin97",#N/A,FALSE,"Tran";"Riqfinpro",#N/A,FALSE,"Tran"}</definedName>
    <definedName name="mmmmm" localSheetId="22" hidden="1">{"Riqfin97",#N/A,FALSE,"Tran";"Riqfinpro",#N/A,FALSE,"Tran"}</definedName>
    <definedName name="mmmmm" localSheetId="26" hidden="1">{"Riqfin97",#N/A,FALSE,"Tran";"Riqfinpro",#N/A,FALSE,"Tran"}</definedName>
    <definedName name="mmmmm" localSheetId="27" hidden="1">{"Riqfin97",#N/A,FALSE,"Tran";"Riqfinpro",#N/A,FALSE,"Tran"}</definedName>
    <definedName name="mmmmm" localSheetId="28" hidden="1">{"Riqfin97",#N/A,FALSE,"Tran";"Riqfinpro",#N/A,FALSE,"Tran"}</definedName>
    <definedName name="mmmmm" localSheetId="29" hidden="1">{"Riqfin97",#N/A,FALSE,"Tran";"Riqfinpro",#N/A,FALSE,"Tran"}</definedName>
    <definedName name="mmmmm" localSheetId="31" hidden="1">{"Riqfin97",#N/A,FALSE,"Tran";"Riqfinpro",#N/A,FALSE,"Tran"}</definedName>
    <definedName name="mmmmm" hidden="1">{"Riqfin97",#N/A,FALSE,"Tran";"Riqfinpro",#N/A,FALSE,"Tran"}</definedName>
    <definedName name="mmmmmmmmm" localSheetId="17" hidden="1">{"Riqfin97",#N/A,FALSE,"Tran";"Riqfinpro",#N/A,FALSE,"Tran"}</definedName>
    <definedName name="mmmmmmmmm" localSheetId="21" hidden="1">{"Riqfin97",#N/A,FALSE,"Tran";"Riqfinpro",#N/A,FALSE,"Tran"}</definedName>
    <definedName name="mmmmmmmmm" localSheetId="23" hidden="1">{"Riqfin97",#N/A,FALSE,"Tran";"Riqfinpro",#N/A,FALSE,"Tran"}</definedName>
    <definedName name="mmmmmmmmm" localSheetId="24" hidden="1">{"Riqfin97",#N/A,FALSE,"Tran";"Riqfinpro",#N/A,FALSE,"Tran"}</definedName>
    <definedName name="mmmmmmmmm" localSheetId="3" hidden="1">{"Riqfin97",#N/A,FALSE,"Tran";"Riqfinpro",#N/A,FALSE,"Tran"}</definedName>
    <definedName name="mmmmmmmmm" localSheetId="2" hidden="1">{"Riqfin97",#N/A,FALSE,"Tran";"Riqfinpro",#N/A,FALSE,"Tran"}</definedName>
    <definedName name="mmmmmmmmm" localSheetId="32" hidden="1">{"Riqfin97",#N/A,FALSE,"Tran";"Riqfinpro",#N/A,FALSE,"Tran"}</definedName>
    <definedName name="mmmmmmmmm" localSheetId="34" hidden="1">{"Riqfin97",#N/A,FALSE,"Tran";"Riqfinpro",#N/A,FALSE,"Tran"}</definedName>
    <definedName name="mmmmmmmmm" localSheetId="50" hidden="1">{"Riqfin97",#N/A,FALSE,"Tran";"Riqfinpro",#N/A,FALSE,"Tran"}</definedName>
    <definedName name="mmmmmmmmm" localSheetId="52" hidden="1">{"Riqfin97",#N/A,FALSE,"Tran";"Riqfinpro",#N/A,FALSE,"Tran"}</definedName>
    <definedName name="mmmmmmmmm" localSheetId="18" hidden="1">{"Riqfin97",#N/A,FALSE,"Tran";"Riqfinpro",#N/A,FALSE,"Tran"}</definedName>
    <definedName name="mmmmmmmmm" localSheetId="53" hidden="1">{"Riqfin97",#N/A,FALSE,"Tran";"Riqfinpro",#N/A,FALSE,"Tran"}</definedName>
    <definedName name="mmmmmmmmm" localSheetId="54" hidden="1">{"Riqfin97",#N/A,FALSE,"Tran";"Riqfinpro",#N/A,FALSE,"Tran"}</definedName>
    <definedName name="mmmmmmmmm" localSheetId="20" hidden="1">{"Riqfin97",#N/A,FALSE,"Tran";"Riqfinpro",#N/A,FALSE,"Tran"}</definedName>
    <definedName name="mmmmmmmmm" localSheetId="22" hidden="1">{"Riqfin97",#N/A,FALSE,"Tran";"Riqfinpro",#N/A,FALSE,"Tran"}</definedName>
    <definedName name="mmmmmmmmm" localSheetId="26" hidden="1">{"Riqfin97",#N/A,FALSE,"Tran";"Riqfinpro",#N/A,FALSE,"Tran"}</definedName>
    <definedName name="mmmmmmmmm" localSheetId="27" hidden="1">{"Riqfin97",#N/A,FALSE,"Tran";"Riqfinpro",#N/A,FALSE,"Tran"}</definedName>
    <definedName name="mmmmmmmmm" localSheetId="28" hidden="1">{"Riqfin97",#N/A,FALSE,"Tran";"Riqfinpro",#N/A,FALSE,"Tran"}</definedName>
    <definedName name="mmmmmmmmm" localSheetId="29" hidden="1">{"Riqfin97",#N/A,FALSE,"Tran";"Riqfinpro",#N/A,FALSE,"Tran"}</definedName>
    <definedName name="mmmmmmmmm" localSheetId="31" hidden="1">{"Riqfin97",#N/A,FALSE,"Tran";"Riqfinpro",#N/A,FALSE,"Tran"}</definedName>
    <definedName name="mmmmmmmmm" hidden="1">{"Riqfin97",#N/A,FALSE,"Tran";"Riqfinpro",#N/A,FALSE,"Tran"}</definedName>
    <definedName name="MN">[60]BCP!#REF!</definedName>
    <definedName name="MNDATES">#REF!</definedName>
    <definedName name="MNP" localSheetId="23">[60]BCP!#REF!</definedName>
    <definedName name="MNP">[60]BCP!#REF!</definedName>
    <definedName name="Módulo2.completo">#N/A</definedName>
    <definedName name="MON_SM">#REF!</definedName>
    <definedName name="MONF_SM">#REF!</definedName>
    <definedName name="Month" localSheetId="17">#REF!</definedName>
    <definedName name="Month" localSheetId="21">#REF!</definedName>
    <definedName name="Month" localSheetId="23">#REF!</definedName>
    <definedName name="Month" localSheetId="24">#REF!</definedName>
    <definedName name="Month" localSheetId="3">#REF!</definedName>
    <definedName name="Month" localSheetId="2">#REF!</definedName>
    <definedName name="Month" localSheetId="32">#REF!</definedName>
    <definedName name="Month" localSheetId="34">#REF!</definedName>
    <definedName name="Month" localSheetId="52">#REF!</definedName>
    <definedName name="Month" localSheetId="18">#REF!</definedName>
    <definedName name="Month" localSheetId="53">#REF!</definedName>
    <definedName name="Month" localSheetId="54">#REF!</definedName>
    <definedName name="Month" localSheetId="20">#REF!</definedName>
    <definedName name="Month" localSheetId="22">#REF!</definedName>
    <definedName name="Month" localSheetId="26">#REF!</definedName>
    <definedName name="Month" localSheetId="29">#REF!</definedName>
    <definedName name="Month" localSheetId="31">#REF!</definedName>
    <definedName name="Month">#REF!</definedName>
    <definedName name="MonthIndex" localSheetId="23">#REF!</definedName>
    <definedName name="MonthIndex" localSheetId="3">#REF!</definedName>
    <definedName name="MonthIndex" localSheetId="2">#REF!</definedName>
    <definedName name="MonthIndex" localSheetId="53">#REF!</definedName>
    <definedName name="MonthIndex" localSheetId="54">#REF!</definedName>
    <definedName name="MonthIndex">#REF!</definedName>
    <definedName name="MonthlyInf">[85]CPI!$A$403:$N$559</definedName>
    <definedName name="MONTHS">[80]MONTHLY!$BV$3:$CG$3</definedName>
    <definedName name="MONY">#REF!</definedName>
    <definedName name="moodys" localSheetId="17">'[126]Credit ratings on 1st issues'!#REF!</definedName>
    <definedName name="moodys" localSheetId="21">'[126]Credit ratings on 1st issues'!#REF!</definedName>
    <definedName name="moodys" localSheetId="23">'[126]Credit ratings on 1st issues'!#REF!</definedName>
    <definedName name="moodys" localSheetId="24">'[126]Credit ratings on 1st issues'!#REF!</definedName>
    <definedName name="moodys" localSheetId="32">'[126]Credit ratings on 1st issues'!#REF!</definedName>
    <definedName name="moodys" localSheetId="34">'[126]Credit ratings on 1st issues'!#REF!</definedName>
    <definedName name="moodys" localSheetId="52">'[126]Credit ratings on 1st issues'!#REF!</definedName>
    <definedName name="moodys" localSheetId="18">'[126]Credit ratings on 1st issues'!#REF!</definedName>
    <definedName name="moodys" localSheetId="53">'[126]Credit ratings on 1st issues'!#REF!</definedName>
    <definedName name="moodys" localSheetId="54">'[126]Credit ratings on 1st issues'!#REF!</definedName>
    <definedName name="moodys" localSheetId="20">'[126]Credit ratings on 1st issues'!#REF!</definedName>
    <definedName name="moodys" localSheetId="22">'[126]Credit ratings on 1st issues'!#REF!</definedName>
    <definedName name="moodys" localSheetId="26">'[126]Credit ratings on 1st issues'!#REF!</definedName>
    <definedName name="moodys" localSheetId="29">'[126]Credit ratings on 1st issues'!#REF!</definedName>
    <definedName name="moodys" localSheetId="31">'[126]Credit ratings on 1st issues'!#REF!</definedName>
    <definedName name="moodys">'[126]Credit ratings on 1st issues'!#REF!</definedName>
    <definedName name="MPETROLEO" localSheetId="17">#REF!</definedName>
    <definedName name="MPETROLEO" localSheetId="21">#REF!</definedName>
    <definedName name="MPETROLEO" localSheetId="23">#REF!</definedName>
    <definedName name="MPETROLEO" localSheetId="24">#REF!</definedName>
    <definedName name="MPETROLEO" localSheetId="3">#REF!</definedName>
    <definedName name="MPETROLEO" localSheetId="2">#REF!</definedName>
    <definedName name="MPETROLEO" localSheetId="32">#REF!</definedName>
    <definedName name="MPETROLEO" localSheetId="34">#REF!</definedName>
    <definedName name="MPETROLEO" localSheetId="52">#REF!</definedName>
    <definedName name="MPETROLEO" localSheetId="18">#REF!</definedName>
    <definedName name="MPETROLEO" localSheetId="53">#REF!</definedName>
    <definedName name="MPETROLEO" localSheetId="54">#REF!</definedName>
    <definedName name="MPETROLEO" localSheetId="20">#REF!</definedName>
    <definedName name="MPETROLEO" localSheetId="22">#REF!</definedName>
    <definedName name="MPETROLEO" localSheetId="26">#REF!</definedName>
    <definedName name="MPETROLEO" localSheetId="29">#REF!</definedName>
    <definedName name="MPETROLEO" localSheetId="31">#REF!</definedName>
    <definedName name="MPETROLEO">#REF!</definedName>
    <definedName name="msci">[107]Sheet1!$H$2:$K$24</definedName>
    <definedName name="mscid">[107]Sheet1!$B$2:$E$24</definedName>
    <definedName name="mscil">[107]Sheet1!$H$2:$K$24</definedName>
    <definedName name="mstocksa" localSheetId="2">[18]!mstocksa</definedName>
    <definedName name="mstocksa" localSheetId="34">[18]!mstocksa</definedName>
    <definedName name="mstocksa" localSheetId="49">[18]!mstocksa</definedName>
    <definedName name="mstocksa" localSheetId="50">[18]!mstocksa</definedName>
    <definedName name="mstocksa" localSheetId="51">[18]!mstocksa</definedName>
    <definedName name="mstocksa" localSheetId="55">[18]!mstocksa</definedName>
    <definedName name="mstocksa" localSheetId="57">[18]!mstocksa</definedName>
    <definedName name="mstocksa" localSheetId="58">[18]!mstocksa</definedName>
    <definedName name="mstocksa" localSheetId="27">[18]!mstocksa</definedName>
    <definedName name="mstocksa">[18]!mstocksa</definedName>
    <definedName name="mstocksq" localSheetId="2">[18]!mstocksq</definedName>
    <definedName name="mstocksq" localSheetId="34">[18]!mstocksq</definedName>
    <definedName name="mstocksq" localSheetId="49">[18]!mstocksq</definedName>
    <definedName name="mstocksq" localSheetId="50">[18]!mstocksq</definedName>
    <definedName name="mstocksq" localSheetId="51">[18]!mstocksq</definedName>
    <definedName name="mstocksq" localSheetId="55">[18]!mstocksq</definedName>
    <definedName name="mstocksq" localSheetId="57">[18]!mstocksq</definedName>
    <definedName name="mstocksq" localSheetId="58">[18]!mstocksq</definedName>
    <definedName name="mstocksq" localSheetId="27">[18]!mstocksq</definedName>
    <definedName name="mstocksq">[18]!mstocksq</definedName>
    <definedName name="mte" localSheetId="17" hidden="1">{"Riqfin97",#N/A,FALSE,"Tran";"Riqfinpro",#N/A,FALSE,"Tran"}</definedName>
    <definedName name="mte" localSheetId="21" hidden="1">{"Riqfin97",#N/A,FALSE,"Tran";"Riqfinpro",#N/A,FALSE,"Tran"}</definedName>
    <definedName name="mte" localSheetId="23" hidden="1">{"Riqfin97",#N/A,FALSE,"Tran";"Riqfinpro",#N/A,FALSE,"Tran"}</definedName>
    <definedName name="mte" localSheetId="24" hidden="1">{"Riqfin97",#N/A,FALSE,"Tran";"Riqfinpro",#N/A,FALSE,"Tran"}</definedName>
    <definedName name="mte" localSheetId="3" hidden="1">{"Riqfin97",#N/A,FALSE,"Tran";"Riqfinpro",#N/A,FALSE,"Tran"}</definedName>
    <definedName name="mte" localSheetId="2" hidden="1">{"Riqfin97",#N/A,FALSE,"Tran";"Riqfinpro",#N/A,FALSE,"Tran"}</definedName>
    <definedName name="mte" localSheetId="32" hidden="1">{"Riqfin97",#N/A,FALSE,"Tran";"Riqfinpro",#N/A,FALSE,"Tran"}</definedName>
    <definedName name="mte" localSheetId="34" hidden="1">{"Riqfin97",#N/A,FALSE,"Tran";"Riqfinpro",#N/A,FALSE,"Tran"}</definedName>
    <definedName name="mte" localSheetId="50" hidden="1">{"Riqfin97",#N/A,FALSE,"Tran";"Riqfinpro",#N/A,FALSE,"Tran"}</definedName>
    <definedName name="mte" localSheetId="52" hidden="1">{"Riqfin97",#N/A,FALSE,"Tran";"Riqfinpro",#N/A,FALSE,"Tran"}</definedName>
    <definedName name="mte" localSheetId="18" hidden="1">{"Riqfin97",#N/A,FALSE,"Tran";"Riqfinpro",#N/A,FALSE,"Tran"}</definedName>
    <definedName name="mte" localSheetId="53" hidden="1">{"Riqfin97",#N/A,FALSE,"Tran";"Riqfinpro",#N/A,FALSE,"Tran"}</definedName>
    <definedName name="mte" localSheetId="54" hidden="1">{"Riqfin97",#N/A,FALSE,"Tran";"Riqfinpro",#N/A,FALSE,"Tran"}</definedName>
    <definedName name="mte" localSheetId="20" hidden="1">{"Riqfin97",#N/A,FALSE,"Tran";"Riqfinpro",#N/A,FALSE,"Tran"}</definedName>
    <definedName name="mte" localSheetId="22" hidden="1">{"Riqfin97",#N/A,FALSE,"Tran";"Riqfinpro",#N/A,FALSE,"Tran"}</definedName>
    <definedName name="mte" localSheetId="26" hidden="1">{"Riqfin97",#N/A,FALSE,"Tran";"Riqfinpro",#N/A,FALSE,"Tran"}</definedName>
    <definedName name="mte" localSheetId="27" hidden="1">{"Riqfin97",#N/A,FALSE,"Tran";"Riqfinpro",#N/A,FALSE,"Tran"}</definedName>
    <definedName name="mte" localSheetId="28" hidden="1">{"Riqfin97",#N/A,FALSE,"Tran";"Riqfinpro",#N/A,FALSE,"Tran"}</definedName>
    <definedName name="mte" localSheetId="29" hidden="1">{"Riqfin97",#N/A,FALSE,"Tran";"Riqfinpro",#N/A,FALSE,"Tran"}</definedName>
    <definedName name="mte" localSheetId="31" hidden="1">{"Riqfin97",#N/A,FALSE,"Tran";"Riqfinpro",#N/A,FALSE,"Tran"}</definedName>
    <definedName name="mte" hidden="1">{"Riqfin97",#N/A,FALSE,"Tran";"Riqfinpro",#N/A,FALSE,"Tran"}</definedName>
    <definedName name="MUNI96">#REF!</definedName>
    <definedName name="Municipios">#REF!</definedName>
    <definedName name="n" localSheetId="17" hidden="1">{"Minpmon",#N/A,FALSE,"Monthinput"}</definedName>
    <definedName name="n" localSheetId="21" hidden="1">{"Minpmon",#N/A,FALSE,"Monthinput"}</definedName>
    <definedName name="n" localSheetId="23" hidden="1">{"Minpmon",#N/A,FALSE,"Monthinput"}</definedName>
    <definedName name="n" localSheetId="24" hidden="1">{"Minpmon",#N/A,FALSE,"Monthinput"}</definedName>
    <definedName name="n" localSheetId="3" hidden="1">{"Minpmon",#N/A,FALSE,"Monthinput"}</definedName>
    <definedName name="n" localSheetId="2" hidden="1">{"Minpmon",#N/A,FALSE,"Monthinput"}</definedName>
    <definedName name="n" localSheetId="32" hidden="1">{"Minpmon",#N/A,FALSE,"Monthinput"}</definedName>
    <definedName name="n" localSheetId="34" hidden="1">{"Minpmon",#N/A,FALSE,"Monthinput"}</definedName>
    <definedName name="n" localSheetId="50" hidden="1">{"Minpmon",#N/A,FALSE,"Monthinput"}</definedName>
    <definedName name="n" localSheetId="52" hidden="1">{"Minpmon",#N/A,FALSE,"Monthinput"}</definedName>
    <definedName name="n" localSheetId="18" hidden="1">{"Minpmon",#N/A,FALSE,"Monthinput"}</definedName>
    <definedName name="n" localSheetId="53" hidden="1">{"Minpmon",#N/A,FALSE,"Monthinput"}</definedName>
    <definedName name="n" localSheetId="54" hidden="1">{"Minpmon",#N/A,FALSE,"Monthinput"}</definedName>
    <definedName name="n" localSheetId="20" hidden="1">{"Minpmon",#N/A,FALSE,"Monthinput"}</definedName>
    <definedName name="n" localSheetId="22" hidden="1">{"Minpmon",#N/A,FALSE,"Monthinput"}</definedName>
    <definedName name="n" localSheetId="26" hidden="1">{"Minpmon",#N/A,FALSE,"Monthinput"}</definedName>
    <definedName name="n" localSheetId="27" hidden="1">{"Minpmon",#N/A,FALSE,"Monthinput"}</definedName>
    <definedName name="n" localSheetId="28" hidden="1">{"Minpmon",#N/A,FALSE,"Monthinput"}</definedName>
    <definedName name="n" localSheetId="29" hidden="1">{"Minpmon",#N/A,FALSE,"Monthinput"}</definedName>
    <definedName name="n" localSheetId="31" hidden="1">{"Minpmon",#N/A,FALSE,"Monthinput"}</definedName>
    <definedName name="n" hidden="1">{"Minpmon",#N/A,FALSE,"Monthinput"}</definedName>
    <definedName name="names">'[47]shared data'!$B$7:$O$7</definedName>
    <definedName name="NAMES_A">'[47]shared data'!$B$5:$B$223</definedName>
    <definedName name="names_w">#REF!</definedName>
    <definedName name="NC_R">[58]Q1!#REF!</definedName>
    <definedName name="NCG">#N/A</definedName>
    <definedName name="NCG_R">#N/A</definedName>
    <definedName name="NCP">#N/A</definedName>
    <definedName name="NCP_R">#N/A</definedName>
    <definedName name="Ndf">[53]CIRRs!$C$69</definedName>
    <definedName name="NE">#REF!</definedName>
    <definedName name="NECESSIDADE_DE_FINANCIAMENTO">#REF!</definedName>
    <definedName name="NEperc">#REF!</definedName>
    <definedName name="Netherlands_wt">'[68]OECD wgt'!$B$26</definedName>
    <definedName name="new" localSheetId="17">#REF!</definedName>
    <definedName name="new" localSheetId="21">#REF!</definedName>
    <definedName name="new" localSheetId="23">#REF!</definedName>
    <definedName name="new" localSheetId="24">#REF!</definedName>
    <definedName name="new" localSheetId="3">#REF!</definedName>
    <definedName name="new" localSheetId="2">#REF!</definedName>
    <definedName name="new" localSheetId="32">#REF!</definedName>
    <definedName name="new" localSheetId="34">#REF!</definedName>
    <definedName name="new" localSheetId="52">#REF!</definedName>
    <definedName name="new" localSheetId="18">#REF!</definedName>
    <definedName name="new" localSheetId="53">#REF!</definedName>
    <definedName name="new" localSheetId="54">#REF!</definedName>
    <definedName name="new" localSheetId="20">#REF!</definedName>
    <definedName name="new" localSheetId="22">#REF!</definedName>
    <definedName name="new" localSheetId="26">#REF!</definedName>
    <definedName name="new" localSheetId="29">#REF!</definedName>
    <definedName name="new" localSheetId="31">#REF!</definedName>
    <definedName name="new">#REF!</definedName>
    <definedName name="NEWSHEET" localSheetId="23">#REF!</definedName>
    <definedName name="NEWSHEET" localSheetId="3">#REF!</definedName>
    <definedName name="NEWSHEET" localSheetId="2">#REF!</definedName>
    <definedName name="NEWSHEET" localSheetId="53">#REF!</definedName>
    <definedName name="NEWSHEET" localSheetId="54">#REF!</definedName>
    <definedName name="NEWSHEET">#REF!</definedName>
    <definedName name="nfa_by_bank">#REF!</definedName>
    <definedName name="NFB_R">[58]Q1!#REF!</definedName>
    <definedName name="NFB_R_GDP">[58]Q1!#REF!</definedName>
    <definedName name="NFI">#N/A</definedName>
    <definedName name="NFI_R">#N/A</definedName>
    <definedName name="NFIP">#REF!</definedName>
    <definedName name="NFPS_">[40]OPS!#REF!</definedName>
    <definedName name="NGDP">#N/A</definedName>
    <definedName name="NGDP_D">[58]Q3!#REF!</definedName>
    <definedName name="NGDP_DG">#N/A</definedName>
    <definedName name="NGDP_R">#N/A</definedName>
    <definedName name="NGDP_RG">#N/A</definedName>
    <definedName name="ngdp2">[39]Q2!$E$47:$AH$47</definedName>
    <definedName name="NGDPA">#REF!</definedName>
    <definedName name="NGK">#REF!</definedName>
    <definedName name="NGNI">#REF!</definedName>
    <definedName name="NGPXO">#REF!</definedName>
    <definedName name="NGPXO_R">#REF!</definedName>
    <definedName name="NGS_NGDP">#N/A</definedName>
    <definedName name="NGSP">[58]Q2!#REF!</definedName>
    <definedName name="NI">[58]Q2!#REF!</definedName>
    <definedName name="NI_GDP">[58]Q2!#REF!</definedName>
    <definedName name="NI_NGDP">[58]Q2!#REF!</definedName>
    <definedName name="NI_R">[58]Q1!#REF!</definedName>
    <definedName name="NINV">#N/A</definedName>
    <definedName name="NINV_R">#N/A</definedName>
    <definedName name="NINV_R_GDP">[58]Q1!#REF!</definedName>
    <definedName name="njkg">[5]!njkg</definedName>
    <definedName name="NLG">[53]CIRRs!$C$99</definedName>
    <definedName name="NM">#N/A</definedName>
    <definedName name="NM_R">#N/A</definedName>
    <definedName name="nmBlankCell">'[127]Table 2.1 from DDP program'!$A$2:$A$2</definedName>
    <definedName name="nmBlankRow" localSheetId="17">[128]EDT!#REF!</definedName>
    <definedName name="nmBlankRow" localSheetId="21">[128]EDT!#REF!</definedName>
    <definedName name="nmBlankRow" localSheetId="23">[128]EDT!#REF!</definedName>
    <definedName name="nmBlankRow" localSheetId="24">[128]EDT!#REF!</definedName>
    <definedName name="nmBlankRow" localSheetId="32">[128]EDT!#REF!</definedName>
    <definedName name="nmBlankRow" localSheetId="34">[128]EDT!#REF!</definedName>
    <definedName name="nmBlankRow" localSheetId="52">[128]EDT!#REF!</definedName>
    <definedName name="nmBlankRow" localSheetId="18">[128]EDT!#REF!</definedName>
    <definedName name="nmBlankRow" localSheetId="53">[128]EDT!#REF!</definedName>
    <definedName name="nmBlankRow" localSheetId="54">[128]EDT!#REF!</definedName>
    <definedName name="nmBlankRow" localSheetId="20">[128]EDT!#REF!</definedName>
    <definedName name="nmBlankRow" localSheetId="22">[128]EDT!#REF!</definedName>
    <definedName name="nmBlankRow" localSheetId="26">[128]EDT!#REF!</definedName>
    <definedName name="nmBlankRow" localSheetId="29">[128]EDT!#REF!</definedName>
    <definedName name="nmBlankRow" localSheetId="31">[128]EDT!#REF!</definedName>
    <definedName name="nmBlankRow">[128]EDT!#REF!</definedName>
    <definedName name="nmColumnHeader">[128]EDT!$3:$3</definedName>
    <definedName name="nmData">[128]EDT!$B$4:$AA$36</definedName>
    <definedName name="NMG">#REF!</definedName>
    <definedName name="NMG_R">#REF!</definedName>
    <definedName name="NMG_RG">#N/A</definedName>
    <definedName name="nmIndexTable" localSheetId="17">[128]EDT!#REF!</definedName>
    <definedName name="nmIndexTable" localSheetId="21">[128]EDT!#REF!</definedName>
    <definedName name="nmIndexTable" localSheetId="23">[128]EDT!#REF!</definedName>
    <definedName name="nmIndexTable" localSheetId="24">[128]EDT!#REF!</definedName>
    <definedName name="nmIndexTable" localSheetId="32">[128]EDT!#REF!</definedName>
    <definedName name="nmIndexTable" localSheetId="34">[128]EDT!#REF!</definedName>
    <definedName name="nmIndexTable" localSheetId="52">[128]EDT!#REF!</definedName>
    <definedName name="nmIndexTable" localSheetId="18">[128]EDT!#REF!</definedName>
    <definedName name="nmIndexTable" localSheetId="53">[128]EDT!#REF!</definedName>
    <definedName name="nmIndexTable" localSheetId="54">[128]EDT!#REF!</definedName>
    <definedName name="nmIndexTable" localSheetId="20">[128]EDT!#REF!</definedName>
    <definedName name="nmIndexTable" localSheetId="22">[128]EDT!#REF!</definedName>
    <definedName name="nmIndexTable" localSheetId="26">[128]EDT!#REF!</definedName>
    <definedName name="nmIndexTable" localSheetId="29">[128]EDT!#REF!</definedName>
    <definedName name="nmIndexTable" localSheetId="31">[128]EDT!#REF!</definedName>
    <definedName name="nmIndexTable">[128]EDT!#REF!</definedName>
    <definedName name="nmReportFooter">'[129]Table 1'!$29:$29</definedName>
    <definedName name="nmReportHeader">#N/A</definedName>
    <definedName name="nmReportNotes">'[129]Table 1'!$30:$30</definedName>
    <definedName name="nmRowHeader">[128]EDT!$A$4:$A$36</definedName>
    <definedName name="NMS">[58]Q2!#REF!</definedName>
    <definedName name="NMS_R">[58]Q1!#REF!</definedName>
    <definedName name="nmScale" localSheetId="17">[128]EDT!#REF!</definedName>
    <definedName name="nmScale" localSheetId="21">[128]EDT!#REF!</definedName>
    <definedName name="nmScale" localSheetId="23">[128]EDT!#REF!</definedName>
    <definedName name="nmScale" localSheetId="24">[128]EDT!#REF!</definedName>
    <definedName name="nmScale" localSheetId="32">[128]EDT!#REF!</definedName>
    <definedName name="nmScale" localSheetId="34">[128]EDT!#REF!</definedName>
    <definedName name="nmScale" localSheetId="52">[128]EDT!#REF!</definedName>
    <definedName name="nmScale" localSheetId="18">[128]EDT!#REF!</definedName>
    <definedName name="nmScale" localSheetId="53">[128]EDT!#REF!</definedName>
    <definedName name="nmScale" localSheetId="54">[128]EDT!#REF!</definedName>
    <definedName name="nmScale" localSheetId="20">[128]EDT!#REF!</definedName>
    <definedName name="nmScale" localSheetId="22">[128]EDT!#REF!</definedName>
    <definedName name="nmScale" localSheetId="26">[128]EDT!#REF!</definedName>
    <definedName name="nmScale" localSheetId="29">[128]EDT!#REF!</definedName>
    <definedName name="nmScale" localSheetId="31">[128]EDT!#REF!</definedName>
    <definedName name="nmScale">[128]EDT!#REF!</definedName>
    <definedName name="nn" localSheetId="17" hidden="1">{"Riqfin97",#N/A,FALSE,"Tran";"Riqfinpro",#N/A,FALSE,"Tran"}</definedName>
    <definedName name="nn" localSheetId="21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localSheetId="3" hidden="1">{"Riqfin97",#N/A,FALSE,"Tran";"Riqfinpro",#N/A,FALSE,"Tran"}</definedName>
    <definedName name="nn" localSheetId="2" hidden="1">{"Riqfin97",#N/A,FALSE,"Tran";"Riqfinpro",#N/A,FALSE,"Tran"}</definedName>
    <definedName name="nn" localSheetId="32" hidden="1">{"Riqfin97",#N/A,FALSE,"Tran";"Riqfinpro",#N/A,FALSE,"Tran"}</definedName>
    <definedName name="nn" localSheetId="34" hidden="1">{"Riqfin97",#N/A,FALSE,"Tran";"Riqfinpro",#N/A,FALSE,"Tran"}</definedName>
    <definedName name="nn" localSheetId="50" hidden="1">{"Riqfin97",#N/A,FALSE,"Tran";"Riqfinpro",#N/A,FALSE,"Tran"}</definedName>
    <definedName name="nn" localSheetId="52" hidden="1">{"Riqfin97",#N/A,FALSE,"Tran";"Riqfinpro",#N/A,FALSE,"Tran"}</definedName>
    <definedName name="nn" localSheetId="18" hidden="1">{"Riqfin97",#N/A,FALSE,"Tran";"Riqfinpro",#N/A,FALSE,"Tran"}</definedName>
    <definedName name="nn" localSheetId="53" hidden="1">{"Riqfin97",#N/A,FALSE,"Tran";"Riqfinpro",#N/A,FALSE,"Tran"}</definedName>
    <definedName name="nn" localSheetId="54" hidden="1">{"Riqfin97",#N/A,FALSE,"Tran";"Riqfinpro",#N/A,FALSE,"Tran"}</definedName>
    <definedName name="nn" localSheetId="20" hidden="1">{"Riqfin97",#N/A,FALSE,"Tran";"Riqfinpro",#N/A,FALSE,"Tran"}</definedName>
    <definedName name="nn" localSheetId="22" hidden="1">{"Riqfin97",#N/A,FALSE,"Tran";"Riqfinpro",#N/A,FALSE,"Tran"}</definedName>
    <definedName name="nn" localSheetId="26" hidden="1">{"Riqfin97",#N/A,FALSE,"Tran";"Riqfinpro",#N/A,FALSE,"Tran"}</definedName>
    <definedName name="nn" localSheetId="27" hidden="1">{"Riqfin97",#N/A,FALSE,"Tran";"Riqfinpro",#N/A,FALSE,"Tran"}</definedName>
    <definedName name="nn" localSheetId="28" hidden="1">{"Riqfin97",#N/A,FALSE,"Tran";"Riqfinpro",#N/A,FALSE,"Tran"}</definedName>
    <definedName name="nn" localSheetId="29" hidden="1">{"Riqfin97",#N/A,FALSE,"Tran";"Riqfinpro",#N/A,FALSE,"Tran"}</definedName>
    <definedName name="nn" localSheetId="31" hidden="1">{"Riqfin97",#N/A,FALSE,"Tran";"Riqfinpro",#N/A,FALSE,"Tran"}</definedName>
    <definedName name="nn" hidden="1">{"Riqfin97",#N/A,FALSE,"Tran";"Riqfinpro",#N/A,FALSE,"Tran"}</definedName>
    <definedName name="NNAMES">#REF!</definedName>
    <definedName name="nnn" localSheetId="17" hidden="1">{"Tab1",#N/A,FALSE,"P";"Tab2",#N/A,FALSE,"P"}</definedName>
    <definedName name="nnn" localSheetId="21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localSheetId="3" hidden="1">{"Tab1",#N/A,FALSE,"P";"Tab2",#N/A,FALSE,"P"}</definedName>
    <definedName name="nnn" localSheetId="2" hidden="1">{"Tab1",#N/A,FALSE,"P";"Tab2",#N/A,FALSE,"P"}</definedName>
    <definedName name="nnn" localSheetId="32" hidden="1">{"Tab1",#N/A,FALSE,"P";"Tab2",#N/A,FALSE,"P"}</definedName>
    <definedName name="nnn" localSheetId="34" hidden="1">{"Tab1",#N/A,FALSE,"P";"Tab2",#N/A,FALSE,"P"}</definedName>
    <definedName name="nnn" localSheetId="50" hidden="1">{"Tab1",#N/A,FALSE,"P";"Tab2",#N/A,FALSE,"P"}</definedName>
    <definedName name="nnn" localSheetId="52" hidden="1">{"Tab1",#N/A,FALSE,"P";"Tab2",#N/A,FALSE,"P"}</definedName>
    <definedName name="nnn" localSheetId="18" hidden="1">{"Tab1",#N/A,FALSE,"P";"Tab2",#N/A,FALSE,"P"}</definedName>
    <definedName name="nnn" localSheetId="53" hidden="1">{"Tab1",#N/A,FALSE,"P";"Tab2",#N/A,FALSE,"P"}</definedName>
    <definedName name="nnn" localSheetId="54" hidden="1">{"Tab1",#N/A,FALSE,"P";"Tab2",#N/A,FALSE,"P"}</definedName>
    <definedName name="nnn" localSheetId="20" hidden="1">{"Tab1",#N/A,FALSE,"P";"Tab2",#N/A,FALSE,"P"}</definedName>
    <definedName name="nnn" localSheetId="22" hidden="1">{"Tab1",#N/A,FALSE,"P";"Tab2",#N/A,FALSE,"P"}</definedName>
    <definedName name="nnn" localSheetId="26" hidden="1">{"Tab1",#N/A,FALSE,"P";"Tab2",#N/A,FALSE,"P"}</definedName>
    <definedName name="nnn" localSheetId="27" hidden="1">{"Tab1",#N/A,FALSE,"P";"Tab2",#N/A,FALSE,"P"}</definedName>
    <definedName name="nnn" localSheetId="28" hidden="1">{"Tab1",#N/A,FALSE,"P";"Tab2",#N/A,FALSE,"P"}</definedName>
    <definedName name="nnn" localSheetId="29" hidden="1">{"Tab1",#N/A,FALSE,"P";"Tab2",#N/A,FALSE,"P"}</definedName>
    <definedName name="nnn" localSheetId="31" hidden="1">{"Tab1",#N/A,FALSE,"P";"Tab2",#N/A,FALSE,"P"}</definedName>
    <definedName name="nnn" hidden="1">{"Tab1",#N/A,FALSE,"P";"Tab2",#N/A,FALSE,"P"}</definedName>
    <definedName name="nnnnn">#N/A</definedName>
    <definedName name="nnnnnnnnnn" localSheetId="17" hidden="1">{"Minpmon",#N/A,FALSE,"Monthinput"}</definedName>
    <definedName name="nnnnnnnnnn" localSheetId="21" hidden="1">{"Minpmon",#N/A,FALSE,"Monthinput"}</definedName>
    <definedName name="nnnnnnnnnn" localSheetId="23" hidden="1">{"Minpmon",#N/A,FALSE,"Monthinput"}</definedName>
    <definedName name="nnnnnnnnnn" localSheetId="24" hidden="1">{"Minpmon",#N/A,FALSE,"Monthinput"}</definedName>
    <definedName name="nnnnnnnnnn" localSheetId="3" hidden="1">{"Minpmon",#N/A,FALSE,"Monthinput"}</definedName>
    <definedName name="nnnnnnnnnn" localSheetId="2" hidden="1">{"Minpmon",#N/A,FALSE,"Monthinput"}</definedName>
    <definedName name="nnnnnnnnnn" localSheetId="32" hidden="1">{"Minpmon",#N/A,FALSE,"Monthinput"}</definedName>
    <definedName name="nnnnnnnnnn" localSheetId="34" hidden="1">{"Minpmon",#N/A,FALSE,"Monthinput"}</definedName>
    <definedName name="nnnnnnnnnn" localSheetId="50" hidden="1">{"Minpmon",#N/A,FALSE,"Monthinput"}</definedName>
    <definedName name="nnnnnnnnnn" localSheetId="52" hidden="1">{"Minpmon",#N/A,FALSE,"Monthinput"}</definedName>
    <definedName name="nnnnnnnnnn" localSheetId="18" hidden="1">{"Minpmon",#N/A,FALSE,"Monthinput"}</definedName>
    <definedName name="nnnnnnnnnn" localSheetId="53" hidden="1">{"Minpmon",#N/A,FALSE,"Monthinput"}</definedName>
    <definedName name="nnnnnnnnnn" localSheetId="54" hidden="1">{"Minpmon",#N/A,FALSE,"Monthinput"}</definedName>
    <definedName name="nnnnnnnnnn" localSheetId="20" hidden="1">{"Minpmon",#N/A,FALSE,"Monthinput"}</definedName>
    <definedName name="nnnnnnnnnn" localSheetId="22" hidden="1">{"Minpmon",#N/A,FALSE,"Monthinput"}</definedName>
    <definedName name="nnnnnnnnnn" localSheetId="26" hidden="1">{"Minpmon",#N/A,FALSE,"Monthinput"}</definedName>
    <definedName name="nnnnnnnnnn" localSheetId="27" hidden="1">{"Minpmon",#N/A,FALSE,"Monthinput"}</definedName>
    <definedName name="nnnnnnnnnn" localSheetId="28" hidden="1">{"Minpmon",#N/A,FALSE,"Monthinput"}</definedName>
    <definedName name="nnnnnnnnnn" localSheetId="29" hidden="1">{"Minpmon",#N/A,FALSE,"Monthinput"}</definedName>
    <definedName name="nnnnnnnnnn" localSheetId="31" hidden="1">{"Minpmon",#N/A,FALSE,"Monthinput"}</definedName>
    <definedName name="nnnnnnnnnn" hidden="1">{"Minpmon",#N/A,FALSE,"Monthinput"}</definedName>
    <definedName name="nnnnnnnnnnnn" localSheetId="17" hidden="1">{"Riqfin97",#N/A,FALSE,"Tran";"Riqfinpro",#N/A,FALSE,"Tran"}</definedName>
    <definedName name="nnnnnnnnnnnn" localSheetId="21" hidden="1">{"Riqfin97",#N/A,FALSE,"Tran";"Riqfinpro",#N/A,FALSE,"Tran"}</definedName>
    <definedName name="nnnnnnnnnnnn" localSheetId="23" hidden="1">{"Riqfin97",#N/A,FALSE,"Tran";"Riqfinpro",#N/A,FALSE,"Tran"}</definedName>
    <definedName name="nnnnnnnnnnnn" localSheetId="24" hidden="1">{"Riqfin97",#N/A,FALSE,"Tran";"Riqfinpro",#N/A,FALSE,"Tran"}</definedName>
    <definedName name="nnnnnnnnnnnn" localSheetId="3" hidden="1">{"Riqfin97",#N/A,FALSE,"Tran";"Riqfinpro",#N/A,FALSE,"Tran"}</definedName>
    <definedName name="nnnnnnnnnnnn" localSheetId="2" hidden="1">{"Riqfin97",#N/A,FALSE,"Tran";"Riqfinpro",#N/A,FALSE,"Tran"}</definedName>
    <definedName name="nnnnnnnnnnnn" localSheetId="32" hidden="1">{"Riqfin97",#N/A,FALSE,"Tran";"Riqfinpro",#N/A,FALSE,"Tran"}</definedName>
    <definedName name="nnnnnnnnnnnn" localSheetId="34" hidden="1">{"Riqfin97",#N/A,FALSE,"Tran";"Riqfinpro",#N/A,FALSE,"Tran"}</definedName>
    <definedName name="nnnnnnnnnnnn" localSheetId="50" hidden="1">{"Riqfin97",#N/A,FALSE,"Tran";"Riqfinpro",#N/A,FALSE,"Tran"}</definedName>
    <definedName name="nnnnnnnnnnnn" localSheetId="52" hidden="1">{"Riqfin97",#N/A,FALSE,"Tran";"Riqfinpro",#N/A,FALSE,"Tran"}</definedName>
    <definedName name="nnnnnnnnnnnn" localSheetId="18" hidden="1">{"Riqfin97",#N/A,FALSE,"Tran";"Riqfinpro",#N/A,FALSE,"Tran"}</definedName>
    <definedName name="nnnnnnnnnnnn" localSheetId="53" hidden="1">{"Riqfin97",#N/A,FALSE,"Tran";"Riqfinpro",#N/A,FALSE,"Tran"}</definedName>
    <definedName name="nnnnnnnnnnnn" localSheetId="54" hidden="1">{"Riqfin97",#N/A,FALSE,"Tran";"Riqfinpro",#N/A,FALSE,"Tran"}</definedName>
    <definedName name="nnnnnnnnnnnn" localSheetId="20" hidden="1">{"Riqfin97",#N/A,FALSE,"Tran";"Riqfinpro",#N/A,FALSE,"Tran"}</definedName>
    <definedName name="nnnnnnnnnnnn" localSheetId="22" hidden="1">{"Riqfin97",#N/A,FALSE,"Tran";"Riqfinpro",#N/A,FALSE,"Tran"}</definedName>
    <definedName name="nnnnnnnnnnnn" localSheetId="26" hidden="1">{"Riqfin97",#N/A,FALSE,"Tran";"Riqfinpro",#N/A,FALSE,"Tran"}</definedName>
    <definedName name="nnnnnnnnnnnn" localSheetId="27" hidden="1">{"Riqfin97",#N/A,FALSE,"Tran";"Riqfinpro",#N/A,FALSE,"Tran"}</definedName>
    <definedName name="nnnnnnnnnnnn" localSheetId="28" hidden="1">{"Riqfin97",#N/A,FALSE,"Tran";"Riqfinpro",#N/A,FALSE,"Tran"}</definedName>
    <definedName name="nnnnnnnnnnnn" localSheetId="29" hidden="1">{"Riqfin97",#N/A,FALSE,"Tran";"Riqfinpro",#N/A,FALSE,"Tran"}</definedName>
    <definedName name="nnnnnnnnnnnn" localSheetId="31" hidden="1">{"Riqfin97",#N/A,FALSE,"Tran";"Riqfinpro",#N/A,FALSE,"Tran"}</definedName>
    <definedName name="nnnnnnnnnnnn" hidden="1">{"Riqfin97",#N/A,FALSE,"Tran";"Riqfinpro",#N/A,FALSE,"Tran"}</definedName>
    <definedName name="no" hidden="1">'[71]Crédito SPNF (fiscal)'!#REF!</definedName>
    <definedName name="Noah" localSheetId="17">#REF!</definedName>
    <definedName name="Noah" localSheetId="21">#REF!</definedName>
    <definedName name="Noah" localSheetId="23">#REF!</definedName>
    <definedName name="Noah" localSheetId="24">#REF!</definedName>
    <definedName name="Noah" localSheetId="3">#REF!</definedName>
    <definedName name="Noah" localSheetId="2">#REF!</definedName>
    <definedName name="Noah" localSheetId="32">#REF!</definedName>
    <definedName name="Noah" localSheetId="34">#REF!</definedName>
    <definedName name="Noah" localSheetId="52">#REF!</definedName>
    <definedName name="Noah" localSheetId="18">#REF!</definedName>
    <definedName name="Noah" localSheetId="53">#REF!</definedName>
    <definedName name="Noah" localSheetId="54">#REF!</definedName>
    <definedName name="Noah" localSheetId="20">#REF!</definedName>
    <definedName name="Noah" localSheetId="22">#REF!</definedName>
    <definedName name="Noah" localSheetId="26">#REF!</definedName>
    <definedName name="Noah" localSheetId="29">#REF!</definedName>
    <definedName name="Noah" localSheetId="31">#REF!</definedName>
    <definedName name="Noah">#REF!</definedName>
    <definedName name="noclas1">#REF!</definedName>
    <definedName name="noclas2">#REF!</definedName>
    <definedName name="NOCLUB" localSheetId="23">#REF!</definedName>
    <definedName name="NOCLUB" localSheetId="3">#REF!</definedName>
    <definedName name="NOCLUB" localSheetId="2">#REF!</definedName>
    <definedName name="NOCLUB" localSheetId="53">#REF!</definedName>
    <definedName name="NOCLUB" localSheetId="54">#REF!</definedName>
    <definedName name="NOCLUB">#REF!</definedName>
    <definedName name="NOK" localSheetId="23">#REF!</definedName>
    <definedName name="NOK" localSheetId="3">#REF!</definedName>
    <definedName name="NOK" localSheetId="2">#REF!</definedName>
    <definedName name="NOK" localSheetId="53">#REF!</definedName>
    <definedName name="NOK" localSheetId="54">#REF!</definedName>
    <definedName name="NOK">#REF!</definedName>
    <definedName name="nombrenuevo">#N/A</definedName>
    <definedName name="NONLEAP" localSheetId="17">#REF!</definedName>
    <definedName name="NONLEAP" localSheetId="21">#REF!</definedName>
    <definedName name="NONLEAP" localSheetId="23">#REF!</definedName>
    <definedName name="NONLEAP" localSheetId="24">#REF!</definedName>
    <definedName name="NONLEAP" localSheetId="3">#REF!</definedName>
    <definedName name="NONLEAP" localSheetId="2">#REF!</definedName>
    <definedName name="NONLEAP" localSheetId="32">#REF!</definedName>
    <definedName name="NONLEAP" localSheetId="34">#REF!</definedName>
    <definedName name="NONLEAP" localSheetId="52">#REF!</definedName>
    <definedName name="NONLEAP" localSheetId="18">#REF!</definedName>
    <definedName name="NONLEAP" localSheetId="53">#REF!</definedName>
    <definedName name="NONLEAP" localSheetId="54">#REF!</definedName>
    <definedName name="NONLEAP" localSheetId="20">#REF!</definedName>
    <definedName name="NONLEAP" localSheetId="22">#REF!</definedName>
    <definedName name="NONLEAP" localSheetId="26">#REF!</definedName>
    <definedName name="NONLEAP" localSheetId="29">#REF!</definedName>
    <definedName name="NONLEAP" localSheetId="31">#REF!</definedName>
    <definedName name="NONLEAP">#REF!</definedName>
    <definedName name="NONOECD1">[67]nonopec!$D$29:$AD$70</definedName>
    <definedName name="NONOECD2">[67]nonopec!$D$71:$AD$135</definedName>
    <definedName name="NONOPEC">[67]nonopec!$D$136:$AD$155</definedName>
    <definedName name="NOPEC1">[80]MONTHLY!$BP$19:$CA$19</definedName>
    <definedName name="NOPEC2">[80]MONTHLY!$CB$19:$CM$19</definedName>
    <definedName name="NORM1">[80]MONTHLY!$A$5:$O$117</definedName>
    <definedName name="NORM2">[80]MONTHLY!$A$422:$Z$491</definedName>
    <definedName name="NORM3">[80]MONTHLY!$A$334:$Z$380</definedName>
    <definedName name="Norway_wt">'[68]OECD wgt'!$B$28</definedName>
    <definedName name="NOTA_EXPLICATIV" localSheetId="17">#REF!</definedName>
    <definedName name="NOTA_EXPLICATIV" localSheetId="21">#REF!</definedName>
    <definedName name="NOTA_EXPLICATIV" localSheetId="23">#REF!</definedName>
    <definedName name="NOTA_EXPLICATIV" localSheetId="24">#REF!</definedName>
    <definedName name="NOTA_EXPLICATIV" localSheetId="3">#REF!</definedName>
    <definedName name="NOTA_EXPLICATIV" localSheetId="2">#REF!</definedName>
    <definedName name="NOTA_EXPLICATIV" localSheetId="32">#REF!</definedName>
    <definedName name="NOTA_EXPLICATIV" localSheetId="34">#REF!</definedName>
    <definedName name="NOTA_EXPLICATIV" localSheetId="52">#REF!</definedName>
    <definedName name="NOTA_EXPLICATIV" localSheetId="18">#REF!</definedName>
    <definedName name="NOTA_EXPLICATIV" localSheetId="53">#REF!</definedName>
    <definedName name="NOTA_EXPLICATIV" localSheetId="54">#REF!</definedName>
    <definedName name="NOTA_EXPLICATIV" localSheetId="20">#REF!</definedName>
    <definedName name="NOTA_EXPLICATIV" localSheetId="22">#REF!</definedName>
    <definedName name="NOTA_EXPLICATIV" localSheetId="26">#REF!</definedName>
    <definedName name="NOTA_EXPLICATIV" localSheetId="29">#REF!</definedName>
    <definedName name="NOTA_EXPLICATIV" localSheetId="31">#REF!</definedName>
    <definedName name="NOTA_EXPLICATIV">#REF!</definedName>
    <definedName name="Notes" localSheetId="17">[130]UPLOAD!#REF!</definedName>
    <definedName name="Notes" localSheetId="21">[130]UPLOAD!#REF!</definedName>
    <definedName name="Notes" localSheetId="23">[130]UPLOAD!#REF!</definedName>
    <definedName name="Notes" localSheetId="24">[130]UPLOAD!#REF!</definedName>
    <definedName name="Notes" localSheetId="32">[130]UPLOAD!#REF!</definedName>
    <definedName name="Notes" localSheetId="34">[130]UPLOAD!#REF!</definedName>
    <definedName name="Notes" localSheetId="52">[130]UPLOAD!#REF!</definedName>
    <definedName name="Notes" localSheetId="18">[130]UPLOAD!#REF!</definedName>
    <definedName name="Notes" localSheetId="53">[130]UPLOAD!#REF!</definedName>
    <definedName name="Notes" localSheetId="54">[130]UPLOAD!#REF!</definedName>
    <definedName name="Notes" localSheetId="20">[130]UPLOAD!#REF!</definedName>
    <definedName name="Notes" localSheetId="22">[130]UPLOAD!#REF!</definedName>
    <definedName name="Notes" localSheetId="26">[130]UPLOAD!#REF!</definedName>
    <definedName name="Notes" localSheetId="29">[130]UPLOAD!#REF!</definedName>
    <definedName name="Notes" localSheetId="31">[130]UPLOAD!#REF!</definedName>
    <definedName name="Notes">[130]UPLOAD!#REF!</definedName>
    <definedName name="NOTITLES" localSheetId="17">#REF!</definedName>
    <definedName name="NOTITLES" localSheetId="21">#REF!</definedName>
    <definedName name="NOTITLES" localSheetId="23">#REF!</definedName>
    <definedName name="NOTITLES" localSheetId="24">#REF!</definedName>
    <definedName name="NOTITLES" localSheetId="3">#REF!</definedName>
    <definedName name="NOTITLES" localSheetId="2">#REF!</definedName>
    <definedName name="NOTITLES" localSheetId="32">#REF!</definedName>
    <definedName name="NOTITLES" localSheetId="34">#REF!</definedName>
    <definedName name="NOTITLES" localSheetId="52">#REF!</definedName>
    <definedName name="NOTITLES" localSheetId="18">#REF!</definedName>
    <definedName name="NOTITLES" localSheetId="53">#REF!</definedName>
    <definedName name="NOTITLES" localSheetId="54">#REF!</definedName>
    <definedName name="NOTITLES" localSheetId="20">#REF!</definedName>
    <definedName name="NOTITLES" localSheetId="22">#REF!</definedName>
    <definedName name="NOTITLES" localSheetId="26">#REF!</definedName>
    <definedName name="NOTITLES" localSheetId="29">#REF!</definedName>
    <definedName name="NOTITLES" localSheetId="31">#REF!</definedName>
    <definedName name="NOTITLES">#REF!</definedName>
    <definedName name="NOV._89">#REF!</definedName>
    <definedName name="NSUMMARY">[67]nonopec!$D$157:$AD$204</definedName>
    <definedName name="NTDD_R">[58]Q1!#REF!</definedName>
    <definedName name="NTDD_RG" localSheetId="2">[74]!NTDD_RG</definedName>
    <definedName name="NTDD_RG" localSheetId="34">[74]!NTDD_RG</definedName>
    <definedName name="NTDD_RG" localSheetId="49">[74]!NTDD_RG</definedName>
    <definedName name="NTDD_RG" localSheetId="50">[74]!NTDD_RG</definedName>
    <definedName name="NTDD_RG" localSheetId="51">[74]!NTDD_RG</definedName>
    <definedName name="NTDD_RG" localSheetId="55">[74]!NTDD_RG</definedName>
    <definedName name="NTDD_RG" localSheetId="57">[74]!NTDD_RG</definedName>
    <definedName name="NTDD_RG" localSheetId="58">[74]!NTDD_RG</definedName>
    <definedName name="NTDD_RG" localSheetId="27">[74]!NTDD_RG</definedName>
    <definedName name="NTDD_RG">[74]!NTDD_RG</definedName>
    <definedName name="NX">#N/A</definedName>
    <definedName name="NX_R">#N/A</definedName>
    <definedName name="NXG">#REF!</definedName>
    <definedName name="NXG_R">#REF!</definedName>
    <definedName name="NXG_RG">#N/A</definedName>
    <definedName name="NXS">[58]Q2!#REF!</definedName>
    <definedName name="NXS_R">[58]Q1!#REF!</definedName>
    <definedName name="NYEAR2021" localSheetId="23">[91]Nickel!$B$583:$J$583</definedName>
    <definedName name="NYEAR2021">[91]Nickel!$B$583:$J$583</definedName>
    <definedName name="NYEAR2022" localSheetId="23">[91]Nickel!$K$583:$V$583</definedName>
    <definedName name="NYEAR2022">[91]Nickel!$K$583:$V$583</definedName>
    <definedName name="NYEAR2023" localSheetId="23">[91]Nickel!$W$583:$AH$583</definedName>
    <definedName name="NYEAR2023">[91]Nickel!$W$583:$AH$583</definedName>
    <definedName name="NYEAR2024" localSheetId="23">[91]Nickel!$AI$583:$AT$583</definedName>
    <definedName name="NYEAR2024">[91]Nickel!$AI$583:$AT$583</definedName>
    <definedName name="NYEAR2025" localSheetId="23">[91]Nickel!$AU$583:$BF$583</definedName>
    <definedName name="NYEAR2025">[91]Nickel!$AU$583:$BF$583</definedName>
    <definedName name="NZ_wt">'[68]OECD wgt'!$B$27</definedName>
    <definedName name="O">#N/A</definedName>
    <definedName name="OBRAS_DE_INFRAESTRUCTURA__LEY_N__23966_ART._19">[4]C!$B$23:$N$23</definedName>
    <definedName name="OBRAS_DE_INFRAESTRUCTURA_BASICA_SOCIAL_Y_NECESIDADES_BASICAS_INSATISFECHAS__LEY_N__23621">[4]C!$B$17:$N$17</definedName>
    <definedName name="OCT._89">#REF!</definedName>
    <definedName name="OCTUBRE">#N/A</definedName>
    <definedName name="OECD">[67]nonopec!$D$1:$AD$28</definedName>
    <definedName name="OECD_Table" localSheetId="17">#REF!</definedName>
    <definedName name="OECD_Table" localSheetId="21">#REF!</definedName>
    <definedName name="OECD_Table" localSheetId="23">#REF!</definedName>
    <definedName name="OECD_Table" localSheetId="24">#REF!</definedName>
    <definedName name="OECD_Table" localSheetId="3">#REF!</definedName>
    <definedName name="OECD_Table" localSheetId="2">#REF!</definedName>
    <definedName name="OECD_Table" localSheetId="32">#REF!</definedName>
    <definedName name="OECD_Table" localSheetId="34">#REF!</definedName>
    <definedName name="OECD_Table" localSheetId="52">#REF!</definedName>
    <definedName name="OECD_Table" localSheetId="18">#REF!</definedName>
    <definedName name="OECD_Table" localSheetId="53">#REF!</definedName>
    <definedName name="OECD_Table" localSheetId="54">#REF!</definedName>
    <definedName name="OECD_Table" localSheetId="20">#REF!</definedName>
    <definedName name="OECD_Table" localSheetId="22">#REF!</definedName>
    <definedName name="OECD_Table" localSheetId="26">#REF!</definedName>
    <definedName name="OECD_Table" localSheetId="29">#REF!</definedName>
    <definedName name="OECD_Table" localSheetId="31">#REF!</definedName>
    <definedName name="OECD_Table">#REF!</definedName>
    <definedName name="oipio" localSheetId="23" hidden="1">#REF!</definedName>
    <definedName name="oipio" localSheetId="3" hidden="1">#REF!</definedName>
    <definedName name="oipio" localSheetId="2" hidden="1">#REF!</definedName>
    <definedName name="oipio" localSheetId="53" hidden="1">#REF!</definedName>
    <definedName name="oipio" localSheetId="54" hidden="1">#REF!</definedName>
    <definedName name="oipio" hidden="1">#REF!</definedName>
    <definedName name="oiulfdgdgh" localSheetId="23" hidden="1">'[92]Fax a enviar'!#REF!</definedName>
    <definedName name="oiulfdgdgh" localSheetId="53" hidden="1">'[92]Fax a enviar'!#REF!</definedName>
    <definedName name="oiulfdgdgh" localSheetId="54" hidden="1">'[92]Fax a enviar'!#REF!</definedName>
    <definedName name="oiulfdgdgh" hidden="1">'[92]Fax a enviar'!#REF!</definedName>
    <definedName name="OK">#REF!</definedName>
    <definedName name="OnShow" localSheetId="2">'[131]SPNF Acuerdo Incl. Int.'!OnShow</definedName>
    <definedName name="OnShow" localSheetId="34">'[131]SPNF Acuerdo Incl. Int.'!OnShow</definedName>
    <definedName name="OnShow" localSheetId="49">'[131]SPNF Acuerdo Incl. Int.'!OnShow</definedName>
    <definedName name="OnShow" localSheetId="50">'[131]SPNF Acuerdo Incl. Int.'!OnShow</definedName>
    <definedName name="OnShow" localSheetId="51">'[131]SPNF Acuerdo Incl. Int.'!OnShow</definedName>
    <definedName name="OnShow" localSheetId="55">'[131]SPNF Acuerdo Incl. Int.'!OnShow</definedName>
    <definedName name="OnShow" localSheetId="57">'[131]SPNF Acuerdo Incl. Int.'!OnShow</definedName>
    <definedName name="OnShow" localSheetId="58">'[131]SPNF Acuerdo Incl. Int.'!OnShow</definedName>
    <definedName name="OnShow" localSheetId="27">'[131]SPNF Acuerdo Incl. Int.'!OnShow</definedName>
    <definedName name="OnShow">'[131]SPNF Acuerdo Incl. Int.'!OnShow</definedName>
    <definedName name="onshow1">#N/A</definedName>
    <definedName name="onshow2">#N/A</definedName>
    <definedName name="oo" localSheetId="17" hidden="1">{"Riqfin97",#N/A,FALSE,"Tran";"Riqfinpro",#N/A,FALSE,"Tran"}</definedName>
    <definedName name="oo" localSheetId="21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localSheetId="3" hidden="1">{"Riqfin97",#N/A,FALSE,"Tran";"Riqfinpro",#N/A,FALSE,"Tran"}</definedName>
    <definedName name="oo" localSheetId="2" hidden="1">{"Riqfin97",#N/A,FALSE,"Tran";"Riqfinpro",#N/A,FALSE,"Tran"}</definedName>
    <definedName name="oo" localSheetId="32" hidden="1">{"Riqfin97",#N/A,FALSE,"Tran";"Riqfinpro",#N/A,FALSE,"Tran"}</definedName>
    <definedName name="oo" localSheetId="34" hidden="1">{"Riqfin97",#N/A,FALSE,"Tran";"Riqfinpro",#N/A,FALSE,"Tran"}</definedName>
    <definedName name="oo" localSheetId="50" hidden="1">{"Riqfin97",#N/A,FALSE,"Tran";"Riqfinpro",#N/A,FALSE,"Tran"}</definedName>
    <definedName name="oo" localSheetId="52" hidden="1">{"Riqfin97",#N/A,FALSE,"Tran";"Riqfinpro",#N/A,FALSE,"Tran"}</definedName>
    <definedName name="oo" localSheetId="18" hidden="1">{"Riqfin97",#N/A,FALSE,"Tran";"Riqfinpro",#N/A,FALSE,"Tran"}</definedName>
    <definedName name="oo" localSheetId="53" hidden="1">{"Riqfin97",#N/A,FALSE,"Tran";"Riqfinpro",#N/A,FALSE,"Tran"}</definedName>
    <definedName name="oo" localSheetId="54" hidden="1">{"Riqfin97",#N/A,FALSE,"Tran";"Riqfinpro",#N/A,FALSE,"Tran"}</definedName>
    <definedName name="oo" localSheetId="20" hidden="1">{"Riqfin97",#N/A,FALSE,"Tran";"Riqfinpro",#N/A,FALSE,"Tran"}</definedName>
    <definedName name="oo" localSheetId="22" hidden="1">{"Riqfin97",#N/A,FALSE,"Tran";"Riqfinpro",#N/A,FALSE,"Tran"}</definedName>
    <definedName name="oo" localSheetId="26" hidden="1">{"Riqfin97",#N/A,FALSE,"Tran";"Riqfinpro",#N/A,FALSE,"Tran"}</definedName>
    <definedName name="oo" localSheetId="27" hidden="1">{"Riqfin97",#N/A,FALSE,"Tran";"Riqfinpro",#N/A,FALSE,"Tran"}</definedName>
    <definedName name="oo" localSheetId="28" hidden="1">{"Riqfin97",#N/A,FALSE,"Tran";"Riqfinpro",#N/A,FALSE,"Tran"}</definedName>
    <definedName name="oo" localSheetId="29" hidden="1">{"Riqfin97",#N/A,FALSE,"Tran";"Riqfinpro",#N/A,FALSE,"Tran"}</definedName>
    <definedName name="oo" localSheetId="31" hidden="1">{"Riqfin97",#N/A,FALSE,"Tran";"Riqfinpro",#N/A,FALSE,"Tran"}</definedName>
    <definedName name="oo" hidden="1">{"Riqfin97",#N/A,FALSE,"Tran";"Riqfinpro",#N/A,FALSE,"Tran"}</definedName>
    <definedName name="OOA">#REF!</definedName>
    <definedName name="ooo" localSheetId="17" hidden="1">{"Tab1",#N/A,FALSE,"P";"Tab2",#N/A,FALSE,"P"}</definedName>
    <definedName name="ooo" localSheetId="21" hidden="1">{"Tab1",#N/A,FALSE,"P";"Tab2",#N/A,FALSE,"P"}</definedName>
    <definedName name="ooo" localSheetId="23" hidden="1">{"Tab1",#N/A,FALSE,"P";"Tab2",#N/A,FALSE,"P"}</definedName>
    <definedName name="ooo" localSheetId="24" hidden="1">{"Tab1",#N/A,FALSE,"P";"Tab2",#N/A,FALSE,"P"}</definedName>
    <definedName name="ooo" localSheetId="3" hidden="1">{"Tab1",#N/A,FALSE,"P";"Tab2",#N/A,FALSE,"P"}</definedName>
    <definedName name="ooo" localSheetId="2" hidden="1">{"Tab1",#N/A,FALSE,"P";"Tab2",#N/A,FALSE,"P"}</definedName>
    <definedName name="ooo" localSheetId="32" hidden="1">{"Tab1",#N/A,FALSE,"P";"Tab2",#N/A,FALSE,"P"}</definedName>
    <definedName name="ooo" localSheetId="34" hidden="1">{"Tab1",#N/A,FALSE,"P";"Tab2",#N/A,FALSE,"P"}</definedName>
    <definedName name="ooo" localSheetId="50" hidden="1">{"Tab1",#N/A,FALSE,"P";"Tab2",#N/A,FALSE,"P"}</definedName>
    <definedName name="ooo" localSheetId="52" hidden="1">{"Tab1",#N/A,FALSE,"P";"Tab2",#N/A,FALSE,"P"}</definedName>
    <definedName name="ooo" localSheetId="18" hidden="1">{"Tab1",#N/A,FALSE,"P";"Tab2",#N/A,FALSE,"P"}</definedName>
    <definedName name="ooo" localSheetId="53" hidden="1">{"Tab1",#N/A,FALSE,"P";"Tab2",#N/A,FALSE,"P"}</definedName>
    <definedName name="ooo" localSheetId="54" hidden="1">{"Tab1",#N/A,FALSE,"P";"Tab2",#N/A,FALSE,"P"}</definedName>
    <definedName name="ooo" localSheetId="20" hidden="1">{"Tab1",#N/A,FALSE,"P";"Tab2",#N/A,FALSE,"P"}</definedName>
    <definedName name="ooo" localSheetId="22" hidden="1">{"Tab1",#N/A,FALSE,"P";"Tab2",#N/A,FALSE,"P"}</definedName>
    <definedName name="ooo" localSheetId="26" hidden="1">{"Tab1",#N/A,FALSE,"P";"Tab2",#N/A,FALSE,"P"}</definedName>
    <definedName name="ooo" localSheetId="27" hidden="1">{"Tab1",#N/A,FALSE,"P";"Tab2",#N/A,FALSE,"P"}</definedName>
    <definedName name="ooo" localSheetId="28" hidden="1">{"Tab1",#N/A,FALSE,"P";"Tab2",#N/A,FALSE,"P"}</definedName>
    <definedName name="ooo" localSheetId="29" hidden="1">{"Tab1",#N/A,FALSE,"P";"Tab2",#N/A,FALSE,"P"}</definedName>
    <definedName name="ooo" localSheetId="31" hidden="1">{"Tab1",#N/A,FALSE,"P";"Tab2",#N/A,FALSE,"P"}</definedName>
    <definedName name="ooo" hidden="1">{"Tab1",#N/A,FALSE,"P";"Tab2",#N/A,FALSE,"P"}</definedName>
    <definedName name="OOOKOKOKO" localSheetId="17">#REF!</definedName>
    <definedName name="OOOKOKOKO" localSheetId="21">#REF!</definedName>
    <definedName name="OOOKOKOKO" localSheetId="23">#REF!</definedName>
    <definedName name="OOOKOKOKO" localSheetId="24">#REF!</definedName>
    <definedName name="OOOKOKOKO" localSheetId="3">#REF!</definedName>
    <definedName name="OOOKOKOKO" localSheetId="2">#REF!</definedName>
    <definedName name="OOOKOKOKO" localSheetId="32">#REF!</definedName>
    <definedName name="OOOKOKOKO" localSheetId="34">#REF!</definedName>
    <definedName name="OOOKOKOKO" localSheetId="52">#REF!</definedName>
    <definedName name="OOOKOKOKO" localSheetId="18">#REF!</definedName>
    <definedName name="OOOKOKOKO" localSheetId="53">#REF!</definedName>
    <definedName name="OOOKOKOKO" localSheetId="54">#REF!</definedName>
    <definedName name="OOOKOKOKO" localSheetId="20">#REF!</definedName>
    <definedName name="OOOKOKOKO" localSheetId="22">#REF!</definedName>
    <definedName name="OOOKOKOKO" localSheetId="26">#REF!</definedName>
    <definedName name="OOOKOKOKO" localSheetId="29">#REF!</definedName>
    <definedName name="OOOKOKOKO" localSheetId="31">#REF!</definedName>
    <definedName name="OOOKOKOKO">#REF!</definedName>
    <definedName name="oooo" localSheetId="17" hidden="1">{"Tab1",#N/A,FALSE,"P";"Tab2",#N/A,FALSE,"P"}</definedName>
    <definedName name="oooo" localSheetId="21" hidden="1">{"Tab1",#N/A,FALSE,"P";"Tab2",#N/A,FALSE,"P"}</definedName>
    <definedName name="oooo" localSheetId="23" hidden="1">{"Tab1",#N/A,FALSE,"P";"Tab2",#N/A,FALSE,"P"}</definedName>
    <definedName name="oooo" localSheetId="24" hidden="1">{"Tab1",#N/A,FALSE,"P";"Tab2",#N/A,FALSE,"P"}</definedName>
    <definedName name="oooo" localSheetId="3" hidden="1">{"Tab1",#N/A,FALSE,"P";"Tab2",#N/A,FALSE,"P"}</definedName>
    <definedName name="oooo" localSheetId="2" hidden="1">{"Tab1",#N/A,FALSE,"P";"Tab2",#N/A,FALSE,"P"}</definedName>
    <definedName name="oooo" localSheetId="32" hidden="1">{"Tab1",#N/A,FALSE,"P";"Tab2",#N/A,FALSE,"P"}</definedName>
    <definedName name="oooo" localSheetId="34" hidden="1">{"Tab1",#N/A,FALSE,"P";"Tab2",#N/A,FALSE,"P"}</definedName>
    <definedName name="oooo" localSheetId="50" hidden="1">{"Tab1",#N/A,FALSE,"P";"Tab2",#N/A,FALSE,"P"}</definedName>
    <definedName name="oooo" localSheetId="52" hidden="1">{"Tab1",#N/A,FALSE,"P";"Tab2",#N/A,FALSE,"P"}</definedName>
    <definedName name="oooo" localSheetId="18" hidden="1">{"Tab1",#N/A,FALSE,"P";"Tab2",#N/A,FALSE,"P"}</definedName>
    <definedName name="oooo" localSheetId="53" hidden="1">{"Tab1",#N/A,FALSE,"P";"Tab2",#N/A,FALSE,"P"}</definedName>
    <definedName name="oooo" localSheetId="54" hidden="1">{"Tab1",#N/A,FALSE,"P";"Tab2",#N/A,FALSE,"P"}</definedName>
    <definedName name="oooo" localSheetId="20" hidden="1">{"Tab1",#N/A,FALSE,"P";"Tab2",#N/A,FALSE,"P"}</definedName>
    <definedName name="oooo" localSheetId="22" hidden="1">{"Tab1",#N/A,FALSE,"P";"Tab2",#N/A,FALSE,"P"}</definedName>
    <definedName name="oooo" localSheetId="26" hidden="1">{"Tab1",#N/A,FALSE,"P";"Tab2",#N/A,FALSE,"P"}</definedName>
    <definedName name="oooo" localSheetId="27" hidden="1">{"Tab1",#N/A,FALSE,"P";"Tab2",#N/A,FALSE,"P"}</definedName>
    <definedName name="oooo" localSheetId="28" hidden="1">{"Tab1",#N/A,FALSE,"P";"Tab2",#N/A,FALSE,"P"}</definedName>
    <definedName name="oooo" localSheetId="29" hidden="1">{"Tab1",#N/A,FALSE,"P";"Tab2",#N/A,FALSE,"P"}</definedName>
    <definedName name="oooo" localSheetId="31" hidden="1">{"Tab1",#N/A,FALSE,"P";"Tab2",#N/A,FALSE,"P"}</definedName>
    <definedName name="oooo" hidden="1">{"Tab1",#N/A,FALSE,"P";"Tab2",#N/A,FALSE,"P"}</definedName>
    <definedName name="ooooooooo" localSheetId="17" hidden="1">#REF!</definedName>
    <definedName name="ooooooooo" localSheetId="21" hidden="1">#REF!</definedName>
    <definedName name="ooooooooo" localSheetId="23" hidden="1">#REF!</definedName>
    <definedName name="ooooooooo" localSheetId="24" hidden="1">#REF!</definedName>
    <definedName name="ooooooooo" localSheetId="3" hidden="1">#REF!</definedName>
    <definedName name="ooooooooo" localSheetId="2" hidden="1">#REF!</definedName>
    <definedName name="ooooooooo" localSheetId="32" hidden="1">#REF!</definedName>
    <definedName name="ooooooooo" localSheetId="34" hidden="1">#REF!</definedName>
    <definedName name="ooooooooo" localSheetId="52" hidden="1">#REF!</definedName>
    <definedName name="ooooooooo" localSheetId="18" hidden="1">#REF!</definedName>
    <definedName name="ooooooooo" localSheetId="53" hidden="1">#REF!</definedName>
    <definedName name="ooooooooo" localSheetId="54" hidden="1">#REF!</definedName>
    <definedName name="ooooooooo" localSheetId="20" hidden="1">#REF!</definedName>
    <definedName name="ooooooooo" localSheetId="22" hidden="1">#REF!</definedName>
    <definedName name="ooooooooo" localSheetId="26" hidden="1">#REF!</definedName>
    <definedName name="ooooooooo" localSheetId="29" hidden="1">#REF!</definedName>
    <definedName name="ooooooooo" localSheetId="31" hidden="1">#REF!</definedName>
    <definedName name="ooooooooo" hidden="1">#REF!</definedName>
    <definedName name="OPEC">[67]nonopec!$D$204:$AD$251</definedName>
    <definedName name="OPEC1">[80]MONTHLY!$BP$12:$CA$12</definedName>
    <definedName name="OPEC2">[80]MONTHLY!$CB$12:$CM$12</definedName>
    <definedName name="OPOPOPOPO" localSheetId="17">#REF!</definedName>
    <definedName name="OPOPOPOPO" localSheetId="21">#REF!</definedName>
    <definedName name="OPOPOPOPO" localSheetId="23">#REF!</definedName>
    <definedName name="OPOPOPOPO" localSheetId="24">#REF!</definedName>
    <definedName name="OPOPOPOPO" localSheetId="3">#REF!</definedName>
    <definedName name="OPOPOPOPO" localSheetId="2">#REF!</definedName>
    <definedName name="OPOPOPOPO" localSheetId="32">#REF!</definedName>
    <definedName name="OPOPOPOPO" localSheetId="34">#REF!</definedName>
    <definedName name="OPOPOPOPO" localSheetId="52">#REF!</definedName>
    <definedName name="OPOPOPOPO" localSheetId="18">#REF!</definedName>
    <definedName name="OPOPOPOPO" localSheetId="53">#REF!</definedName>
    <definedName name="OPOPOPOPO" localSheetId="54">#REF!</definedName>
    <definedName name="OPOPOPOPO" localSheetId="20">#REF!</definedName>
    <definedName name="OPOPOPOPO" localSheetId="22">#REF!</definedName>
    <definedName name="OPOPOPOPO" localSheetId="26">#REF!</definedName>
    <definedName name="OPOPOPOPO" localSheetId="29">#REF!</definedName>
    <definedName name="OPOPOPOPO" localSheetId="31">#REF!</definedName>
    <definedName name="OPOPOPOPO">#REF!</definedName>
    <definedName name="opu" localSheetId="17" hidden="1">{"Riqfin97",#N/A,FALSE,"Tran";"Riqfinpro",#N/A,FALSE,"Tran"}</definedName>
    <definedName name="opu" localSheetId="21" hidden="1">{"Riqfin97",#N/A,FALSE,"Tran";"Riqfinpro",#N/A,FALSE,"Tran"}</definedName>
    <definedName name="opu" localSheetId="23" hidden="1">{"Riqfin97",#N/A,FALSE,"Tran";"Riqfinpro",#N/A,FALSE,"Tran"}</definedName>
    <definedName name="opu" localSheetId="24" hidden="1">{"Riqfin97",#N/A,FALSE,"Tran";"Riqfinpro",#N/A,FALSE,"Tran"}</definedName>
    <definedName name="opu" localSheetId="3" hidden="1">{"Riqfin97",#N/A,FALSE,"Tran";"Riqfinpro",#N/A,FALSE,"Tran"}</definedName>
    <definedName name="opu" localSheetId="2" hidden="1">{"Riqfin97",#N/A,FALSE,"Tran";"Riqfinpro",#N/A,FALSE,"Tran"}</definedName>
    <definedName name="opu" localSheetId="32" hidden="1">{"Riqfin97",#N/A,FALSE,"Tran";"Riqfinpro",#N/A,FALSE,"Tran"}</definedName>
    <definedName name="opu" localSheetId="34" hidden="1">{"Riqfin97",#N/A,FALSE,"Tran";"Riqfinpro",#N/A,FALSE,"Tran"}</definedName>
    <definedName name="opu" localSheetId="50" hidden="1">{"Riqfin97",#N/A,FALSE,"Tran";"Riqfinpro",#N/A,FALSE,"Tran"}</definedName>
    <definedName name="opu" localSheetId="52" hidden="1">{"Riqfin97",#N/A,FALSE,"Tran";"Riqfinpro",#N/A,FALSE,"Tran"}</definedName>
    <definedName name="opu" localSheetId="18" hidden="1">{"Riqfin97",#N/A,FALSE,"Tran";"Riqfinpro",#N/A,FALSE,"Tran"}</definedName>
    <definedName name="opu" localSheetId="53" hidden="1">{"Riqfin97",#N/A,FALSE,"Tran";"Riqfinpro",#N/A,FALSE,"Tran"}</definedName>
    <definedName name="opu" localSheetId="54" hidden="1">{"Riqfin97",#N/A,FALSE,"Tran";"Riqfinpro",#N/A,FALSE,"Tran"}</definedName>
    <definedName name="opu" localSheetId="20" hidden="1">{"Riqfin97",#N/A,FALSE,"Tran";"Riqfinpro",#N/A,FALSE,"Tran"}</definedName>
    <definedName name="opu" localSheetId="22" hidden="1">{"Riqfin97",#N/A,FALSE,"Tran";"Riqfinpro",#N/A,FALSE,"Tran"}</definedName>
    <definedName name="opu" localSheetId="26" hidden="1">{"Riqfin97",#N/A,FALSE,"Tran";"Riqfinpro",#N/A,FALSE,"Tran"}</definedName>
    <definedName name="opu" localSheetId="27" hidden="1">{"Riqfin97",#N/A,FALSE,"Tran";"Riqfinpro",#N/A,FALSE,"Tran"}</definedName>
    <definedName name="opu" localSheetId="28" hidden="1">{"Riqfin97",#N/A,FALSE,"Tran";"Riqfinpro",#N/A,FALSE,"Tran"}</definedName>
    <definedName name="opu" localSheetId="29" hidden="1">{"Riqfin97",#N/A,FALSE,"Tran";"Riqfinpro",#N/A,FALSE,"Tran"}</definedName>
    <definedName name="opu" localSheetId="31" hidden="1">{"Riqfin97",#N/A,FALSE,"Tran";"Riqfinpro",#N/A,FALSE,"Tran"}</definedName>
    <definedName name="opu" hidden="1">{"Riqfin97",#N/A,FALSE,"Tran";"Riqfinpro",#N/A,FALSE,"Tran"}</definedName>
    <definedName name="ORGANISMOS_DE_VIALIDAD__LEY_N__23966_ART._19">[4]C!$B$24:$N$24</definedName>
    <definedName name="Otr_Inst_Banc_40G" localSheetId="17">#REF!</definedName>
    <definedName name="Otr_Inst_Banc_40G" localSheetId="21">#REF!</definedName>
    <definedName name="Otr_Inst_Banc_40G" localSheetId="23">#REF!</definedName>
    <definedName name="Otr_Inst_Banc_40G" localSheetId="24">#REF!</definedName>
    <definedName name="Otr_Inst_Banc_40G" localSheetId="3">#REF!</definedName>
    <definedName name="Otr_Inst_Banc_40G" localSheetId="2">#REF!</definedName>
    <definedName name="Otr_Inst_Banc_40G" localSheetId="32">#REF!</definedName>
    <definedName name="Otr_Inst_Banc_40G" localSheetId="34">#REF!</definedName>
    <definedName name="Otr_Inst_Banc_40G" localSheetId="52">#REF!</definedName>
    <definedName name="Otr_Inst_Banc_40G" localSheetId="18">#REF!</definedName>
    <definedName name="Otr_Inst_Banc_40G" localSheetId="53">#REF!</definedName>
    <definedName name="Otr_Inst_Banc_40G" localSheetId="54">#REF!</definedName>
    <definedName name="Otr_Inst_Banc_40G" localSheetId="20">#REF!</definedName>
    <definedName name="Otr_Inst_Banc_40G" localSheetId="22">#REF!</definedName>
    <definedName name="Otr_Inst_Banc_40G" localSheetId="26">#REF!</definedName>
    <definedName name="Otr_Inst_Banc_40G" localSheetId="29">#REF!</definedName>
    <definedName name="Otr_Inst_Banc_40G" localSheetId="31">#REF!</definedName>
    <definedName name="Otr_Inst_Banc_40G">#REF!</definedName>
    <definedName name="otra" localSheetId="23" hidden="1">#REF!</definedName>
    <definedName name="otra" localSheetId="3" hidden="1">#REF!</definedName>
    <definedName name="otra" localSheetId="2" hidden="1">#REF!</definedName>
    <definedName name="otra" localSheetId="53" hidden="1">#REF!</definedName>
    <definedName name="otra" localSheetId="54" hidden="1">#REF!</definedName>
    <definedName name="otra" hidden="1">#REF!</definedName>
    <definedName name="Otras_Residuales">#REF!</definedName>
    <definedName name="otras1">#REF!</definedName>
    <definedName name="OTRAS96">#REF!</definedName>
    <definedName name="otro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>#REF!</definedName>
    <definedName name="OTROS_ORGANISMOS">#REF!</definedName>
    <definedName name="OTROS_ORGANISMOS_AUTONOMOS">#REF!</definedName>
    <definedName name="otros2000">#REF!</definedName>
    <definedName name="otros2001">#REF!</definedName>
    <definedName name="otros2002">#REF!</definedName>
    <definedName name="otros2003">#REF!</definedName>
    <definedName name="otros98">[23]Programa!#REF!</definedName>
    <definedName name="otros98j">[23]Programa!#REF!</definedName>
    <definedName name="otros98s">#REF!</definedName>
    <definedName name="otros99">#REF!</definedName>
    <definedName name="out_red4">#REF!</definedName>
    <definedName name="out_sr3">#REF!</definedName>
    <definedName name="OUTDS1">#REF!</definedName>
    <definedName name="OUTFISC">#REF!</definedName>
    <definedName name="OUTIMF">#REF!</definedName>
    <definedName name="OUTMN">#REF!</definedName>
    <definedName name="P" localSheetId="17">#REF!</definedName>
    <definedName name="P" localSheetId="21">#REF!</definedName>
    <definedName name="p" localSheetId="23" hidden="1">{"Riqfin97",#N/A,FALSE,"Tran";"Riqfinpro",#N/A,FALSE,"Tran"}</definedName>
    <definedName name="P" localSheetId="24">#REF!</definedName>
    <definedName name="P" localSheetId="3">#REF!</definedName>
    <definedName name="P" localSheetId="2">#REF!</definedName>
    <definedName name="p" localSheetId="32" hidden="1">{"Riqfin97",#N/A,FALSE,"Tran";"Riqfinpro",#N/A,FALSE,"Tran"}</definedName>
    <definedName name="p" localSheetId="34" hidden="1">{"Riqfin97",#N/A,FALSE,"Tran";"Riqfinpro",#N/A,FALSE,"Tran"}</definedName>
    <definedName name="p" localSheetId="50" hidden="1">{"Riqfin97",#N/A,FALSE,"Tran";"Riqfinpro",#N/A,FALSE,"Tran"}</definedName>
    <definedName name="p" localSheetId="52" hidden="1">{"Riqfin97",#N/A,FALSE,"Tran";"Riqfinpro",#N/A,FALSE,"Tran"}</definedName>
    <definedName name="P" localSheetId="18">#REF!</definedName>
    <definedName name="p" localSheetId="53" hidden="1">{"Riqfin97",#N/A,FALSE,"Tran";"Riqfinpro",#N/A,FALSE,"Tran"}</definedName>
    <definedName name="p" localSheetId="54" hidden="1">{"Riqfin97",#N/A,FALSE,"Tran";"Riqfinpro",#N/A,FALSE,"Tran"}</definedName>
    <definedName name="P" localSheetId="20">#REF!</definedName>
    <definedName name="P" localSheetId="22">#REF!</definedName>
    <definedName name="p" localSheetId="26" hidden="1">{"Riqfin97",#N/A,FALSE,"Tran";"Riqfinpro",#N/A,FALSE,"Tran"}</definedName>
    <definedName name="p" localSheetId="27" hidden="1">{"Riqfin97",#N/A,FALSE,"Tran";"Riqfinpro",#N/A,FALSE,"Tran"}</definedName>
    <definedName name="p" localSheetId="28" hidden="1">{"Riqfin97",#N/A,FALSE,"Tran";"Riqfinpro",#N/A,FALSE,"Tran"}</definedName>
    <definedName name="p" localSheetId="29" hidden="1">{"Riqfin97",#N/A,FALSE,"Tran";"Riqfinpro",#N/A,FALSE,"Tran"}</definedName>
    <definedName name="p" localSheetId="31" hidden="1">{"Riqfin97",#N/A,FALSE,"Tran";"Riqfinpro",#N/A,FALSE,"Tran"}</definedName>
    <definedName name="p" hidden="1">{"Riqfin97",#N/A,FALSE,"Tran";"Riqfinpro",#N/A,FALSE,"Tran"}</definedName>
    <definedName name="P1_1" localSheetId="23">OFFSET(#REF!,0,0,COUNT(#REF!),1)</definedName>
    <definedName name="P1_1" localSheetId="3">OFFSET(#REF!,0,0,COUNT(#REF!),1)</definedName>
    <definedName name="P1_1" localSheetId="2">OFFSET(#REF!,0,0,COUNT(#REF!),1)</definedName>
    <definedName name="P1_1" localSheetId="53">OFFSET(#REF!,0,0,COUNT(#REF!),1)</definedName>
    <definedName name="P1_1" localSheetId="54">OFFSET(#REF!,0,0,COUNT(#REF!),1)</definedName>
    <definedName name="P1_1">OFFSET(#REF!,0,0,COUNT(#REF!),1)</definedName>
    <definedName name="P1_2" localSheetId="23">OFFSET(#REF!,0,0,COUNT(#REF!),1)</definedName>
    <definedName name="P1_2" localSheetId="3">OFFSET(#REF!,0,0,COUNT(#REF!),1)</definedName>
    <definedName name="P1_2" localSheetId="2">OFFSET(#REF!,0,0,COUNT(#REF!),1)</definedName>
    <definedName name="P1_2">OFFSET(#REF!,0,0,COUNT(#REF!),1)</definedName>
    <definedName name="P1avg" localSheetId="23">OFFSET(#REF!,0,0,COUNT(#REF!),1)</definedName>
    <definedName name="P1avg" localSheetId="3">OFFSET(#REF!,0,0,COUNT(#REF!),1)</definedName>
    <definedName name="P1avg" localSheetId="2">OFFSET(#REF!,0,0,COUNT(#REF!),1)</definedName>
    <definedName name="P1avg">OFFSET(#REF!,0,0,COUNT(#REF!),1)</definedName>
    <definedName name="P1min" localSheetId="23">OFFSET(#REF!,0,0,COUNT(#REF!),1)</definedName>
    <definedName name="P1min" localSheetId="3">OFFSET(#REF!,0,0,COUNT(#REF!),1)</definedName>
    <definedName name="P1min" localSheetId="2">OFFSET(#REF!,0,0,COUNT(#REF!),1)</definedName>
    <definedName name="P1min">OFFSET(#REF!,0,0,COUNT(#REF!),1)</definedName>
    <definedName name="P1rng" localSheetId="23">OFFSET(#REF!,0,0,COUNT(#REF!),1)</definedName>
    <definedName name="P1rng" localSheetId="3">OFFSET(#REF!,0,0,COUNT(#REF!),1)</definedName>
    <definedName name="P1rng" localSheetId="2">OFFSET(#REF!,0,0,COUNT(#REF!),1)</definedName>
    <definedName name="P1rng">OFFSET(#REF!,0,0,COUNT(#REF!),1)</definedName>
    <definedName name="P2_1" localSheetId="23">OFFSET(#REF!,0,0,COUNT(#REF!),1)</definedName>
    <definedName name="P2_1" localSheetId="3">OFFSET(#REF!,0,0,COUNT(#REF!),1)</definedName>
    <definedName name="P2_1" localSheetId="2">OFFSET(#REF!,0,0,COUNT(#REF!),1)</definedName>
    <definedName name="P2_1">OFFSET(#REF!,0,0,COUNT(#REF!),1)</definedName>
    <definedName name="P2_2" localSheetId="23">OFFSET(#REF!,0,0,COUNT(#REF!),1)</definedName>
    <definedName name="P2_2" localSheetId="3">OFFSET(#REF!,0,0,COUNT(#REF!),1)</definedName>
    <definedName name="P2_2" localSheetId="2">OFFSET(#REF!,0,0,COUNT(#REF!),1)</definedName>
    <definedName name="P2_2">OFFSET(#REF!,0,0,COUNT(#REF!),1)</definedName>
    <definedName name="P2avg" localSheetId="23">OFFSET(#REF!,0,0,COUNT(#REF!),1)</definedName>
    <definedName name="P2avg" localSheetId="3">OFFSET(#REF!,0,0,COUNT(#REF!),1)</definedName>
    <definedName name="P2avg" localSheetId="2">OFFSET(#REF!,0,0,COUNT(#REF!),1)</definedName>
    <definedName name="P2avg">OFFSET(#REF!,0,0,COUNT(#REF!),1)</definedName>
    <definedName name="P2min" localSheetId="23">OFFSET(#REF!,0,0,COUNT(#REF!),1)</definedName>
    <definedName name="P2min" localSheetId="3">OFFSET(#REF!,0,0,COUNT(#REF!),1)</definedName>
    <definedName name="P2min" localSheetId="2">OFFSET(#REF!,0,0,COUNT(#REF!),1)</definedName>
    <definedName name="P2min">OFFSET(#REF!,0,0,COUNT(#REF!),1)</definedName>
    <definedName name="P2rng" localSheetId="23">OFFSET(#REF!,0,0,COUNT(#REF!),1)</definedName>
    <definedName name="P2rng" localSheetId="3">OFFSET(#REF!,0,0,COUNT(#REF!),1)</definedName>
    <definedName name="P2rng" localSheetId="2">OFFSET(#REF!,0,0,COUNT(#REF!),1)</definedName>
    <definedName name="P2rng">OFFSET(#REF!,0,0,COUNT(#REF!),1)</definedName>
    <definedName name="p2std">#REF!</definedName>
    <definedName name="P3_1" localSheetId="23">OFFSET(#REF!,0,0,COUNT(#REF!),1)</definedName>
    <definedName name="P3_1" localSheetId="3">OFFSET(#REF!,0,0,COUNT(#REF!),1)</definedName>
    <definedName name="P3_1" localSheetId="2">OFFSET(#REF!,0,0,COUNT(#REF!),1)</definedName>
    <definedName name="P3_1">OFFSET(#REF!,0,0,COUNT(#REF!),1)</definedName>
    <definedName name="P3_2" localSheetId="23">OFFSET(#REF!,0,0,COUNT(#REF!),1)</definedName>
    <definedName name="P3_2" localSheetId="3">OFFSET(#REF!,0,0,COUNT(#REF!),1)</definedName>
    <definedName name="P3_2" localSheetId="2">OFFSET(#REF!,0,0,COUNT(#REF!),1)</definedName>
    <definedName name="P3_2">OFFSET(#REF!,0,0,COUNT(#REF!),1)</definedName>
    <definedName name="P3avg" localSheetId="23">OFFSET(#REF!,0,0,COUNT(#REF!),1)</definedName>
    <definedName name="P3avg" localSheetId="3">OFFSET(#REF!,0,0,COUNT(#REF!),1)</definedName>
    <definedName name="P3avg" localSheetId="2">OFFSET(#REF!,0,0,COUNT(#REF!),1)</definedName>
    <definedName name="P3avg">OFFSET(#REF!,0,0,COUNT(#REF!),1)</definedName>
    <definedName name="P3min" localSheetId="23">OFFSET(#REF!,0,0,COUNT(#REF!),1)</definedName>
    <definedName name="P3min" localSheetId="3">OFFSET(#REF!,0,0,COUNT(#REF!),1)</definedName>
    <definedName name="P3min" localSheetId="2">OFFSET(#REF!,0,0,COUNT(#REF!),1)</definedName>
    <definedName name="P3min">OFFSET(#REF!,0,0,COUNT(#REF!),1)</definedName>
    <definedName name="P3rng" localSheetId="23">OFFSET(#REF!,0,0,COUNT(#REF!),1)</definedName>
    <definedName name="P3rng" localSheetId="3">OFFSET(#REF!,0,0,COUNT(#REF!),1)</definedName>
    <definedName name="P3rng" localSheetId="2">OFFSET(#REF!,0,0,COUNT(#REF!),1)</definedName>
    <definedName name="P3rng">OFFSET(#REF!,0,0,COUNT(#REF!),1)</definedName>
    <definedName name="P4_1" localSheetId="23">OFFSET(#REF!,0,0,COUNT(#REF!),1)</definedName>
    <definedName name="P4_1" localSheetId="3">OFFSET(#REF!,0,0,COUNT(#REF!),1)</definedName>
    <definedName name="P4_1" localSheetId="2">OFFSET(#REF!,0,0,COUNT(#REF!),1)</definedName>
    <definedName name="P4_1">OFFSET(#REF!,0,0,COUNT(#REF!),1)</definedName>
    <definedName name="P4_2" localSheetId="23">OFFSET(#REF!,0,0,COUNT(#REF!),1)</definedName>
    <definedName name="P4_2" localSheetId="3">OFFSET(#REF!,0,0,COUNT(#REF!),1)</definedName>
    <definedName name="P4_2" localSheetId="2">OFFSET(#REF!,0,0,COUNT(#REF!),1)</definedName>
    <definedName name="P4_2">OFFSET(#REF!,0,0,COUNT(#REF!),1)</definedName>
    <definedName name="P4avg" localSheetId="23">OFFSET(#REF!,0,0,COUNT(#REF!),1)</definedName>
    <definedName name="P4avg" localSheetId="3">OFFSET(#REF!,0,0,COUNT(#REF!),1)</definedName>
    <definedName name="P4avg" localSheetId="2">OFFSET(#REF!,0,0,COUNT(#REF!),1)</definedName>
    <definedName name="P4avg">OFFSET(#REF!,0,0,COUNT(#REF!),1)</definedName>
    <definedName name="P4min" localSheetId="23">OFFSET(#REF!,0,0,COUNT(#REF!),1)</definedName>
    <definedName name="P4min" localSheetId="3">OFFSET(#REF!,0,0,COUNT(#REF!),1)</definedName>
    <definedName name="P4min" localSheetId="2">OFFSET(#REF!,0,0,COUNT(#REF!),1)</definedName>
    <definedName name="P4min">OFFSET(#REF!,0,0,COUNT(#REF!),1)</definedName>
    <definedName name="P4rng" localSheetId="23">OFFSET(#REF!,0,0,COUNT(#REF!),1)</definedName>
    <definedName name="P4rng" localSheetId="3">OFFSET(#REF!,0,0,COUNT(#REF!),1)</definedName>
    <definedName name="P4rng" localSheetId="2">OFFSET(#REF!,0,0,COUNT(#REF!),1)</definedName>
    <definedName name="P4rng">OFFSET(#REF!,0,0,COUNT(#REF!),1)</definedName>
    <definedName name="P5_1" localSheetId="23">OFFSET(#REF!,0,0,COUNT(#REF!),1)</definedName>
    <definedName name="P5_1" localSheetId="3">OFFSET(#REF!,0,0,COUNT(#REF!),1)</definedName>
    <definedName name="P5_1" localSheetId="2">OFFSET(#REF!,0,0,COUNT(#REF!),1)</definedName>
    <definedName name="P5_1">OFFSET(#REF!,0,0,COUNT(#REF!),1)</definedName>
    <definedName name="P5_2" localSheetId="23">OFFSET(#REF!,0,0,COUNT(#REF!),1)</definedName>
    <definedName name="P5_2" localSheetId="3">OFFSET(#REF!,0,0,COUNT(#REF!),1)</definedName>
    <definedName name="P5_2" localSheetId="2">OFFSET(#REF!,0,0,COUNT(#REF!),1)</definedName>
    <definedName name="P5_2">OFFSET(#REF!,0,0,COUNT(#REF!),1)</definedName>
    <definedName name="P5avg" localSheetId="23">OFFSET(#REF!,0,0,COUNT(#REF!),1)</definedName>
    <definedName name="P5avg" localSheetId="3">OFFSET(#REF!,0,0,COUNT(#REF!),1)</definedName>
    <definedName name="P5avg" localSheetId="2">OFFSET(#REF!,0,0,COUNT(#REF!),1)</definedName>
    <definedName name="P5avg">OFFSET(#REF!,0,0,COUNT(#REF!),1)</definedName>
    <definedName name="P5min" localSheetId="23">OFFSET(#REF!,0,0,COUNT(#REF!),1)</definedName>
    <definedName name="P5min" localSheetId="3">OFFSET(#REF!,0,0,COUNT(#REF!),1)</definedName>
    <definedName name="P5min" localSheetId="2">OFFSET(#REF!,0,0,COUNT(#REF!),1)</definedName>
    <definedName name="P5min">OFFSET(#REF!,0,0,COUNT(#REF!),1)</definedName>
    <definedName name="P5rng" localSheetId="23">OFFSET(#REF!,0,0,COUNT(#REF!),1)</definedName>
    <definedName name="P5rng" localSheetId="3">OFFSET(#REF!,0,0,COUNT(#REF!),1)</definedName>
    <definedName name="P5rng" localSheetId="2">OFFSET(#REF!,0,0,COUNT(#REF!),1)</definedName>
    <definedName name="P5rng">OFFSET(#REF!,0,0,COUNT(#REF!),1)</definedName>
    <definedName name="PAGINA_01">#REF!</definedName>
    <definedName name="PAGINA_01_CONT.">#REF!</definedName>
    <definedName name="PAGINA_02">#REF!</definedName>
    <definedName name="PAGINA_03">#REF!</definedName>
    <definedName name="PAGINA_04">#REF!</definedName>
    <definedName name="PAGINA_05">#REF!</definedName>
    <definedName name="PAGINA_06">#REF!</definedName>
    <definedName name="PAGINA_06_CONT.">#REF!</definedName>
    <definedName name="PAGINA_07">#REF!</definedName>
    <definedName name="PAGINA_08">#REF!</definedName>
    <definedName name="PAGINA_09">#REF!</definedName>
    <definedName name="PAGINA_10">#REF!</definedName>
    <definedName name="PAGINA_11">#REF!</definedName>
    <definedName name="PAGINA_12">#REF!</definedName>
    <definedName name="Pan_Bancario_50G" localSheetId="17">#REF!</definedName>
    <definedName name="Pan_Bancario_50G" localSheetId="21">#REF!</definedName>
    <definedName name="Pan_Bancario_50G" localSheetId="23">#REF!</definedName>
    <definedName name="Pan_Bancario_50G" localSheetId="24">#REF!</definedName>
    <definedName name="Pan_Bancario_50G" localSheetId="3">#REF!</definedName>
    <definedName name="Pan_Bancario_50G" localSheetId="2">#REF!</definedName>
    <definedName name="Pan_Bancario_50G" localSheetId="32">#REF!</definedName>
    <definedName name="Pan_Bancario_50G" localSheetId="34">#REF!</definedName>
    <definedName name="Pan_Bancario_50G" localSheetId="52">#REF!</definedName>
    <definedName name="Pan_Bancario_50G" localSheetId="18">#REF!</definedName>
    <definedName name="Pan_Bancario_50G" localSheetId="53">#REF!</definedName>
    <definedName name="Pan_Bancario_50G" localSheetId="54">#REF!</definedName>
    <definedName name="Pan_Bancario_50G" localSheetId="20">#REF!</definedName>
    <definedName name="Pan_Bancario_50G" localSheetId="22">#REF!</definedName>
    <definedName name="Pan_Bancario_50G" localSheetId="26">#REF!</definedName>
    <definedName name="Pan_Bancario_50G" localSheetId="29">#REF!</definedName>
    <definedName name="Pan_Bancario_50G" localSheetId="31">#REF!</definedName>
    <definedName name="Pan_Bancario_50G">#REF!</definedName>
    <definedName name="Pan_Monet_30G" localSheetId="23">#REF!</definedName>
    <definedName name="Pan_Monet_30G" localSheetId="3">#REF!</definedName>
    <definedName name="Pan_Monet_30G" localSheetId="2">#REF!</definedName>
    <definedName name="Pan_Monet_30G" localSheetId="53">#REF!</definedName>
    <definedName name="Pan_Monet_30G" localSheetId="54">#REF!</definedName>
    <definedName name="Pan_Monet_30G">#REF!</definedName>
    <definedName name="PARAMETROS">#REF!</definedName>
    <definedName name="Parmeshwar">[82]E!$AJ$98:$AX$115</definedName>
    <definedName name="PARTIDA">[132]SPNF!#REF!</definedName>
    <definedName name="PAS">#REF!</definedName>
    <definedName name="pastel">#N/A</definedName>
    <definedName name="Path_Data">'[47]shared data'!$B$8</definedName>
    <definedName name="Path_System">'[47]shared data'!$B$7</definedName>
    <definedName name="Pave">#REF!</definedName>
    <definedName name="PAYCAP">#REF!</definedName>
    <definedName name="Paym_Cap" localSheetId="17">#REF!</definedName>
    <definedName name="Paym_Cap" localSheetId="21">#REF!</definedName>
    <definedName name="Paym_Cap" localSheetId="23">#REF!</definedName>
    <definedName name="Paym_Cap" localSheetId="24">#REF!</definedName>
    <definedName name="Paym_Cap" localSheetId="3">#REF!</definedName>
    <definedName name="Paym_Cap" localSheetId="2">#REF!</definedName>
    <definedName name="Paym_Cap" localSheetId="32">#REF!</definedName>
    <definedName name="Paym_Cap" localSheetId="34">#REF!</definedName>
    <definedName name="Paym_Cap" localSheetId="52">#REF!</definedName>
    <definedName name="Paym_Cap" localSheetId="18">#REF!</definedName>
    <definedName name="Paym_Cap" localSheetId="53">#REF!</definedName>
    <definedName name="Paym_Cap" localSheetId="54">#REF!</definedName>
    <definedName name="Paym_Cap" localSheetId="20">#REF!</definedName>
    <definedName name="Paym_Cap" localSheetId="22">#REF!</definedName>
    <definedName name="Paym_Cap" localSheetId="26">#REF!</definedName>
    <definedName name="Paym_Cap" localSheetId="29">#REF!</definedName>
    <definedName name="Paym_Cap" localSheetId="31">#REF!</definedName>
    <definedName name="Paym_Cap">#REF!</definedName>
    <definedName name="pchBM" localSheetId="23">#REF!</definedName>
    <definedName name="pchBM" localSheetId="3">#REF!</definedName>
    <definedName name="pchBM" localSheetId="2">#REF!</definedName>
    <definedName name="pchBM" localSheetId="53">#REF!</definedName>
    <definedName name="pchBM" localSheetId="54">#REF!</definedName>
    <definedName name="pchBM">#REF!</definedName>
    <definedName name="pchBMG" localSheetId="23">#REF!</definedName>
    <definedName name="pchBMG" localSheetId="3">#REF!</definedName>
    <definedName name="pchBMG" localSheetId="2">#REF!</definedName>
    <definedName name="pchBMG" localSheetId="53">#REF!</definedName>
    <definedName name="pchBMG" localSheetId="54">#REF!</definedName>
    <definedName name="pchBMG">#REF!</definedName>
    <definedName name="pchBX" localSheetId="23">#REF!</definedName>
    <definedName name="pchBX" localSheetId="3">#REF!</definedName>
    <definedName name="pchBX" localSheetId="2">#REF!</definedName>
    <definedName name="pchBX">#REF!</definedName>
    <definedName name="pchBXG" localSheetId="23">#REF!</definedName>
    <definedName name="pchBXG" localSheetId="3">#REF!</definedName>
    <definedName name="pchBXG" localSheetId="2">#REF!</definedName>
    <definedName name="pchBXG">#REF!</definedName>
    <definedName name="pchNM_R">[58]Q1!#REF!</definedName>
    <definedName name="pchNMG_R">[58]Q1!#REF!</definedName>
    <definedName name="pchNX_R">[58]Q1!#REF!</definedName>
    <definedName name="pchNXG_R">[58]Q1!#REF!</definedName>
    <definedName name="PCNTLGT">[67]nonopec!#REF!</definedName>
    <definedName name="PCPI" localSheetId="17">#REF!</definedName>
    <definedName name="PCPI" localSheetId="21">#REF!</definedName>
    <definedName name="PCPI" localSheetId="23">#REF!</definedName>
    <definedName name="PCPI" localSheetId="24">#REF!</definedName>
    <definedName name="PCPI" localSheetId="3">#REF!</definedName>
    <definedName name="PCPI" localSheetId="2">#REF!</definedName>
    <definedName name="PCPI" localSheetId="32">#REF!</definedName>
    <definedName name="PCPI" localSheetId="34">#REF!</definedName>
    <definedName name="PCPI" localSheetId="52">#REF!</definedName>
    <definedName name="PCPI" localSheetId="18">#REF!</definedName>
    <definedName name="PCPI" localSheetId="53">#REF!</definedName>
    <definedName name="PCPI" localSheetId="54">#REF!</definedName>
    <definedName name="PCPI" localSheetId="20">#REF!</definedName>
    <definedName name="PCPI" localSheetId="22">#REF!</definedName>
    <definedName name="PCPI" localSheetId="26">#REF!</definedName>
    <definedName name="PCPI" localSheetId="29">#REF!</definedName>
    <definedName name="PCPI" localSheetId="31">#REF!</definedName>
    <definedName name="PCPI">#REF!</definedName>
    <definedName name="PCPIE">#REF!</definedName>
    <definedName name="PCPIG">#N/A</definedName>
    <definedName name="PEACEAGR">#REF!</definedName>
    <definedName name="PERE96">#REF!</definedName>
    <definedName name="Petroecuador">#REF!</definedName>
    <definedName name="PEX">[86]SUPUESTOS!A$14</definedName>
    <definedName name="PF" localSheetId="17">#REF!</definedName>
    <definedName name="PF" localSheetId="21">#REF!</definedName>
    <definedName name="PF" localSheetId="23">#REF!</definedName>
    <definedName name="PF" localSheetId="24">#REF!</definedName>
    <definedName name="PF" localSheetId="3">#REF!</definedName>
    <definedName name="PF" localSheetId="2">#REF!</definedName>
    <definedName name="PF" localSheetId="32">#REF!</definedName>
    <definedName name="PF" localSheetId="34">#REF!</definedName>
    <definedName name="PF" localSheetId="52">#REF!</definedName>
    <definedName name="PF" localSheetId="18">#REF!</definedName>
    <definedName name="PF" localSheetId="53">#REF!</definedName>
    <definedName name="PF" localSheetId="54">#REF!</definedName>
    <definedName name="PF" localSheetId="20">#REF!</definedName>
    <definedName name="PF" localSheetId="22">#REF!</definedName>
    <definedName name="PF" localSheetId="26">#REF!</definedName>
    <definedName name="PF" localSheetId="29">#REF!</definedName>
    <definedName name="PF" localSheetId="31">#REF!</definedName>
    <definedName name="PF">#REF!</definedName>
    <definedName name="PFP" localSheetId="23">#REF!</definedName>
    <definedName name="PFP" localSheetId="3">#REF!</definedName>
    <definedName name="PFP" localSheetId="2">#REF!</definedName>
    <definedName name="PFP" localSheetId="53">#REF!</definedName>
    <definedName name="PFP" localSheetId="54">#REF!</definedName>
    <definedName name="PFP">#REF!</definedName>
    <definedName name="pfp_table1" localSheetId="23">#REF!</definedName>
    <definedName name="pfp_table1" localSheetId="3">#REF!</definedName>
    <definedName name="pfp_table1" localSheetId="2">#REF!</definedName>
    <definedName name="pfp_table1" localSheetId="53">#REF!</definedName>
    <definedName name="pfp_table1" localSheetId="54">#REF!</definedName>
    <definedName name="pfp_table1">#REF!</definedName>
    <definedName name="pib">#REF!</definedName>
    <definedName name="pib_int">#REF!</definedName>
    <definedName name="pib98j">[23]Programa!#REF!</definedName>
    <definedName name="pib98s">[23]Programa!#REF!</definedName>
    <definedName name="PIBMENSAL">#REF!</definedName>
    <definedName name="PIBporSECT">#REF!</definedName>
    <definedName name="PII" localSheetId="17" hidden="1">{"Main Economic Indicators",#N/A,FALSE,"C"}</definedName>
    <definedName name="PII" localSheetId="21" hidden="1">{"Main Economic Indicators",#N/A,FALSE,"C"}</definedName>
    <definedName name="PII" localSheetId="23" hidden="1">{"Main Economic Indicators",#N/A,FALSE,"C"}</definedName>
    <definedName name="PII" localSheetId="24" hidden="1">{"Main Economic Indicators",#N/A,FALSE,"C"}</definedName>
    <definedName name="PII" localSheetId="3" hidden="1">{"Main Economic Indicators",#N/A,FALSE,"C"}</definedName>
    <definedName name="PII" localSheetId="2" hidden="1">{"Main Economic Indicators",#N/A,FALSE,"C"}</definedName>
    <definedName name="PII" localSheetId="32" hidden="1">{"Main Economic Indicators",#N/A,FALSE,"C"}</definedName>
    <definedName name="PII" localSheetId="34" hidden="1">{"Main Economic Indicators",#N/A,FALSE,"C"}</definedName>
    <definedName name="PII" localSheetId="50" hidden="1">{"Main Economic Indicators",#N/A,FALSE,"C"}</definedName>
    <definedName name="PII" localSheetId="52" hidden="1">{"Main Economic Indicators",#N/A,FALSE,"C"}</definedName>
    <definedName name="PII" localSheetId="18" hidden="1">{"Main Economic Indicators",#N/A,FALSE,"C"}</definedName>
    <definedName name="PII" localSheetId="53" hidden="1">{"Main Economic Indicators",#N/A,FALSE,"C"}</definedName>
    <definedName name="PII" localSheetId="54" hidden="1">{"Main Economic Indicators",#N/A,FALSE,"C"}</definedName>
    <definedName name="PII" localSheetId="20" hidden="1">{"Main Economic Indicators",#N/A,FALSE,"C"}</definedName>
    <definedName name="PII" localSheetId="22" hidden="1">{"Main Economic Indicators",#N/A,FALSE,"C"}</definedName>
    <definedName name="PII" localSheetId="26" hidden="1">{"Main Economic Indicators",#N/A,FALSE,"C"}</definedName>
    <definedName name="PII" localSheetId="27" hidden="1">{"Main Economic Indicators",#N/A,FALSE,"C"}</definedName>
    <definedName name="PII" localSheetId="28" hidden="1">{"Main Economic Indicators",#N/A,FALSE,"C"}</definedName>
    <definedName name="PII" localSheetId="29" hidden="1">{"Main Economic Indicators",#N/A,FALSE,"C"}</definedName>
    <definedName name="PII" localSheetId="31" hidden="1">{"Main Economic Indicators",#N/A,FALSE,"C"}</definedName>
    <definedName name="PII" hidden="1">{"Main Economic Indicators",#N/A,FALSE,"C"}</definedName>
    <definedName name="PIJIS">#REF!</definedName>
    <definedName name="pit" localSheetId="17" hidden="1">{"Riqfin97",#N/A,FALSE,"Tran";"Riqfinpro",#N/A,FALSE,"Tran"}</definedName>
    <definedName name="pit" localSheetId="21" hidden="1">{"Riqfin97",#N/A,FALSE,"Tran";"Riqfinpro",#N/A,FALSE,"Tran"}</definedName>
    <definedName name="pit" localSheetId="23" hidden="1">{"Riqfin97",#N/A,FALSE,"Tran";"Riqfinpro",#N/A,FALSE,"Tran"}</definedName>
    <definedName name="pit" localSheetId="24" hidden="1">{"Riqfin97",#N/A,FALSE,"Tran";"Riqfinpro",#N/A,FALSE,"Tran"}</definedName>
    <definedName name="pit" localSheetId="3" hidden="1">{"Riqfin97",#N/A,FALSE,"Tran";"Riqfinpro",#N/A,FALSE,"Tran"}</definedName>
    <definedName name="pit" localSheetId="2" hidden="1">{"Riqfin97",#N/A,FALSE,"Tran";"Riqfinpro",#N/A,FALSE,"Tran"}</definedName>
    <definedName name="pit" localSheetId="32" hidden="1">{"Riqfin97",#N/A,FALSE,"Tran";"Riqfinpro",#N/A,FALSE,"Tran"}</definedName>
    <definedName name="pit" localSheetId="34" hidden="1">{"Riqfin97",#N/A,FALSE,"Tran";"Riqfinpro",#N/A,FALSE,"Tran"}</definedName>
    <definedName name="pit" localSheetId="50" hidden="1">{"Riqfin97",#N/A,FALSE,"Tran";"Riqfinpro",#N/A,FALSE,"Tran"}</definedName>
    <definedName name="pit" localSheetId="52" hidden="1">{"Riqfin97",#N/A,FALSE,"Tran";"Riqfinpro",#N/A,FALSE,"Tran"}</definedName>
    <definedName name="pit" localSheetId="18" hidden="1">{"Riqfin97",#N/A,FALSE,"Tran";"Riqfinpro",#N/A,FALSE,"Tran"}</definedName>
    <definedName name="pit" localSheetId="53" hidden="1">{"Riqfin97",#N/A,FALSE,"Tran";"Riqfinpro",#N/A,FALSE,"Tran"}</definedName>
    <definedName name="pit" localSheetId="54" hidden="1">{"Riqfin97",#N/A,FALSE,"Tran";"Riqfinpro",#N/A,FALSE,"Tran"}</definedName>
    <definedName name="pit" localSheetId="20" hidden="1">{"Riqfin97",#N/A,FALSE,"Tran";"Riqfinpro",#N/A,FALSE,"Tran"}</definedName>
    <definedName name="pit" localSheetId="22" hidden="1">{"Riqfin97",#N/A,FALSE,"Tran";"Riqfinpro",#N/A,FALSE,"Tran"}</definedName>
    <definedName name="pit" localSheetId="26" hidden="1">{"Riqfin97",#N/A,FALSE,"Tran";"Riqfinpro",#N/A,FALSE,"Tran"}</definedName>
    <definedName name="pit" localSheetId="27" hidden="1">{"Riqfin97",#N/A,FALSE,"Tran";"Riqfinpro",#N/A,FALSE,"Tran"}</definedName>
    <definedName name="pit" localSheetId="28" hidden="1">{"Riqfin97",#N/A,FALSE,"Tran";"Riqfinpro",#N/A,FALSE,"Tran"}</definedName>
    <definedName name="pit" localSheetId="29" hidden="1">{"Riqfin97",#N/A,FALSE,"Tran";"Riqfinpro",#N/A,FALSE,"Tran"}</definedName>
    <definedName name="pit" localSheetId="31" hidden="1">{"Riqfin97",#N/A,FALSE,"Tran";"Riqfinpro",#N/A,FALSE,"Tran"}</definedName>
    <definedName name="pit" hidden="1">{"Riqfin97",#N/A,FALSE,"Tran";"Riqfinpro",#N/A,FALSE,"Tran"}</definedName>
    <definedName name="PK" localSheetId="17">#REF!</definedName>
    <definedName name="PK" localSheetId="21">#REF!</definedName>
    <definedName name="PK" localSheetId="23">#REF!</definedName>
    <definedName name="PK" localSheetId="24">#REF!</definedName>
    <definedName name="PK" localSheetId="3">#REF!</definedName>
    <definedName name="PK" localSheetId="2">#REF!</definedName>
    <definedName name="PK" localSheetId="32">#REF!</definedName>
    <definedName name="PK" localSheetId="34">#REF!</definedName>
    <definedName name="PK" localSheetId="52">#REF!</definedName>
    <definedName name="PK" localSheetId="18">#REF!</definedName>
    <definedName name="PK" localSheetId="53">#REF!</definedName>
    <definedName name="PK" localSheetId="54">#REF!</definedName>
    <definedName name="PK" localSheetId="20">#REF!</definedName>
    <definedName name="PK" localSheetId="22">#REF!</definedName>
    <definedName name="PK" localSheetId="26">#REF!</definedName>
    <definedName name="PK" localSheetId="29">#REF!</definedName>
    <definedName name="PK" localSheetId="31">#REF!</definedName>
    <definedName name="PK">#REF!</definedName>
    <definedName name="plame">#REF!</definedName>
    <definedName name="plame2000">#REF!</definedName>
    <definedName name="plame2001">#REF!</definedName>
    <definedName name="plame2002">#REF!</definedName>
    <definedName name="plame2003">#REF!</definedName>
    <definedName name="plame98">[23]Programa!#REF!</definedName>
    <definedName name="plame98j">[23]Programa!#REF!</definedName>
    <definedName name="plame98s">#REF!</definedName>
    <definedName name="plame99">#REF!</definedName>
    <definedName name="PLATA" localSheetId="23">#REF!</definedName>
    <definedName name="PLATA" localSheetId="3">#REF!</definedName>
    <definedName name="PLATA" localSheetId="2">#REF!</definedName>
    <definedName name="PLATA" localSheetId="53">#REF!</definedName>
    <definedName name="PLATA" localSheetId="54">#REF!</definedName>
    <definedName name="PLATA">#REF!</definedName>
    <definedName name="plazo">#REF!</definedName>
    <definedName name="plazo2000">#REF!</definedName>
    <definedName name="plazo2001">#REF!</definedName>
    <definedName name="plazo2002">#REF!</definedName>
    <definedName name="plazo2003">#REF!</definedName>
    <definedName name="plazo98">[23]Programa!#REF!</definedName>
    <definedName name="plazo98j">[23]Programa!#REF!</definedName>
    <definedName name="plazo98s">#REF!</definedName>
    <definedName name="plazo99">#REF!</definedName>
    <definedName name="POLLO" localSheetId="23">#REF!</definedName>
    <definedName name="POLLO" localSheetId="3">#REF!</definedName>
    <definedName name="POLLO" localSheetId="2">#REF!</definedName>
    <definedName name="POLLO" localSheetId="53">#REF!</definedName>
    <definedName name="POLLO" localSheetId="54">#REF!</definedName>
    <definedName name="POLLO">#REF!</definedName>
    <definedName name="poooooooooo" localSheetId="23" hidden="1">'[92]Fax a enviar'!#REF!</definedName>
    <definedName name="poooooooooo" localSheetId="53" hidden="1">'[92]Fax a enviar'!#REF!</definedName>
    <definedName name="poooooooooo" localSheetId="54" hidden="1">'[92]Fax a enviar'!#REF!</definedName>
    <definedName name="poooooooooo" hidden="1">'[92]Fax a enviar'!#REF!</definedName>
    <definedName name="POPO">#REF!</definedName>
    <definedName name="PORT">#REF!</definedName>
    <definedName name="Ports">#REF!</definedName>
    <definedName name="Portugal_wt">'[68]OECD wgt'!$B$30</definedName>
    <definedName name="posnet2">#REF!</definedName>
    <definedName name="POTENCIAL" localSheetId="17">#REF!</definedName>
    <definedName name="POTENCIAL" localSheetId="21">#REF!</definedName>
    <definedName name="POTENCIAL" localSheetId="23">#REF!</definedName>
    <definedName name="POTENCIAL" localSheetId="24">#REF!</definedName>
    <definedName name="POTENCIAL" localSheetId="3">#REF!</definedName>
    <definedName name="POTENCIAL" localSheetId="2">#REF!</definedName>
    <definedName name="POTENCIAL" localSheetId="32">#REF!</definedName>
    <definedName name="POTENCIAL" localSheetId="34">#REF!</definedName>
    <definedName name="POTENCIAL" localSheetId="52">#REF!</definedName>
    <definedName name="POTENCIAL" localSheetId="18">#REF!</definedName>
    <definedName name="POTENCIAL" localSheetId="53">#REF!</definedName>
    <definedName name="POTENCIAL" localSheetId="54">#REF!</definedName>
    <definedName name="POTENCIAL" localSheetId="20">#REF!</definedName>
    <definedName name="POTENCIAL" localSheetId="22">#REF!</definedName>
    <definedName name="POTENCIAL" localSheetId="26">#REF!</definedName>
    <definedName name="POTENCIAL" localSheetId="29">#REF!</definedName>
    <definedName name="POTENCIAL" localSheetId="31">#REF!</definedName>
    <definedName name="POTENCIAL">#REF!</definedName>
    <definedName name="PP" localSheetId="23">#REF!</definedName>
    <definedName name="PP" localSheetId="3">#REF!</definedName>
    <definedName name="PP" localSheetId="2">#REF!</definedName>
    <definedName name="PP" localSheetId="53">#REF!</definedName>
    <definedName name="PP" localSheetId="54">#REF!</definedName>
    <definedName name="PP">#REF!</definedName>
    <definedName name="ppoooooooooo" localSheetId="23" hidden="1">#REF!</definedName>
    <definedName name="ppoooooooooo" localSheetId="3" hidden="1">#REF!</definedName>
    <definedName name="ppoooooooooo" localSheetId="2" hidden="1">#REF!</definedName>
    <definedName name="ppoooooooooo" localSheetId="53" hidden="1">#REF!</definedName>
    <definedName name="ppoooooooooo" localSheetId="54" hidden="1">#REF!</definedName>
    <definedName name="ppoooooooooo" hidden="1">#REF!</definedName>
    <definedName name="ppp" localSheetId="17" hidden="1">{"Riqfin97",#N/A,FALSE,"Tran";"Riqfinpro",#N/A,FALSE,"Tran"}</definedName>
    <definedName name="ppp" localSheetId="21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localSheetId="3" hidden="1">{"Riqfin97",#N/A,FALSE,"Tran";"Riqfinpro",#N/A,FALSE,"Tran"}</definedName>
    <definedName name="ppp" localSheetId="2" hidden="1">{"Riqfin97",#N/A,FALSE,"Tran";"Riqfinpro",#N/A,FALSE,"Tran"}</definedName>
    <definedName name="ppp" localSheetId="32" hidden="1">{"Riqfin97",#N/A,FALSE,"Tran";"Riqfinpro",#N/A,FALSE,"Tran"}</definedName>
    <definedName name="ppp" localSheetId="34" hidden="1">{"Riqfin97",#N/A,FALSE,"Tran";"Riqfinpro",#N/A,FALSE,"Tran"}</definedName>
    <definedName name="ppp" localSheetId="50" hidden="1">{"Riqfin97",#N/A,FALSE,"Tran";"Riqfinpro",#N/A,FALSE,"Tran"}</definedName>
    <definedName name="ppp" localSheetId="52" hidden="1">{"Riqfin97",#N/A,FALSE,"Tran";"Riqfinpro",#N/A,FALSE,"Tran"}</definedName>
    <definedName name="ppp" localSheetId="18" hidden="1">{"Riqfin97",#N/A,FALSE,"Tran";"Riqfinpro",#N/A,FALSE,"Tran"}</definedName>
    <definedName name="ppp" localSheetId="53" hidden="1">{"Riqfin97",#N/A,FALSE,"Tran";"Riqfinpro",#N/A,FALSE,"Tran"}</definedName>
    <definedName name="ppp" localSheetId="54" hidden="1">{"Riqfin97",#N/A,FALSE,"Tran";"Riqfinpro",#N/A,FALSE,"Tran"}</definedName>
    <definedName name="ppp" localSheetId="20" hidden="1">{"Riqfin97",#N/A,FALSE,"Tran";"Riqfinpro",#N/A,FALSE,"Tran"}</definedName>
    <definedName name="ppp" localSheetId="22" hidden="1">{"Riqfin97",#N/A,FALSE,"Tran";"Riqfinpro",#N/A,FALSE,"Tran"}</definedName>
    <definedName name="ppp" localSheetId="26" hidden="1">{"Riqfin97",#N/A,FALSE,"Tran";"Riqfinpro",#N/A,FALSE,"Tran"}</definedName>
    <definedName name="ppp" localSheetId="27" hidden="1">{"Riqfin97",#N/A,FALSE,"Tran";"Riqfinpro",#N/A,FALSE,"Tran"}</definedName>
    <definedName name="ppp" localSheetId="28" hidden="1">{"Riqfin97",#N/A,FALSE,"Tran";"Riqfinpro",#N/A,FALSE,"Tran"}</definedName>
    <definedName name="ppp" localSheetId="29" hidden="1">{"Riqfin97",#N/A,FALSE,"Tran";"Riqfinpro",#N/A,FALSE,"Tran"}</definedName>
    <definedName name="ppp" localSheetId="31" hidden="1">{"Riqfin97",#N/A,FALSE,"Tran";"Riqfinpro",#N/A,FALSE,"Tran"}</definedName>
    <definedName name="ppp" hidden="1">{"Riqfin97",#N/A,FALSE,"Tran";"Riqfinpro",#N/A,FALSE,"Tran"}</definedName>
    <definedName name="pppppp" localSheetId="17" hidden="1">{"Riqfin97",#N/A,FALSE,"Tran";"Riqfinpro",#N/A,FALSE,"Tran"}</definedName>
    <definedName name="pppppp" localSheetId="21" hidden="1">{"Riqfin97",#N/A,FALSE,"Tran";"Riqfinpro",#N/A,FALSE,"Tran"}</definedName>
    <definedName name="pppppp" localSheetId="23" hidden="1">{"Riqfin97",#N/A,FALSE,"Tran";"Riqfinpro",#N/A,FALSE,"Tran"}</definedName>
    <definedName name="pppppp" localSheetId="24" hidden="1">{"Riqfin97",#N/A,FALSE,"Tran";"Riqfinpro",#N/A,FALSE,"Tran"}</definedName>
    <definedName name="pppppp" localSheetId="3" hidden="1">{"Riqfin97",#N/A,FALSE,"Tran";"Riqfinpro",#N/A,FALSE,"Tran"}</definedName>
    <definedName name="pppppp" localSheetId="2" hidden="1">{"Riqfin97",#N/A,FALSE,"Tran";"Riqfinpro",#N/A,FALSE,"Tran"}</definedName>
    <definedName name="pppppp" localSheetId="32" hidden="1">{"Riqfin97",#N/A,FALSE,"Tran";"Riqfinpro",#N/A,FALSE,"Tran"}</definedName>
    <definedName name="pppppp" localSheetId="34" hidden="1">{"Riqfin97",#N/A,FALSE,"Tran";"Riqfinpro",#N/A,FALSE,"Tran"}</definedName>
    <definedName name="pppppp" localSheetId="50" hidden="1">{"Riqfin97",#N/A,FALSE,"Tran";"Riqfinpro",#N/A,FALSE,"Tran"}</definedName>
    <definedName name="pppppp" localSheetId="52" hidden="1">{"Riqfin97",#N/A,FALSE,"Tran";"Riqfinpro",#N/A,FALSE,"Tran"}</definedName>
    <definedName name="pppppp" localSheetId="18" hidden="1">{"Riqfin97",#N/A,FALSE,"Tran";"Riqfinpro",#N/A,FALSE,"Tran"}</definedName>
    <definedName name="pppppp" localSheetId="53" hidden="1">{"Riqfin97",#N/A,FALSE,"Tran";"Riqfinpro",#N/A,FALSE,"Tran"}</definedName>
    <definedName name="pppppp" localSheetId="54" hidden="1">{"Riqfin97",#N/A,FALSE,"Tran";"Riqfinpro",#N/A,FALSE,"Tran"}</definedName>
    <definedName name="pppppp" localSheetId="20" hidden="1">{"Riqfin97",#N/A,FALSE,"Tran";"Riqfinpro",#N/A,FALSE,"Tran"}</definedName>
    <definedName name="pppppp" localSheetId="22" hidden="1">{"Riqfin97",#N/A,FALSE,"Tran";"Riqfinpro",#N/A,FALSE,"Tran"}</definedName>
    <definedName name="pppppp" localSheetId="26" hidden="1">{"Riqfin97",#N/A,FALSE,"Tran";"Riqfinpro",#N/A,FALSE,"Tran"}</definedName>
    <definedName name="pppppp" localSheetId="27" hidden="1">{"Riqfin97",#N/A,FALSE,"Tran";"Riqfinpro",#N/A,FALSE,"Tran"}</definedName>
    <definedName name="pppppp" localSheetId="28" hidden="1">{"Riqfin97",#N/A,FALSE,"Tran";"Riqfinpro",#N/A,FALSE,"Tran"}</definedName>
    <definedName name="pppppp" localSheetId="29" hidden="1">{"Riqfin97",#N/A,FALSE,"Tran";"Riqfinpro",#N/A,FALSE,"Tran"}</definedName>
    <definedName name="pppppp" localSheetId="31" hidden="1">{"Riqfin97",#N/A,FALSE,"Tran";"Riqfinpro",#N/A,FALSE,"Tran"}</definedName>
    <definedName name="pppppp" hidden="1">{"Riqfin97",#N/A,FALSE,"Tran";"Riqfinpro",#N/A,FALSE,"Tran"}</definedName>
    <definedName name="pppppppppp" localSheetId="17" hidden="1">#REF!</definedName>
    <definedName name="pppppppppp" localSheetId="21" hidden="1">#REF!</definedName>
    <definedName name="pppppppppp" localSheetId="23" hidden="1">#REF!</definedName>
    <definedName name="pppppppppp" localSheetId="24" hidden="1">#REF!</definedName>
    <definedName name="pppppppppp" localSheetId="3" hidden="1">#REF!</definedName>
    <definedName name="pppppppppp" localSheetId="2" hidden="1">#REF!</definedName>
    <definedName name="pppppppppp" localSheetId="32" hidden="1">#REF!</definedName>
    <definedName name="pppppppppp" localSheetId="34" hidden="1">#REF!</definedName>
    <definedName name="pppppppppp" localSheetId="52" hidden="1">#REF!</definedName>
    <definedName name="pppppppppp" localSheetId="18" hidden="1">#REF!</definedName>
    <definedName name="pppppppppp" localSheetId="53" hidden="1">#REF!</definedName>
    <definedName name="pppppppppp" localSheetId="54" hidden="1">#REF!</definedName>
    <definedName name="pppppppppp" localSheetId="20" hidden="1">#REF!</definedName>
    <definedName name="pppppppppp" localSheetId="22" hidden="1">#REF!</definedName>
    <definedName name="pppppppppp" localSheetId="26" hidden="1">#REF!</definedName>
    <definedName name="pppppppppp" localSheetId="29" hidden="1">#REF!</definedName>
    <definedName name="pppppppppp" localSheetId="31" hidden="1">#REF!</definedName>
    <definedName name="pppppppppp" hidden="1">#REF!</definedName>
    <definedName name="ppppppppppppp" localSheetId="23" hidden="1">#REF!</definedName>
    <definedName name="ppppppppppppp" localSheetId="3" hidden="1">#REF!</definedName>
    <definedName name="ppppppppppppp" localSheetId="2" hidden="1">#REF!</definedName>
    <definedName name="ppppppppppppp" localSheetId="53" hidden="1">#REF!</definedName>
    <definedName name="ppppppppppppp" localSheetId="54" hidden="1">#REF!</definedName>
    <definedName name="ppppppppppppp" hidden="1">#REF!</definedName>
    <definedName name="PPPWGT">#N/A</definedName>
    <definedName name="PRECIOCIFBANANO" localSheetId="17">#REF!</definedName>
    <definedName name="PRECIOCIFBANANO" localSheetId="21">#REF!</definedName>
    <definedName name="PRECIOCIFBANANO" localSheetId="23">#REF!</definedName>
    <definedName name="PRECIOCIFBANANO" localSheetId="24">#REF!</definedName>
    <definedName name="PRECIOCIFBANANO" localSheetId="3">#REF!</definedName>
    <definedName name="PRECIOCIFBANANO" localSheetId="2">#REF!</definedName>
    <definedName name="PRECIOCIFBANANO" localSheetId="32">#REF!</definedName>
    <definedName name="PRECIOCIFBANANO" localSheetId="34">#REF!</definedName>
    <definedName name="PRECIOCIFBANANO" localSheetId="52">#REF!</definedName>
    <definedName name="PRECIOCIFBANANO" localSheetId="18">#REF!</definedName>
    <definedName name="PRECIOCIFBANANO" localSheetId="53">#REF!</definedName>
    <definedName name="PRECIOCIFBANANO" localSheetId="54">#REF!</definedName>
    <definedName name="PRECIOCIFBANANO" localSheetId="20">#REF!</definedName>
    <definedName name="PRECIOCIFBANANO" localSheetId="22">#REF!</definedName>
    <definedName name="PRECIOCIFBANANO" localSheetId="26">#REF!</definedName>
    <definedName name="PRECIOCIFBANANO" localSheetId="29">#REF!</definedName>
    <definedName name="PRECIOCIFBANANO" localSheetId="31">#REF!</definedName>
    <definedName name="PRECIOCIFBANANO">#REF!</definedName>
    <definedName name="Preparar_Reporte">#REF!</definedName>
    <definedName name="PRES1" localSheetId="17">[67]nonopec!#REF!</definedName>
    <definedName name="PRES1" localSheetId="21">[67]nonopec!#REF!</definedName>
    <definedName name="PRES1" localSheetId="23">[67]nonopec!#REF!</definedName>
    <definedName name="PRES1" localSheetId="24">[67]nonopec!#REF!</definedName>
    <definedName name="PRES1" localSheetId="32">[67]nonopec!#REF!</definedName>
    <definedName name="PRES1" localSheetId="34">[67]nonopec!#REF!</definedName>
    <definedName name="PRES1" localSheetId="52">[67]nonopec!#REF!</definedName>
    <definedName name="PRES1" localSheetId="18">[67]nonopec!#REF!</definedName>
    <definedName name="PRES1" localSheetId="53">[67]nonopec!#REF!</definedName>
    <definedName name="PRES1" localSheetId="54">[67]nonopec!#REF!</definedName>
    <definedName name="PRES1" localSheetId="20">[67]nonopec!#REF!</definedName>
    <definedName name="PRES1" localSheetId="22">[67]nonopec!#REF!</definedName>
    <definedName name="PRES1" localSheetId="26">[67]nonopec!#REF!</definedName>
    <definedName name="PRES1" localSheetId="29">[67]nonopec!#REF!</definedName>
    <definedName name="PRES1" localSheetId="31">[67]nonopec!#REF!</definedName>
    <definedName name="PRES1">[67]nonopec!#REF!</definedName>
    <definedName name="PRES2" localSheetId="17">[67]nonopec!#REF!</definedName>
    <definedName name="PRES2" localSheetId="21">[67]nonopec!#REF!</definedName>
    <definedName name="PRES2" localSheetId="23">[67]nonopec!#REF!</definedName>
    <definedName name="PRES2" localSheetId="24">[67]nonopec!#REF!</definedName>
    <definedName name="PRES2" localSheetId="32">[67]nonopec!#REF!</definedName>
    <definedName name="PRES2" localSheetId="34">[67]nonopec!#REF!</definedName>
    <definedName name="PRES2" localSheetId="18">[67]nonopec!#REF!</definedName>
    <definedName name="PRES2" localSheetId="53">[67]nonopec!#REF!</definedName>
    <definedName name="PRES2" localSheetId="54">[67]nonopec!#REF!</definedName>
    <definedName name="PRES2" localSheetId="20">[67]nonopec!#REF!</definedName>
    <definedName name="PRES2" localSheetId="22">[67]nonopec!#REF!</definedName>
    <definedName name="PRES2" localSheetId="26">[67]nonopec!#REF!</definedName>
    <definedName name="PRES2" localSheetId="29">[67]nonopec!#REF!</definedName>
    <definedName name="PRES2" localSheetId="31">[67]nonopec!#REF!</definedName>
    <definedName name="PRES2">[67]nonopec!#REF!</definedName>
    <definedName name="PRES3" localSheetId="17">[67]nonopec!#REF!</definedName>
    <definedName name="PRES3" localSheetId="21">[67]nonopec!#REF!</definedName>
    <definedName name="PRES3" localSheetId="24">[67]nonopec!#REF!</definedName>
    <definedName name="PRES3" localSheetId="18">[67]nonopec!#REF!</definedName>
    <definedName name="PRES3" localSheetId="53">[67]nonopec!#REF!</definedName>
    <definedName name="PRES3" localSheetId="54">[67]nonopec!#REF!</definedName>
    <definedName name="PRES3" localSheetId="20">[67]nonopec!#REF!</definedName>
    <definedName name="PRES3" localSheetId="22">[67]nonopec!#REF!</definedName>
    <definedName name="PRES3">[67]nonopec!#REF!</definedName>
    <definedName name="presion">#REF!</definedName>
    <definedName name="PRICE" localSheetId="17">#REF!</definedName>
    <definedName name="PRICE" localSheetId="21">#REF!</definedName>
    <definedName name="PRICE" localSheetId="23">#REF!</definedName>
    <definedName name="PRICE" localSheetId="24">#REF!</definedName>
    <definedName name="PRICE" localSheetId="3">#REF!</definedName>
    <definedName name="PRICE" localSheetId="2">#REF!</definedName>
    <definedName name="PRICE" localSheetId="32">#REF!</definedName>
    <definedName name="PRICE" localSheetId="34">#REF!</definedName>
    <definedName name="PRICE" localSheetId="52">#REF!</definedName>
    <definedName name="PRICE" localSheetId="18">#REF!</definedName>
    <definedName name="PRICE" localSheetId="53">#REF!</definedName>
    <definedName name="PRICE" localSheetId="54">#REF!</definedName>
    <definedName name="PRICE" localSheetId="20">#REF!</definedName>
    <definedName name="PRICE" localSheetId="22">#REF!</definedName>
    <definedName name="PRICE" localSheetId="26">#REF!</definedName>
    <definedName name="PRICE" localSheetId="29">#REF!</definedName>
    <definedName name="PRICE" localSheetId="31">#REF!</definedName>
    <definedName name="PRICE">#REF!</definedName>
    <definedName name="PRICETAB" localSheetId="23">#REF!</definedName>
    <definedName name="PRICETAB" localSheetId="3">#REF!</definedName>
    <definedName name="PRICETAB" localSheetId="2">#REF!</definedName>
    <definedName name="PRICETAB" localSheetId="53">#REF!</definedName>
    <definedName name="PRICETAB" localSheetId="54">#REF!</definedName>
    <definedName name="PRICETAB">#REF!</definedName>
    <definedName name="print">#REF!</definedName>
    <definedName name="_xlnm.Print_Area">[64]MONTHLY!$A$2:$U$25,[64]MONTHLY!$A$29:$U$66,[64]MONTHLY!$A$71:$U$124,[64]MONTHLY!$A$127:$U$180,[64]MONTHLY!$A$183:$U$238,[64]MONTHLY!$A$244:$U$287,[64]MONTHLY!$A$291:$U$330</definedName>
    <definedName name="Print_Area_MI" localSheetId="17">#REF!</definedName>
    <definedName name="Print_Area_MI" localSheetId="21">#REF!</definedName>
    <definedName name="Print_Area_MI" localSheetId="23">#REF!</definedName>
    <definedName name="Print_Area_MI" localSheetId="24">#REF!</definedName>
    <definedName name="Print_Area_MI" localSheetId="3">#REF!</definedName>
    <definedName name="Print_Area_MI" localSheetId="2">#REF!</definedName>
    <definedName name="Print_Area_MI" localSheetId="18">#REF!</definedName>
    <definedName name="Print_Area_MI" localSheetId="53">#REF!</definedName>
    <definedName name="Print_Area_MI" localSheetId="54">#REF!</definedName>
    <definedName name="Print_Area_MI" localSheetId="20">#REF!</definedName>
    <definedName name="Print_Area_MI" localSheetId="22">#REF!</definedName>
    <definedName name="Print_Area_MI">#REF!</definedName>
    <definedName name="_xlnm.Print_Titles" localSheetId="23">#REF!</definedName>
    <definedName name="_xlnm.Print_Titles" localSheetId="3">#REF!</definedName>
    <definedName name="_xlnm.Print_Titles" localSheetId="2">#REF!</definedName>
    <definedName name="_xlnm.Print_Titles" localSheetId="53">#REF!</definedName>
    <definedName name="_xlnm.Print_Titles" localSheetId="54">#REF!</definedName>
    <definedName name="_xlnm.Print_Titles">#REF!</definedName>
    <definedName name="Print_Titles_MI">#REF!</definedName>
    <definedName name="Print1" localSheetId="23">#REF!</definedName>
    <definedName name="Print1" localSheetId="3">#REF!</definedName>
    <definedName name="Print1" localSheetId="2">#REF!</definedName>
    <definedName name="Print1" localSheetId="53">#REF!</definedName>
    <definedName name="Print1" localSheetId="54">#REF!</definedName>
    <definedName name="Print1">#REF!</definedName>
    <definedName name="PRINTMACRO" localSheetId="23">#REF!</definedName>
    <definedName name="PRINTMACRO" localSheetId="3">#REF!</definedName>
    <definedName name="PRINTMACRO" localSheetId="2">#REF!</definedName>
    <definedName name="PRINTMACRO">#REF!</definedName>
    <definedName name="PrintThis_Links">[108]Links!$A$1:$F$33</definedName>
    <definedName name="PRIV0" localSheetId="17">#REF!</definedName>
    <definedName name="PRIV0" localSheetId="21">#REF!</definedName>
    <definedName name="PRIV0" localSheetId="23">#REF!</definedName>
    <definedName name="PRIV0" localSheetId="24">#REF!</definedName>
    <definedName name="PRIV0" localSheetId="3">#REF!</definedName>
    <definedName name="PRIV0" localSheetId="2">#REF!</definedName>
    <definedName name="PRIV0" localSheetId="32">#REF!</definedName>
    <definedName name="PRIV0" localSheetId="34">#REF!</definedName>
    <definedName name="PRIV0" localSheetId="52">#REF!</definedName>
    <definedName name="PRIV0" localSheetId="18">#REF!</definedName>
    <definedName name="PRIV0" localSheetId="53">#REF!</definedName>
    <definedName name="PRIV0" localSheetId="54">#REF!</definedName>
    <definedName name="PRIV0" localSheetId="20">#REF!</definedName>
    <definedName name="PRIV0" localSheetId="22">#REF!</definedName>
    <definedName name="PRIV0" localSheetId="26">#REF!</definedName>
    <definedName name="PRIV0" localSheetId="29">#REF!</definedName>
    <definedName name="PRIV0" localSheetId="31">#REF!</definedName>
    <definedName name="PRIV0">#REF!</definedName>
    <definedName name="PRIV00" localSheetId="23">#REF!</definedName>
    <definedName name="PRIV00" localSheetId="3">#REF!</definedName>
    <definedName name="PRIV00" localSheetId="2">#REF!</definedName>
    <definedName name="PRIV00" localSheetId="53">#REF!</definedName>
    <definedName name="PRIV00" localSheetId="54">#REF!</definedName>
    <definedName name="PRIV00">#REF!</definedName>
    <definedName name="PRIV1" localSheetId="23">#REF!</definedName>
    <definedName name="PRIV1" localSheetId="3">#REF!</definedName>
    <definedName name="PRIV1" localSheetId="2">#REF!</definedName>
    <definedName name="PRIV1" localSheetId="53">#REF!</definedName>
    <definedName name="PRIV1" localSheetId="54">#REF!</definedName>
    <definedName name="PRIV1">#REF!</definedName>
    <definedName name="PRIV11" localSheetId="23">#REF!</definedName>
    <definedName name="PRIV11" localSheetId="3">#REF!</definedName>
    <definedName name="PRIV11" localSheetId="2">#REF!</definedName>
    <definedName name="PRIV11">#REF!</definedName>
    <definedName name="PRIV2" localSheetId="23">#REF!</definedName>
    <definedName name="PRIV2" localSheetId="3">#REF!</definedName>
    <definedName name="PRIV2" localSheetId="2">#REF!</definedName>
    <definedName name="PRIV2">#REF!</definedName>
    <definedName name="PRIV22" localSheetId="23">#REF!</definedName>
    <definedName name="PRIV22" localSheetId="3">#REF!</definedName>
    <definedName name="PRIV22" localSheetId="2">#REF!</definedName>
    <definedName name="PRIV22">#REF!</definedName>
    <definedName name="priv2ycredito">#REF!</definedName>
    <definedName name="priv2yposnet2ycredito">#REF!</definedName>
    <definedName name="PRIV3" localSheetId="23">#REF!</definedName>
    <definedName name="PRIV3" localSheetId="3">#REF!</definedName>
    <definedName name="PRIV3" localSheetId="2">#REF!</definedName>
    <definedName name="PRIV3">#REF!</definedName>
    <definedName name="PRIV33" localSheetId="23">#REF!</definedName>
    <definedName name="PRIV33" localSheetId="3">#REF!</definedName>
    <definedName name="PRIV33" localSheetId="2">#REF!</definedName>
    <definedName name="PRIV33">#REF!</definedName>
    <definedName name="PRMONTH" localSheetId="23">#REF!</definedName>
    <definedName name="PRMONTH" localSheetId="3">#REF!</definedName>
    <definedName name="PRMONTH" localSheetId="2">#REF!</definedName>
    <definedName name="PRMONTH">#REF!</definedName>
    <definedName name="prn">[101]FSUOUT!$B$2:$V$32</definedName>
    <definedName name="Product" localSheetId="17">#REF!</definedName>
    <definedName name="Product" localSheetId="21">#REF!</definedName>
    <definedName name="Product" localSheetId="23">#REF!</definedName>
    <definedName name="Product" localSheetId="24">#REF!</definedName>
    <definedName name="Product" localSheetId="3">#REF!</definedName>
    <definedName name="Product" localSheetId="2">#REF!</definedName>
    <definedName name="Product" localSheetId="32">#REF!</definedName>
    <definedName name="Product" localSheetId="34">#REF!</definedName>
    <definedName name="Product" localSheetId="52">#REF!</definedName>
    <definedName name="Product" localSheetId="18">#REF!</definedName>
    <definedName name="Product" localSheetId="53">#REF!</definedName>
    <definedName name="Product" localSheetId="54">#REF!</definedName>
    <definedName name="Product" localSheetId="20">#REF!</definedName>
    <definedName name="Product" localSheetId="22">#REF!</definedName>
    <definedName name="Product" localSheetId="26">#REF!</definedName>
    <definedName name="Product" localSheetId="29">#REF!</definedName>
    <definedName name="Product" localSheetId="31">#REF!</definedName>
    <definedName name="Product">#REF!</definedName>
    <definedName name="PROG">#REF!</definedName>
    <definedName name="Prog1998" localSheetId="17">'[133]2003'!#REF!</definedName>
    <definedName name="Prog1998" localSheetId="21">'[133]2003'!#REF!</definedName>
    <definedName name="Prog1998" localSheetId="23">'[133]2003'!#REF!</definedName>
    <definedName name="Prog1998" localSheetId="24">'[133]2003'!#REF!</definedName>
    <definedName name="Prog1998" localSheetId="32">'[133]2003'!#REF!</definedName>
    <definedName name="Prog1998" localSheetId="34">'[133]2003'!#REF!</definedName>
    <definedName name="Prog1998" localSheetId="52">'[133]2003'!#REF!</definedName>
    <definedName name="Prog1998" localSheetId="18">'[133]2003'!#REF!</definedName>
    <definedName name="Prog1998" localSheetId="53">'[133]2003'!#REF!</definedName>
    <definedName name="Prog1998" localSheetId="54">'[133]2003'!#REF!</definedName>
    <definedName name="Prog1998" localSheetId="20">'[133]2003'!#REF!</definedName>
    <definedName name="Prog1998" localSheetId="22">'[133]2003'!#REF!</definedName>
    <definedName name="Prog1998" localSheetId="26">'[133]2003'!#REF!</definedName>
    <definedName name="Prog1998" localSheetId="29">'[133]2003'!#REF!</definedName>
    <definedName name="Prog1998" localSheetId="31">'[133]2003'!#REF!</definedName>
    <definedName name="Prog1998">'[133]2003'!#REF!</definedName>
    <definedName name="progra">#REF!</definedName>
    <definedName name="proj00">[134]sources!#REF!</definedName>
    <definedName name="PROJ98">#REF!</definedName>
    <definedName name="prom">[63]Promedio!$CD$90</definedName>
    <definedName name="promgraf">[135]GRAFPROM!#REF!</definedName>
    <definedName name="Prop.Demanda">'[51]Ranking Bancario'!$AH$4:$AL$54</definedName>
    <definedName name="prphalf">[120]Sheet4!$C$3:$G$57</definedName>
    <definedName name="PRPINTSEPT">[136]STOCK!$D$4:$W$102</definedName>
    <definedName name="prueba">[5]!prueba</definedName>
    <definedName name="PRYEAR" localSheetId="17">#REF!</definedName>
    <definedName name="PRYEAR" localSheetId="21">#REF!</definedName>
    <definedName name="PRYEAR" localSheetId="23">#REF!</definedName>
    <definedName name="PRYEAR" localSheetId="24">#REF!</definedName>
    <definedName name="PRYEAR" localSheetId="3">#REF!</definedName>
    <definedName name="PRYEAR" localSheetId="2">#REF!</definedName>
    <definedName name="PRYEAR" localSheetId="32">#REF!</definedName>
    <definedName name="PRYEAR" localSheetId="34">#REF!</definedName>
    <definedName name="PRYEAR" localSheetId="52">#REF!</definedName>
    <definedName name="PRYEAR" localSheetId="18">#REF!</definedName>
    <definedName name="PRYEAR" localSheetId="53">#REF!</definedName>
    <definedName name="PRYEAR" localSheetId="54">#REF!</definedName>
    <definedName name="PRYEAR" localSheetId="20">#REF!</definedName>
    <definedName name="PRYEAR" localSheetId="22">#REF!</definedName>
    <definedName name="PRYEAR" localSheetId="26">#REF!</definedName>
    <definedName name="PRYEAR" localSheetId="29">#REF!</definedName>
    <definedName name="PRYEAR" localSheetId="31">#REF!</definedName>
    <definedName name="PRYEAR">#REF!</definedName>
    <definedName name="PS">#REF!</definedName>
    <definedName name="psbr">'[137]Input PSBR;Q-F'!#REF!</definedName>
    <definedName name="PSBR_TRIM">'[138]Resultado BC'!#REF!</definedName>
    <definedName name="pshocked">#REF!</definedName>
    <definedName name="PSperc">#REF!</definedName>
    <definedName name="Pstd">#REF!</definedName>
    <definedName name="PTA" localSheetId="23">#REF!</definedName>
    <definedName name="PTA" localSheetId="3">#REF!</definedName>
    <definedName name="PTA" localSheetId="2">#REF!</definedName>
    <definedName name="PTA" localSheetId="53">#REF!</definedName>
    <definedName name="PTA" localSheetId="54">#REF!</definedName>
    <definedName name="PTA">#REF!</definedName>
    <definedName name="PTAEURO" localSheetId="23">#REF!</definedName>
    <definedName name="PTAEURO" localSheetId="3">#REF!</definedName>
    <definedName name="PTAEURO" localSheetId="2">#REF!</definedName>
    <definedName name="PTAEURO" localSheetId="53">#REF!</definedName>
    <definedName name="PTAEURO" localSheetId="54">#REF!</definedName>
    <definedName name="PTAEURO">#REF!</definedName>
    <definedName name="PTAS">#REF!</definedName>
    <definedName name="PTE">#REF!</definedName>
    <definedName name="PUBL00" localSheetId="23">#REF!</definedName>
    <definedName name="PUBL00" localSheetId="3">#REF!</definedName>
    <definedName name="PUBL00" localSheetId="2">#REF!</definedName>
    <definedName name="PUBL00">#REF!</definedName>
    <definedName name="PUBL11" localSheetId="23">#REF!</definedName>
    <definedName name="PUBL11" localSheetId="3">#REF!</definedName>
    <definedName name="PUBL11" localSheetId="2">#REF!</definedName>
    <definedName name="PUBL11">#REF!</definedName>
    <definedName name="PUBL2" localSheetId="23">#REF!</definedName>
    <definedName name="PUBL2" localSheetId="3">#REF!</definedName>
    <definedName name="PUBL2" localSheetId="2">#REF!</definedName>
    <definedName name="PUBL2">#REF!</definedName>
    <definedName name="PUBL22" localSheetId="23">#REF!</definedName>
    <definedName name="PUBL22" localSheetId="3">#REF!</definedName>
    <definedName name="PUBL22" localSheetId="2">#REF!</definedName>
    <definedName name="PUBL22">#REF!</definedName>
    <definedName name="PUBL33" localSheetId="23">#REF!</definedName>
    <definedName name="PUBL33" localSheetId="3">#REF!</definedName>
    <definedName name="PUBL33" localSheetId="2">#REF!</definedName>
    <definedName name="PUBL33">#REF!</definedName>
    <definedName name="PUBL5" localSheetId="23">#REF!</definedName>
    <definedName name="PUBL5" localSheetId="3">#REF!</definedName>
    <definedName name="PUBL5" localSheetId="2">#REF!</definedName>
    <definedName name="PUBL5">#REF!</definedName>
    <definedName name="PUBL55" localSheetId="23">#REF!</definedName>
    <definedName name="PUBL55" localSheetId="3">#REF!</definedName>
    <definedName name="PUBL55" localSheetId="2">#REF!</definedName>
    <definedName name="PUBL55">#REF!</definedName>
    <definedName name="PUBL6" localSheetId="23">#REF!</definedName>
    <definedName name="PUBL6" localSheetId="3">#REF!</definedName>
    <definedName name="PUBL6" localSheetId="2">#REF!</definedName>
    <definedName name="PUBL6">#REF!</definedName>
    <definedName name="PUBL66" localSheetId="23">#REF!</definedName>
    <definedName name="PUBL66" localSheetId="3">#REF!</definedName>
    <definedName name="PUBL66" localSheetId="2">#REF!</definedName>
    <definedName name="PUBL66">#REF!</definedName>
    <definedName name="Public_Sector">#REF!</definedName>
    <definedName name="pyg">#REF!</definedName>
    <definedName name="PYGCAJA">#REF!</definedName>
    <definedName name="PYGE">#REF!</definedName>
    <definedName name="PYGI">#REF!</definedName>
    <definedName name="q">[43]raw!$A$1:$N$232</definedName>
    <definedName name="Q_5" localSheetId="23">#REF!</definedName>
    <definedName name="Q_5" localSheetId="3">#REF!</definedName>
    <definedName name="Q_5" localSheetId="2">#REF!</definedName>
    <definedName name="Q_5">#REF!</definedName>
    <definedName name="Q_6" localSheetId="23">#REF!</definedName>
    <definedName name="Q_6" localSheetId="3">#REF!</definedName>
    <definedName name="Q_6" localSheetId="2">#REF!</definedName>
    <definedName name="Q_6">#REF!</definedName>
    <definedName name="Q_7" localSheetId="23">#REF!</definedName>
    <definedName name="Q_7" localSheetId="3">#REF!</definedName>
    <definedName name="Q_7" localSheetId="2">#REF!</definedName>
    <definedName name="Q_7">#REF!</definedName>
    <definedName name="Q6_">#REF!</definedName>
    <definedName name="qawde" localSheetId="23">#REF!</definedName>
    <definedName name="qawde" localSheetId="3">#REF!</definedName>
    <definedName name="qawde" localSheetId="2">#REF!</definedName>
    <definedName name="qawde">#REF!</definedName>
    <definedName name="qaz" localSheetId="17" hidden="1">{"Tab1",#N/A,FALSE,"P";"Tab2",#N/A,FALSE,"P"}</definedName>
    <definedName name="qaz" localSheetId="21" hidden="1">{"Tab1",#N/A,FALSE,"P";"Tab2",#N/A,FALSE,"P"}</definedName>
    <definedName name="qaz" localSheetId="23" hidden="1">{"Tab1",#N/A,FALSE,"P";"Tab2",#N/A,FALSE,"P"}</definedName>
    <definedName name="qaz" localSheetId="24" hidden="1">{"Tab1",#N/A,FALSE,"P";"Tab2",#N/A,FALSE,"P"}</definedName>
    <definedName name="qaz" localSheetId="3" hidden="1">{"Tab1",#N/A,FALSE,"P";"Tab2",#N/A,FALSE,"P"}</definedName>
    <definedName name="qaz" localSheetId="2" hidden="1">{"Tab1",#N/A,FALSE,"P";"Tab2",#N/A,FALSE,"P"}</definedName>
    <definedName name="qaz" localSheetId="32" hidden="1">{"Tab1",#N/A,FALSE,"P";"Tab2",#N/A,FALSE,"P"}</definedName>
    <definedName name="qaz" localSheetId="34" hidden="1">{"Tab1",#N/A,FALSE,"P";"Tab2",#N/A,FALSE,"P"}</definedName>
    <definedName name="qaz" localSheetId="50" hidden="1">{"Tab1",#N/A,FALSE,"P";"Tab2",#N/A,FALSE,"P"}</definedName>
    <definedName name="qaz" localSheetId="52" hidden="1">{"Tab1",#N/A,FALSE,"P";"Tab2",#N/A,FALSE,"P"}</definedName>
    <definedName name="qaz" localSheetId="18" hidden="1">{"Tab1",#N/A,FALSE,"P";"Tab2",#N/A,FALSE,"P"}</definedName>
    <definedName name="qaz" localSheetId="53" hidden="1">{"Tab1",#N/A,FALSE,"P";"Tab2",#N/A,FALSE,"P"}</definedName>
    <definedName name="qaz" localSheetId="54" hidden="1">{"Tab1",#N/A,FALSE,"P";"Tab2",#N/A,FALSE,"P"}</definedName>
    <definedName name="qaz" localSheetId="20" hidden="1">{"Tab1",#N/A,FALSE,"P";"Tab2",#N/A,FALSE,"P"}</definedName>
    <definedName name="qaz" localSheetId="22" hidden="1">{"Tab1",#N/A,FALSE,"P";"Tab2",#N/A,FALSE,"P"}</definedName>
    <definedName name="qaz" localSheetId="26" hidden="1">{"Tab1",#N/A,FALSE,"P";"Tab2",#N/A,FALSE,"P"}</definedName>
    <definedName name="qaz" localSheetId="27" hidden="1">{"Tab1",#N/A,FALSE,"P";"Tab2",#N/A,FALSE,"P"}</definedName>
    <definedName name="qaz" localSheetId="28" hidden="1">{"Tab1",#N/A,FALSE,"P";"Tab2",#N/A,FALSE,"P"}</definedName>
    <definedName name="qaz" localSheetId="29" hidden="1">{"Tab1",#N/A,FALSE,"P";"Tab2",#N/A,FALSE,"P"}</definedName>
    <definedName name="qaz" localSheetId="31" hidden="1">{"Tab1",#N/A,FALSE,"P";"Tab2",#N/A,FALSE,"P"}</definedName>
    <definedName name="qaz" hidden="1">{"Tab1",#N/A,FALSE,"P";"Tab2",#N/A,FALSE,"P"}</definedName>
    <definedName name="qer" localSheetId="17" hidden="1">{"Tab1",#N/A,FALSE,"P";"Tab2",#N/A,FALSE,"P"}</definedName>
    <definedName name="qer" localSheetId="21" hidden="1">{"Tab1",#N/A,FALSE,"P";"Tab2",#N/A,FALSE,"P"}</definedName>
    <definedName name="qer" localSheetId="23" hidden="1">{"Tab1",#N/A,FALSE,"P";"Tab2",#N/A,FALSE,"P"}</definedName>
    <definedName name="qer" localSheetId="24" hidden="1">{"Tab1",#N/A,FALSE,"P";"Tab2",#N/A,FALSE,"P"}</definedName>
    <definedName name="qer" localSheetId="3" hidden="1">{"Tab1",#N/A,FALSE,"P";"Tab2",#N/A,FALSE,"P"}</definedName>
    <definedName name="qer" localSheetId="2" hidden="1">{"Tab1",#N/A,FALSE,"P";"Tab2",#N/A,FALSE,"P"}</definedName>
    <definedName name="qer" localSheetId="32" hidden="1">{"Tab1",#N/A,FALSE,"P";"Tab2",#N/A,FALSE,"P"}</definedName>
    <definedName name="qer" localSheetId="34" hidden="1">{"Tab1",#N/A,FALSE,"P";"Tab2",#N/A,FALSE,"P"}</definedName>
    <definedName name="qer" localSheetId="50" hidden="1">{"Tab1",#N/A,FALSE,"P";"Tab2",#N/A,FALSE,"P"}</definedName>
    <definedName name="qer" localSheetId="52" hidden="1">{"Tab1",#N/A,FALSE,"P";"Tab2",#N/A,FALSE,"P"}</definedName>
    <definedName name="qer" localSheetId="18" hidden="1">{"Tab1",#N/A,FALSE,"P";"Tab2",#N/A,FALSE,"P"}</definedName>
    <definedName name="qer" localSheetId="53" hidden="1">{"Tab1",#N/A,FALSE,"P";"Tab2",#N/A,FALSE,"P"}</definedName>
    <definedName name="qer" localSheetId="54" hidden="1">{"Tab1",#N/A,FALSE,"P";"Tab2",#N/A,FALSE,"P"}</definedName>
    <definedName name="qer" localSheetId="20" hidden="1">{"Tab1",#N/A,FALSE,"P";"Tab2",#N/A,FALSE,"P"}</definedName>
    <definedName name="qer" localSheetId="22" hidden="1">{"Tab1",#N/A,FALSE,"P";"Tab2",#N/A,FALSE,"P"}</definedName>
    <definedName name="qer" localSheetId="26" hidden="1">{"Tab1",#N/A,FALSE,"P";"Tab2",#N/A,FALSE,"P"}</definedName>
    <definedName name="qer" localSheetId="27" hidden="1">{"Tab1",#N/A,FALSE,"P";"Tab2",#N/A,FALSE,"P"}</definedName>
    <definedName name="qer" localSheetId="28" hidden="1">{"Tab1",#N/A,FALSE,"P";"Tab2",#N/A,FALSE,"P"}</definedName>
    <definedName name="qer" localSheetId="29" hidden="1">{"Tab1",#N/A,FALSE,"P";"Tab2",#N/A,FALSE,"P"}</definedName>
    <definedName name="qer" localSheetId="31" hidden="1">{"Tab1",#N/A,FALSE,"P";"Tab2",#N/A,FALSE,"P"}</definedName>
    <definedName name="qer" hidden="1">{"Tab1",#N/A,FALSE,"P";"Tab2",#N/A,FALSE,"P"}</definedName>
    <definedName name="QFISCAL">'[139]Quarterly Raw Data'!#REF!</definedName>
    <definedName name="qq" hidden="1">'[118]J(Priv.Cap)'!#REF!</definedName>
    <definedName name="qqq" localSheetId="17" hidden="1">{#N/A,#N/A,FALSE,"EXTRABUDGT"}</definedName>
    <definedName name="qqq" localSheetId="21" hidden="1">{#N/A,#N/A,FALSE,"EXTRABUDGT"}</definedName>
    <definedName name="qqq" localSheetId="23" hidden="1">{#N/A,#N/A,FALSE,"EXTRABUDGT"}</definedName>
    <definedName name="qqq" localSheetId="24" hidden="1">{#N/A,#N/A,FALSE,"EXTRABUDGT"}</definedName>
    <definedName name="qqq" localSheetId="3" hidden="1">{#N/A,#N/A,FALSE,"EXTRABUDGT"}</definedName>
    <definedName name="qqq" localSheetId="2" hidden="1">{#N/A,#N/A,FALSE,"EXTRABUDGT"}</definedName>
    <definedName name="qqq" localSheetId="32" hidden="1">{#N/A,#N/A,FALSE,"EXTRABUDGT"}</definedName>
    <definedName name="qqq" localSheetId="34" hidden="1">{#N/A,#N/A,FALSE,"EXTRABUDGT"}</definedName>
    <definedName name="qqq" localSheetId="50" hidden="1">{#N/A,#N/A,FALSE,"EXTRABUDGT"}</definedName>
    <definedName name="qqq" localSheetId="52" hidden="1">{#N/A,#N/A,FALSE,"EXTRABUDGT"}</definedName>
    <definedName name="qqq" localSheetId="18" hidden="1">{#N/A,#N/A,FALSE,"EXTRABUDGT"}</definedName>
    <definedName name="qqq" localSheetId="53" hidden="1">{#N/A,#N/A,FALSE,"EXTRABUDGT"}</definedName>
    <definedName name="qqq" localSheetId="54" hidden="1">{#N/A,#N/A,FALSE,"EXTRABUDGT"}</definedName>
    <definedName name="qqq" localSheetId="20" hidden="1">{#N/A,#N/A,FALSE,"EXTRABUDGT"}</definedName>
    <definedName name="qqq" localSheetId="22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1" hidden="1">{#N/A,#N/A,FALSE,"EXTRABUDGT"}</definedName>
    <definedName name="qqq" hidden="1">{#N/A,#N/A,FALSE,"EXTRABUDGT"}</definedName>
    <definedName name="qqqqq" localSheetId="17" hidden="1">{"Minpmon",#N/A,FALSE,"Monthinput"}</definedName>
    <definedName name="qqqqq" localSheetId="21" hidden="1">{"Minpmon",#N/A,FALSE,"Monthinput"}</definedName>
    <definedName name="qqqqq" localSheetId="23" hidden="1">{"Minpmon",#N/A,FALSE,"Monthinput"}</definedName>
    <definedName name="qqqqq" localSheetId="24" hidden="1">{"Minpmon",#N/A,FALSE,"Monthinput"}</definedName>
    <definedName name="qqqqq" localSheetId="3" hidden="1">{"Minpmon",#N/A,FALSE,"Monthinput"}</definedName>
    <definedName name="qqqqq" localSheetId="2" hidden="1">{"Minpmon",#N/A,FALSE,"Monthinput"}</definedName>
    <definedName name="qqqqq" localSheetId="32" hidden="1">{"Minpmon",#N/A,FALSE,"Monthinput"}</definedName>
    <definedName name="qqqqq" localSheetId="34" hidden="1">{"Minpmon",#N/A,FALSE,"Monthinput"}</definedName>
    <definedName name="qqqqq" localSheetId="50" hidden="1">{"Minpmon",#N/A,FALSE,"Monthinput"}</definedName>
    <definedName name="qqqqq" localSheetId="52" hidden="1">{"Minpmon",#N/A,FALSE,"Monthinput"}</definedName>
    <definedName name="qqqqq" localSheetId="18" hidden="1">{"Minpmon",#N/A,FALSE,"Monthinput"}</definedName>
    <definedName name="qqqqq" localSheetId="53" hidden="1">{"Minpmon",#N/A,FALSE,"Monthinput"}</definedName>
    <definedName name="qqqqq" localSheetId="54" hidden="1">{"Minpmon",#N/A,FALSE,"Monthinput"}</definedName>
    <definedName name="qqqqq" localSheetId="20" hidden="1">{"Minpmon",#N/A,FALSE,"Monthinput"}</definedName>
    <definedName name="qqqqq" localSheetId="22" hidden="1">{"Minpmon",#N/A,FALSE,"Monthinput"}</definedName>
    <definedName name="qqqqq" localSheetId="26" hidden="1">{"Minpmon",#N/A,FALSE,"Monthinput"}</definedName>
    <definedName name="qqqqq" localSheetId="27" hidden="1">{"Minpmon",#N/A,FALSE,"Monthinput"}</definedName>
    <definedName name="qqqqq" localSheetId="28" hidden="1">{"Minpmon",#N/A,FALSE,"Monthinput"}</definedName>
    <definedName name="qqqqq" localSheetId="29" hidden="1">{"Minpmon",#N/A,FALSE,"Monthinput"}</definedName>
    <definedName name="qqqqq" localSheetId="31" hidden="1">{"Minpmon",#N/A,FALSE,"Monthinput"}</definedName>
    <definedName name="qqqqq" hidden="1">{"Minpmon",#N/A,FALSE,"Monthinput"}</definedName>
    <definedName name="qqqqqqqqqqqqq" localSheetId="17" hidden="1">{"Tab1",#N/A,FALSE,"P";"Tab2",#N/A,FALSE,"P"}</definedName>
    <definedName name="qqqqqqqqqqqqq" localSheetId="21" hidden="1">{"Tab1",#N/A,FALSE,"P";"Tab2",#N/A,FALSE,"P"}</definedName>
    <definedName name="qqqqqqqqqqqqq" localSheetId="23" hidden="1">{"Tab1",#N/A,FALSE,"P";"Tab2",#N/A,FALSE,"P"}</definedName>
    <definedName name="qqqqqqqqqqqqq" localSheetId="24" hidden="1">{"Tab1",#N/A,FALSE,"P";"Tab2",#N/A,FALSE,"P"}</definedName>
    <definedName name="qqqqqqqqqqqqq" localSheetId="3" hidden="1">{"Tab1",#N/A,FALSE,"P";"Tab2",#N/A,FALSE,"P"}</definedName>
    <definedName name="qqqqqqqqqqqqq" localSheetId="2" hidden="1">{"Tab1",#N/A,FALSE,"P";"Tab2",#N/A,FALSE,"P"}</definedName>
    <definedName name="qqqqqqqqqqqqq" localSheetId="32" hidden="1">{"Tab1",#N/A,FALSE,"P";"Tab2",#N/A,FALSE,"P"}</definedName>
    <definedName name="qqqqqqqqqqqqq" localSheetId="34" hidden="1">{"Tab1",#N/A,FALSE,"P";"Tab2",#N/A,FALSE,"P"}</definedName>
    <definedName name="qqqqqqqqqqqqq" localSheetId="50" hidden="1">{"Tab1",#N/A,FALSE,"P";"Tab2",#N/A,FALSE,"P"}</definedName>
    <definedName name="qqqqqqqqqqqqq" localSheetId="52" hidden="1">{"Tab1",#N/A,FALSE,"P";"Tab2",#N/A,FALSE,"P"}</definedName>
    <definedName name="qqqqqqqqqqqqq" localSheetId="18" hidden="1">{"Tab1",#N/A,FALSE,"P";"Tab2",#N/A,FALSE,"P"}</definedName>
    <definedName name="qqqqqqqqqqqqq" localSheetId="53" hidden="1">{"Tab1",#N/A,FALSE,"P";"Tab2",#N/A,FALSE,"P"}</definedName>
    <definedName name="qqqqqqqqqqqqq" localSheetId="54" hidden="1">{"Tab1",#N/A,FALSE,"P";"Tab2",#N/A,FALSE,"P"}</definedName>
    <definedName name="qqqqqqqqqqqqq" localSheetId="20" hidden="1">{"Tab1",#N/A,FALSE,"P";"Tab2",#N/A,FALSE,"P"}</definedName>
    <definedName name="qqqqqqqqqqqqq" localSheetId="22" hidden="1">{"Tab1",#N/A,FALSE,"P";"Tab2",#N/A,FALSE,"P"}</definedName>
    <definedName name="qqqqqqqqqqqqq" localSheetId="26" hidden="1">{"Tab1",#N/A,FALSE,"P";"Tab2",#N/A,FALSE,"P"}</definedName>
    <definedName name="qqqqqqqqqqqqq" localSheetId="27" hidden="1">{"Tab1",#N/A,FALSE,"P";"Tab2",#N/A,FALSE,"P"}</definedName>
    <definedName name="qqqqqqqqqqqqq" localSheetId="28" hidden="1">{"Tab1",#N/A,FALSE,"P";"Tab2",#N/A,FALSE,"P"}</definedName>
    <definedName name="qqqqqqqqqqqqq" localSheetId="29" hidden="1">{"Tab1",#N/A,FALSE,"P";"Tab2",#N/A,FALSE,"P"}</definedName>
    <definedName name="qqqqqqqqqqqqq" localSheetId="31" hidden="1">{"Tab1",#N/A,FALSE,"P";"Tab2",#N/A,FALSE,"P"}</definedName>
    <definedName name="qqqqqqqqqqqqq" hidden="1">{"Tab1",#N/A,FALSE,"P";"Tab2",#N/A,FALSE,"P"}</definedName>
    <definedName name="qrtdata2">'[140]Authnot Prelim'!#REF!</definedName>
    <definedName name="QTAB7">'[139]Quarterly MacroFlow'!#REF!</definedName>
    <definedName name="QTAB7A">'[139]Quarterly MacroFlow'!#REF!</definedName>
    <definedName name="QtrData">'[140]Authnot Prelim'!#REF!</definedName>
    <definedName name="quality">[67]nonopec!$D$400:$AD$423</definedName>
    <definedName name="qw" localSheetId="17" hidden="1">{"Riqfin97",#N/A,FALSE,"Tran";"Riqfinpro",#N/A,FALSE,"Tran"}</definedName>
    <definedName name="qw" localSheetId="21" hidden="1">{"Riqfin97",#N/A,FALSE,"Tran";"Riqfinpro",#N/A,FALSE,"Tran"}</definedName>
    <definedName name="qw" localSheetId="23" hidden="1">{"Riqfin97",#N/A,FALSE,"Tran";"Riqfinpro",#N/A,FALSE,"Tran"}</definedName>
    <definedName name="qw" localSheetId="24" hidden="1">{"Riqfin97",#N/A,FALSE,"Tran";"Riqfinpro",#N/A,FALSE,"Tran"}</definedName>
    <definedName name="qw" localSheetId="3" hidden="1">{"Riqfin97",#N/A,FALSE,"Tran";"Riqfinpro",#N/A,FALSE,"Tran"}</definedName>
    <definedName name="qw" localSheetId="2" hidden="1">{"Riqfin97",#N/A,FALSE,"Tran";"Riqfinpro",#N/A,FALSE,"Tran"}</definedName>
    <definedName name="qw" localSheetId="32" hidden="1">{"Riqfin97",#N/A,FALSE,"Tran";"Riqfinpro",#N/A,FALSE,"Tran"}</definedName>
    <definedName name="qw" localSheetId="34" hidden="1">{"Riqfin97",#N/A,FALSE,"Tran";"Riqfinpro",#N/A,FALSE,"Tran"}</definedName>
    <definedName name="qw" localSheetId="50" hidden="1">{"Riqfin97",#N/A,FALSE,"Tran";"Riqfinpro",#N/A,FALSE,"Tran"}</definedName>
    <definedName name="qw" localSheetId="52" hidden="1">{"Riqfin97",#N/A,FALSE,"Tran";"Riqfinpro",#N/A,FALSE,"Tran"}</definedName>
    <definedName name="qw" localSheetId="18" hidden="1">{"Riqfin97",#N/A,FALSE,"Tran";"Riqfinpro",#N/A,FALSE,"Tran"}</definedName>
    <definedName name="qw" localSheetId="53" hidden="1">{"Riqfin97",#N/A,FALSE,"Tran";"Riqfinpro",#N/A,FALSE,"Tran"}</definedName>
    <definedName name="qw" localSheetId="54" hidden="1">{"Riqfin97",#N/A,FALSE,"Tran";"Riqfinpro",#N/A,FALSE,"Tran"}</definedName>
    <definedName name="qw" localSheetId="20" hidden="1">{"Riqfin97",#N/A,FALSE,"Tran";"Riqfinpro",#N/A,FALSE,"Tran"}</definedName>
    <definedName name="qw" localSheetId="22" hidden="1">{"Riqfin97",#N/A,FALSE,"Tran";"Riqfinpro",#N/A,FALSE,"Tran"}</definedName>
    <definedName name="qw" localSheetId="26" hidden="1">{"Riqfin97",#N/A,FALSE,"Tran";"Riqfinpro",#N/A,FALSE,"Tran"}</definedName>
    <definedName name="qw" localSheetId="27" hidden="1">{"Riqfin97",#N/A,FALSE,"Tran";"Riqfinpro",#N/A,FALSE,"Tran"}</definedName>
    <definedName name="qw" localSheetId="28" hidden="1">{"Riqfin97",#N/A,FALSE,"Tran";"Riqfinpro",#N/A,FALSE,"Tran"}</definedName>
    <definedName name="qw" localSheetId="29" hidden="1">{"Riqfin97",#N/A,FALSE,"Tran";"Riqfinpro",#N/A,FALSE,"Tran"}</definedName>
    <definedName name="qw" localSheetId="31" hidden="1">{"Riqfin97",#N/A,FALSE,"Tran";"Riqfinpro",#N/A,FALSE,"Tran"}</definedName>
    <definedName name="qw" hidden="1">{"Riqfin97",#N/A,FALSE,"Tran";"Riqfinpro",#N/A,FALSE,"Tran"}</definedName>
    <definedName name="R_" localSheetId="17">#REF!</definedName>
    <definedName name="R_" localSheetId="21">#REF!</definedName>
    <definedName name="R_" localSheetId="23">#REF!</definedName>
    <definedName name="R_" localSheetId="24">#REF!</definedName>
    <definedName name="R_" localSheetId="3">#REF!</definedName>
    <definedName name="R_" localSheetId="2">#REF!</definedName>
    <definedName name="R_" localSheetId="32">#REF!</definedName>
    <definedName name="R_" localSheetId="34">#REF!</definedName>
    <definedName name="R_" localSheetId="52">#REF!</definedName>
    <definedName name="R_" localSheetId="18">#REF!</definedName>
    <definedName name="R_" localSheetId="53">#REF!</definedName>
    <definedName name="R_" localSheetId="54">#REF!</definedName>
    <definedName name="R_" localSheetId="20">#REF!</definedName>
    <definedName name="R_" localSheetId="22">#REF!</definedName>
    <definedName name="R_" localSheetId="26">#REF!</definedName>
    <definedName name="R_" localSheetId="29">#REF!</definedName>
    <definedName name="R_" localSheetId="31">#REF!</definedName>
    <definedName name="R_">#REF!</definedName>
    <definedName name="RA" localSheetId="23">#REF!</definedName>
    <definedName name="RA" localSheetId="3">#REF!</definedName>
    <definedName name="RA" localSheetId="2">#REF!</definedName>
    <definedName name="RA" localSheetId="53">#REF!</definedName>
    <definedName name="RA" localSheetId="54">#REF!</definedName>
    <definedName name="RA">#REF!</definedName>
    <definedName name="RAA">#REF!</definedName>
    <definedName name="raaesrr" localSheetId="23">#REF!</definedName>
    <definedName name="raaesrr" localSheetId="3">#REF!</definedName>
    <definedName name="raaesrr" localSheetId="2">#REF!</definedName>
    <definedName name="raaesrr" localSheetId="53">#REF!</definedName>
    <definedName name="raaesrr" localSheetId="54">#REF!</definedName>
    <definedName name="raaesrr">#REF!</definedName>
    <definedName name="raas" localSheetId="23">#REF!</definedName>
    <definedName name="raas" localSheetId="3">#REF!</definedName>
    <definedName name="raas" localSheetId="2">#REF!</definedName>
    <definedName name="raas">#REF!</definedName>
    <definedName name="RANGLIST">'[40]CGvt Rev'!#REF!</definedName>
    <definedName name="rave">#REF!</definedName>
    <definedName name="RD" localSheetId="23">#REF!</definedName>
    <definedName name="RD" localSheetId="3">#REF!</definedName>
    <definedName name="RD" localSheetId="2">#REF!</definedName>
    <definedName name="RD">#REF!</definedName>
    <definedName name="RD1A" localSheetId="23">#REF!</definedName>
    <definedName name="RD1A" localSheetId="3">#REF!</definedName>
    <definedName name="RD1A" localSheetId="2">#REF!</definedName>
    <definedName name="RD1A">#REF!</definedName>
    <definedName name="RDDic03">[96]ROE!$B$136</definedName>
    <definedName name="RDDic03_2">[97]ROE!$B$136</definedName>
    <definedName name="RDPESO">#REF!</definedName>
    <definedName name="RDPESO1">#REF!</definedName>
    <definedName name="RDPESO2">#REF!</definedName>
    <definedName name="RDPESO3">#REF!</definedName>
    <definedName name="RE" localSheetId="23">#REF!</definedName>
    <definedName name="RE" localSheetId="3">#REF!</definedName>
    <definedName name="RE" localSheetId="2">#REF!</definedName>
    <definedName name="RE">#REF!</definedName>
    <definedName name="Realprint">#REF!</definedName>
    <definedName name="realtab">#REF!</definedName>
    <definedName name="_xlnm.Recorder">#REF!</definedName>
    <definedName name="red">#REF!</definedName>
    <definedName name="RED_BOP" localSheetId="23">#REF!</definedName>
    <definedName name="RED_BOP" localSheetId="3">#REF!</definedName>
    <definedName name="RED_BOP" localSheetId="2">#REF!</definedName>
    <definedName name="RED_BOP">#REF!</definedName>
    <definedName name="red_cpi" localSheetId="23">#REF!</definedName>
    <definedName name="red_cpi" localSheetId="3">#REF!</definedName>
    <definedName name="red_cpi" localSheetId="2">#REF!</definedName>
    <definedName name="red_cpi">#REF!</definedName>
    <definedName name="RED_D" localSheetId="23">#REF!</definedName>
    <definedName name="RED_D" localSheetId="3">#REF!</definedName>
    <definedName name="RED_D" localSheetId="2">#REF!</definedName>
    <definedName name="RED_D">#REF!</definedName>
    <definedName name="RED_DS" localSheetId="23">#REF!</definedName>
    <definedName name="RED_DS" localSheetId="3">#REF!</definedName>
    <definedName name="RED_DS" localSheetId="2">#REF!</definedName>
    <definedName name="RED_DS">#REF!</definedName>
    <definedName name="red_gdp_exp" localSheetId="23">#REF!</definedName>
    <definedName name="red_gdp_exp" localSheetId="3">#REF!</definedName>
    <definedName name="red_gdp_exp" localSheetId="2">#REF!</definedName>
    <definedName name="red_gdp_exp">#REF!</definedName>
    <definedName name="red_govt_empl" localSheetId="23">#REF!</definedName>
    <definedName name="red_govt_empl" localSheetId="3">#REF!</definedName>
    <definedName name="red_govt_empl" localSheetId="2">#REF!</definedName>
    <definedName name="red_govt_empl">#REF!</definedName>
    <definedName name="RED_NATCPI" localSheetId="23">#REF!</definedName>
    <definedName name="RED_NATCPI" localSheetId="3">#REF!</definedName>
    <definedName name="RED_NATCPI" localSheetId="2">#REF!</definedName>
    <definedName name="RED_NATCPI">#REF!</definedName>
    <definedName name="RED_TBCPI" localSheetId="23">#REF!</definedName>
    <definedName name="RED_TBCPI" localSheetId="3">#REF!</definedName>
    <definedName name="RED_TBCPI" localSheetId="2">#REF!</definedName>
    <definedName name="RED_TBCPI">#REF!</definedName>
    <definedName name="RED_TRD" localSheetId="23">#REF!</definedName>
    <definedName name="RED_TRD" localSheetId="3">#REF!</definedName>
    <definedName name="RED_TRD" localSheetId="2">#REF!</definedName>
    <definedName name="RED_TRD">#REF!</definedName>
    <definedName name="red42b">'[44]RED Table 41'!$A$7:$I$114</definedName>
    <definedName name="REDTbl3">#REF!</definedName>
    <definedName name="REDTbl4">#REF!</definedName>
    <definedName name="REDTbl5">#REF!</definedName>
    <definedName name="REDTbl6">#REF!</definedName>
    <definedName name="REDTbl7">#REF!</definedName>
    <definedName name="REDUC">[66]Sheet1!$I$1</definedName>
    <definedName name="reducido">#N/A</definedName>
    <definedName name="REF" localSheetId="23">#REF!</definedName>
    <definedName name="REF" localSheetId="3">#REF!</definedName>
    <definedName name="REF" localSheetId="2">#REF!</definedName>
    <definedName name="REF">#REF!</definedName>
    <definedName name="REFERENCIA1">[63]ARBOL!$E$10:$BK$10</definedName>
    <definedName name="registro">#REF!</definedName>
    <definedName name="REGREOUT" localSheetId="23" hidden="1">#REF!</definedName>
    <definedName name="REGREOUT" localSheetId="3" hidden="1">#REF!</definedName>
    <definedName name="REGREOUT" localSheetId="2" hidden="1">#REF!</definedName>
    <definedName name="REGREOUT" hidden="1">#REF!</definedName>
    <definedName name="REGREX" localSheetId="23" hidden="1">#REF!</definedName>
    <definedName name="REGREX" localSheetId="3" hidden="1">#REF!</definedName>
    <definedName name="REGREX" localSheetId="2" hidden="1">#REF!</definedName>
    <definedName name="REGREX" hidden="1">#REF!</definedName>
    <definedName name="REGREY" localSheetId="23" hidden="1">#REF!</definedName>
    <definedName name="REGREY" localSheetId="3" hidden="1">#REF!</definedName>
    <definedName name="REGREY" localSheetId="2" hidden="1">#REF!</definedName>
    <definedName name="REGREY" hidden="1">#REF!</definedName>
    <definedName name="renegocia">[23]Programa!#REF!</definedName>
    <definedName name="Rentabilidad">[79]Hoja1!$A$1:$L$77</definedName>
    <definedName name="REPORT">#REF!</definedName>
    <definedName name="REPORT1">#REF!</definedName>
    <definedName name="rerer" localSheetId="23" hidden="1">#REF!</definedName>
    <definedName name="rerer" localSheetId="3" hidden="1">#REF!</definedName>
    <definedName name="rerer" localSheetId="2" hidden="1">#REF!</definedName>
    <definedName name="rerer" hidden="1">#REF!</definedName>
    <definedName name="RES">[63]RESUMEN!$C$5</definedName>
    <definedName name="RESERVA">#REF!</definedName>
    <definedName name="RESERVAS" localSheetId="23">#REF!</definedName>
    <definedName name="RESERVAS" localSheetId="3">#REF!</definedName>
    <definedName name="RESERVAS" localSheetId="2">#REF!</definedName>
    <definedName name="RESERVAS">#REF!</definedName>
    <definedName name="RESTFINSYS">#REF!</definedName>
    <definedName name="RESTNFPS">#REF!</definedName>
    <definedName name="RESTNFPS_">#REF!</definedName>
    <definedName name="RESUMEN">'[141]Evolución Deuda Ene-jun 2004'!#REF!</definedName>
    <definedName name="RESUMEN1">'[142]TP 10C'!#REF!</definedName>
    <definedName name="RESUMEN11">#REF!</definedName>
    <definedName name="RESUMEN2" localSheetId="17">#REF!</definedName>
    <definedName name="RESUMEN2" localSheetId="21">#REF!</definedName>
    <definedName name="RESUMEN2" localSheetId="23">#REF!</definedName>
    <definedName name="RESUMEN2" localSheetId="24">#REF!</definedName>
    <definedName name="RESUMEN2" localSheetId="3">#REF!</definedName>
    <definedName name="RESUMEN2" localSheetId="2">#REF!</definedName>
    <definedName name="RESUMEN2" localSheetId="32">#REF!</definedName>
    <definedName name="RESUMEN2" localSheetId="34">#REF!</definedName>
    <definedName name="RESUMEN2" localSheetId="52">#REF!</definedName>
    <definedName name="RESUMEN2" localSheetId="18">#REF!</definedName>
    <definedName name="RESUMEN2" localSheetId="53">#REF!</definedName>
    <definedName name="RESUMEN2" localSheetId="54">#REF!</definedName>
    <definedName name="RESUMEN2" localSheetId="20">#REF!</definedName>
    <definedName name="RESUMEN2" localSheetId="22">#REF!</definedName>
    <definedName name="RESUMEN2" localSheetId="26">#REF!</definedName>
    <definedName name="RESUMEN2" localSheetId="29">#REF!</definedName>
    <definedName name="RESUMEN2" localSheetId="31">#REF!</definedName>
    <definedName name="RESUMEN2">#REF!</definedName>
    <definedName name="RESUMEN3" localSheetId="23">#REF!</definedName>
    <definedName name="RESUMEN3" localSheetId="3">#REF!</definedName>
    <definedName name="RESUMEN3" localSheetId="2">#REF!</definedName>
    <definedName name="RESUMEN3" localSheetId="53">#REF!</definedName>
    <definedName name="RESUMEN3" localSheetId="54">#REF!</definedName>
    <definedName name="RESUMEN3">#REF!</definedName>
    <definedName name="RESUMEN4" localSheetId="23">#REF!</definedName>
    <definedName name="RESUMEN4" localSheetId="3">#REF!</definedName>
    <definedName name="RESUMEN4" localSheetId="2">#REF!</definedName>
    <definedName name="RESUMEN4" localSheetId="53">#REF!</definedName>
    <definedName name="RESUMEN4" localSheetId="54">#REF!</definedName>
    <definedName name="RESUMEN4">#REF!</definedName>
    <definedName name="RESUMEN5" localSheetId="23">#REF!</definedName>
    <definedName name="RESUMEN5" localSheetId="3">#REF!</definedName>
    <definedName name="RESUMEN5" localSheetId="2">#REF!</definedName>
    <definedName name="RESUMEN5">#REF!</definedName>
    <definedName name="RESUMEN6">#REF!</definedName>
    <definedName name="RESUMEN7">#REF!</definedName>
    <definedName name="RESUMEN9">#REF!</definedName>
    <definedName name="retre" hidden="1">'[92]Fax a enviar'!#REF!</definedName>
    <definedName name="revenue">[66]Sheet3!$A$747:$IV$747</definedName>
    <definedName name="REVENUE_">'[40]CGvt Rev'!#REF!</definedName>
    <definedName name="Revisions">[66]Sheet1!$B$4:$M$46</definedName>
    <definedName name="rf">[23]Programa!#REF!</definedName>
    <definedName name="RFSP">#REF!</definedName>
    <definedName name="rft" localSheetId="17" hidden="1">{"Riqfin97",#N/A,FALSE,"Tran";"Riqfinpro",#N/A,FALSE,"Tran"}</definedName>
    <definedName name="rft" localSheetId="21" hidden="1">{"Riqfin97",#N/A,FALSE,"Tran";"Riqfinpro",#N/A,FALSE,"Tran"}</definedName>
    <definedName name="rft" localSheetId="23" hidden="1">{"Riqfin97",#N/A,FALSE,"Tran";"Riqfinpro",#N/A,FALSE,"Tran"}</definedName>
    <definedName name="rft" localSheetId="24" hidden="1">{"Riqfin97",#N/A,FALSE,"Tran";"Riqfinpro",#N/A,FALSE,"Tran"}</definedName>
    <definedName name="rft" localSheetId="3" hidden="1">{"Riqfin97",#N/A,FALSE,"Tran";"Riqfinpro",#N/A,FALSE,"Tran"}</definedName>
    <definedName name="rft" localSheetId="2" hidden="1">{"Riqfin97",#N/A,FALSE,"Tran";"Riqfinpro",#N/A,FALSE,"Tran"}</definedName>
    <definedName name="rft" localSheetId="32" hidden="1">{"Riqfin97",#N/A,FALSE,"Tran";"Riqfinpro",#N/A,FALSE,"Tran"}</definedName>
    <definedName name="rft" localSheetId="34" hidden="1">{"Riqfin97",#N/A,FALSE,"Tran";"Riqfinpro",#N/A,FALSE,"Tran"}</definedName>
    <definedName name="rft" localSheetId="50" hidden="1">{"Riqfin97",#N/A,FALSE,"Tran";"Riqfinpro",#N/A,FALSE,"Tran"}</definedName>
    <definedName name="rft" localSheetId="52" hidden="1">{"Riqfin97",#N/A,FALSE,"Tran";"Riqfinpro",#N/A,FALSE,"Tran"}</definedName>
    <definedName name="rft" localSheetId="18" hidden="1">{"Riqfin97",#N/A,FALSE,"Tran";"Riqfinpro",#N/A,FALSE,"Tran"}</definedName>
    <definedName name="rft" localSheetId="53" hidden="1">{"Riqfin97",#N/A,FALSE,"Tran";"Riqfinpro",#N/A,FALSE,"Tran"}</definedName>
    <definedName name="rft" localSheetId="54" hidden="1">{"Riqfin97",#N/A,FALSE,"Tran";"Riqfinpro",#N/A,FALSE,"Tran"}</definedName>
    <definedName name="rft" localSheetId="20" hidden="1">{"Riqfin97",#N/A,FALSE,"Tran";"Riqfinpro",#N/A,FALSE,"Tran"}</definedName>
    <definedName name="rft" localSheetId="22" hidden="1">{"Riqfin97",#N/A,FALSE,"Tran";"Riqfinpro",#N/A,FALSE,"Tran"}</definedName>
    <definedName name="rft" localSheetId="26" hidden="1">{"Riqfin97",#N/A,FALSE,"Tran";"Riqfinpro",#N/A,FALSE,"Tran"}</definedName>
    <definedName name="rft" localSheetId="27" hidden="1">{"Riqfin97",#N/A,FALSE,"Tran";"Riqfinpro",#N/A,FALSE,"Tran"}</definedName>
    <definedName name="rft" localSheetId="28" hidden="1">{"Riqfin97",#N/A,FALSE,"Tran";"Riqfinpro",#N/A,FALSE,"Tran"}</definedName>
    <definedName name="rft" localSheetId="29" hidden="1">{"Riqfin97",#N/A,FALSE,"Tran";"Riqfinpro",#N/A,FALSE,"Tran"}</definedName>
    <definedName name="rft" localSheetId="31" hidden="1">{"Riqfin97",#N/A,FALSE,"Tran";"Riqfinpro",#N/A,FALSE,"Tran"}</definedName>
    <definedName name="rft" hidden="1">{"Riqfin97",#N/A,FALSE,"Tran";"Riqfinpro",#N/A,FALSE,"Tran"}</definedName>
    <definedName name="rfv" localSheetId="17" hidden="1">{"Tab1",#N/A,FALSE,"P";"Tab2",#N/A,FALSE,"P"}</definedName>
    <definedName name="rfv" localSheetId="21" hidden="1">{"Tab1",#N/A,FALSE,"P";"Tab2",#N/A,FALSE,"P"}</definedName>
    <definedName name="rfv" localSheetId="23" hidden="1">{"Tab1",#N/A,FALSE,"P";"Tab2",#N/A,FALSE,"P"}</definedName>
    <definedName name="rfv" localSheetId="24" hidden="1">{"Tab1",#N/A,FALSE,"P";"Tab2",#N/A,FALSE,"P"}</definedName>
    <definedName name="rfv" localSheetId="3" hidden="1">{"Tab1",#N/A,FALSE,"P";"Tab2",#N/A,FALSE,"P"}</definedName>
    <definedName name="rfv" localSheetId="2" hidden="1">{"Tab1",#N/A,FALSE,"P";"Tab2",#N/A,FALSE,"P"}</definedName>
    <definedName name="rfv" localSheetId="32" hidden="1">{"Tab1",#N/A,FALSE,"P";"Tab2",#N/A,FALSE,"P"}</definedName>
    <definedName name="rfv" localSheetId="34" hidden="1">{"Tab1",#N/A,FALSE,"P";"Tab2",#N/A,FALSE,"P"}</definedName>
    <definedName name="rfv" localSheetId="50" hidden="1">{"Tab1",#N/A,FALSE,"P";"Tab2",#N/A,FALSE,"P"}</definedName>
    <definedName name="rfv" localSheetId="52" hidden="1">{"Tab1",#N/A,FALSE,"P";"Tab2",#N/A,FALSE,"P"}</definedName>
    <definedName name="rfv" localSheetId="18" hidden="1">{"Tab1",#N/A,FALSE,"P";"Tab2",#N/A,FALSE,"P"}</definedName>
    <definedName name="rfv" localSheetId="53" hidden="1">{"Tab1",#N/A,FALSE,"P";"Tab2",#N/A,FALSE,"P"}</definedName>
    <definedName name="rfv" localSheetId="54" hidden="1">{"Tab1",#N/A,FALSE,"P";"Tab2",#N/A,FALSE,"P"}</definedName>
    <definedName name="rfv" localSheetId="20" hidden="1">{"Tab1",#N/A,FALSE,"P";"Tab2",#N/A,FALSE,"P"}</definedName>
    <definedName name="rfv" localSheetId="22" hidden="1">{"Tab1",#N/A,FALSE,"P";"Tab2",#N/A,FALSE,"P"}</definedName>
    <definedName name="rfv" localSheetId="26" hidden="1">{"Tab1",#N/A,FALSE,"P";"Tab2",#N/A,FALSE,"P"}</definedName>
    <definedName name="rfv" localSheetId="27" hidden="1">{"Tab1",#N/A,FALSE,"P";"Tab2",#N/A,FALSE,"P"}</definedName>
    <definedName name="rfv" localSheetId="28" hidden="1">{"Tab1",#N/A,FALSE,"P";"Tab2",#N/A,FALSE,"P"}</definedName>
    <definedName name="rfv" localSheetId="29" hidden="1">{"Tab1",#N/A,FALSE,"P";"Tab2",#N/A,FALSE,"P"}</definedName>
    <definedName name="rfv" localSheetId="31" hidden="1">{"Tab1",#N/A,FALSE,"P";"Tab2",#N/A,FALSE,"P"}</definedName>
    <definedName name="rfv" hidden="1">{"Tab1",#N/A,FALSE,"P";"Tab2",#N/A,FALSE,"P"}</definedName>
    <definedName name="RgCcode">[143]EERProfile!$B$2</definedName>
    <definedName name="RgCName">[143]EERProfile!$A$2</definedName>
    <definedName name="rgdfgd" localSheetId="17" hidden="1">#REF!</definedName>
    <definedName name="rgdfgd" localSheetId="21" hidden="1">#REF!</definedName>
    <definedName name="rgdfgd" localSheetId="23" hidden="1">#REF!</definedName>
    <definedName name="rgdfgd" localSheetId="24" hidden="1">#REF!</definedName>
    <definedName name="rgdfgd" localSheetId="3" hidden="1">#REF!</definedName>
    <definedName name="rgdfgd" localSheetId="2" hidden="1">#REF!</definedName>
    <definedName name="rgdfgd" localSheetId="32" hidden="1">#REF!</definedName>
    <definedName name="rgdfgd" localSheetId="34" hidden="1">#REF!</definedName>
    <definedName name="rgdfgd" localSheetId="52" hidden="1">#REF!</definedName>
    <definedName name="rgdfgd" localSheetId="18" hidden="1">#REF!</definedName>
    <definedName name="rgdfgd" localSheetId="53" hidden="1">#REF!</definedName>
    <definedName name="rgdfgd" localSheetId="54" hidden="1">#REF!</definedName>
    <definedName name="rgdfgd" localSheetId="20" hidden="1">#REF!</definedName>
    <definedName name="rgdfgd" localSheetId="22" hidden="1">#REF!</definedName>
    <definedName name="rgdfgd" localSheetId="26" hidden="1">#REF!</definedName>
    <definedName name="rgdfgd" localSheetId="29" hidden="1">#REF!</definedName>
    <definedName name="rgdfgd" localSheetId="31" hidden="1">#REF!</definedName>
    <definedName name="rgdfgd" hidden="1">#REF!</definedName>
    <definedName name="RGDPA">#REF!</definedName>
    <definedName name="RgFdBaseYr">[143]EERProfile!$O$2</definedName>
    <definedName name="RgFdBper">[143]EERProfile!$M$2</definedName>
    <definedName name="RgFdDefBaseYr">[143]EERProfile!$P$2</definedName>
    <definedName name="RgFdEper">[143]EERProfile!$N$2</definedName>
    <definedName name="RgFdGrFoot">[143]EERProfile!$AC$2</definedName>
    <definedName name="RgFdGrSeries">[143]EERProfile!$AA$2:$AA$7</definedName>
    <definedName name="RgFdGrSeriesVal">[143]EERProfile!$AB$2:$AB$7</definedName>
    <definedName name="RgFdGrType">[143]EERProfile!$Z$2</definedName>
    <definedName name="RgFdPartCseries">[143]EERProfile!$K$2</definedName>
    <definedName name="RgFdPartCsource">#REF!</definedName>
    <definedName name="RgFdPartEseries">#REF!</definedName>
    <definedName name="RgFdPartEsource">#REF!</definedName>
    <definedName name="RgFdPartUserFile">[143]EERProfile!$L$2</definedName>
    <definedName name="RgFdReptCSeries">#REF!</definedName>
    <definedName name="RgFdReptCsource">#REF!</definedName>
    <definedName name="RgFdReptEseries">#REF!</definedName>
    <definedName name="RgFdReptEsource">#REF!</definedName>
    <definedName name="RgFdReptUserFile">[143]EERProfile!$G$2</definedName>
    <definedName name="RgFdSAMethod">#REF!</definedName>
    <definedName name="RgFdTbBper">#REF!</definedName>
    <definedName name="RgFdTbCreate">#REF!</definedName>
    <definedName name="RgFdTbEper">#REF!</definedName>
    <definedName name="RGFdTbFoot">#REF!</definedName>
    <definedName name="RgFdTbFreq">#REF!</definedName>
    <definedName name="RgFdTbFreqVal">#REF!</definedName>
    <definedName name="RgFdTbSendto">#REF!</definedName>
    <definedName name="RgFdWgtMethod">#REF!</definedName>
    <definedName name="RGSPA">#REF!</definedName>
    <definedName name="rgz\dsf">#N/A</definedName>
    <definedName name="ri" localSheetId="17" hidden="1">#REF!</definedName>
    <definedName name="ri" localSheetId="21" hidden="1">#REF!</definedName>
    <definedName name="ri" localSheetId="23" hidden="1">#REF!</definedName>
    <definedName name="ri" localSheetId="24" hidden="1">#REF!</definedName>
    <definedName name="ri" localSheetId="3" hidden="1">#REF!</definedName>
    <definedName name="ri" localSheetId="2" hidden="1">#REF!</definedName>
    <definedName name="ri" localSheetId="32" hidden="1">#REF!</definedName>
    <definedName name="ri" localSheetId="34" hidden="1">#REF!</definedName>
    <definedName name="ri" localSheetId="52" hidden="1">#REF!</definedName>
    <definedName name="ri" localSheetId="18" hidden="1">#REF!</definedName>
    <definedName name="ri" localSheetId="53" hidden="1">#REF!</definedName>
    <definedName name="ri" localSheetId="54" hidden="1">#REF!</definedName>
    <definedName name="ri" localSheetId="20" hidden="1">#REF!</definedName>
    <definedName name="ri" localSheetId="22" hidden="1">#REF!</definedName>
    <definedName name="ri" localSheetId="26" hidden="1">#REF!</definedName>
    <definedName name="ri" localSheetId="29" hidden="1">#REF!</definedName>
    <definedName name="ri" localSheetId="31" hidden="1">#REF!</definedName>
    <definedName name="ri" hidden="1">#REF!</definedName>
    <definedName name="right" localSheetId="23">#REF!</definedName>
    <definedName name="right" localSheetId="3">#REF!</definedName>
    <definedName name="right" localSheetId="2">#REF!</definedName>
    <definedName name="right" localSheetId="53">#REF!</definedName>
    <definedName name="right" localSheetId="54">#REF!</definedName>
    <definedName name="right">#REF!</definedName>
    <definedName name="RIN" localSheetId="23">#REF!</definedName>
    <definedName name="RIN" localSheetId="3">#REF!</definedName>
    <definedName name="RIN" localSheetId="2">#REF!</definedName>
    <definedName name="RIN" localSheetId="53">#REF!</definedName>
    <definedName name="RIN" localSheetId="54">#REF!</definedName>
    <definedName name="RIN">#REF!</definedName>
    <definedName name="rindex" localSheetId="23">#REF!</definedName>
    <definedName name="rindex" localSheetId="3">#REF!</definedName>
    <definedName name="rindex" localSheetId="2">#REF!</definedName>
    <definedName name="rindex">#REF!</definedName>
    <definedName name="rinfinpriv">#REF!</definedName>
    <definedName name="RIQFIN">#REF!</definedName>
    <definedName name="riqueza">[23]Programa!#REF!</definedName>
    <definedName name="rita">[144]Hoja2!$1:$1048576</definedName>
    <definedName name="rjyktuk">[5]!rjyktuk</definedName>
    <definedName name="rngErrorSort">[108]ErrCheck!$A$4</definedName>
    <definedName name="rngLastSave">[108]Main!$G$19</definedName>
    <definedName name="rngLastSent">[108]Main!$G$18</definedName>
    <definedName name="rngLastUpdate">[108]Links!$D$2</definedName>
    <definedName name="rngNeedsUpdate">[108]Links!$E$2</definedName>
    <definedName name="RNGNM">#REF!</definedName>
    <definedName name="rngQuestChecked">[108]ErrCheck!$A$3</definedName>
    <definedName name="ROE">[63]ROE!$C$4</definedName>
    <definedName name="ROS">#N/A</definedName>
    <definedName name="Rows_Table" localSheetId="17">#REF!</definedName>
    <definedName name="Rows_Table" localSheetId="21">#REF!</definedName>
    <definedName name="Rows_Table" localSheetId="23">#REF!</definedName>
    <definedName name="Rows_Table" localSheetId="24">#REF!</definedName>
    <definedName name="Rows_Table" localSheetId="3">#REF!</definedName>
    <definedName name="Rows_Table" localSheetId="2">#REF!</definedName>
    <definedName name="Rows_Table" localSheetId="32">#REF!</definedName>
    <definedName name="Rows_Table" localSheetId="34">#REF!</definedName>
    <definedName name="Rows_Table" localSheetId="52">#REF!</definedName>
    <definedName name="Rows_Table" localSheetId="18">#REF!</definedName>
    <definedName name="Rows_Table" localSheetId="53">#REF!</definedName>
    <definedName name="Rows_Table" localSheetId="54">#REF!</definedName>
    <definedName name="Rows_Table" localSheetId="20">#REF!</definedName>
    <definedName name="Rows_Table" localSheetId="22">#REF!</definedName>
    <definedName name="Rows_Table" localSheetId="26">#REF!</definedName>
    <definedName name="Rows_Table" localSheetId="29">#REF!</definedName>
    <definedName name="Rows_Table" localSheetId="31">#REF!</definedName>
    <definedName name="Rows_Table">#REF!</definedName>
    <definedName name="RP98RE">#REF!</definedName>
    <definedName name="RPJun02">[96]ROE!$B$136</definedName>
    <definedName name="RPJun02_2">[97]ROE!$B$136</definedName>
    <definedName name="RR" localSheetId="23">#REF!</definedName>
    <definedName name="RR" localSheetId="3">#REF!</definedName>
    <definedName name="RR" localSheetId="2">#REF!</definedName>
    <definedName name="RR" localSheetId="53">#REF!</definedName>
    <definedName name="RR" localSheetId="54">#REF!</definedName>
    <definedName name="RR">#REF!</definedName>
    <definedName name="rrasrra" localSheetId="23">#REF!</definedName>
    <definedName name="rrasrra" localSheetId="3">#REF!</definedName>
    <definedName name="rrasrra" localSheetId="2">#REF!</definedName>
    <definedName name="rrasrra" localSheetId="53">#REF!</definedName>
    <definedName name="rrasrra" localSheetId="54">#REF!</definedName>
    <definedName name="rrasrra">#REF!</definedName>
    <definedName name="rrr" localSheetId="17" hidden="1">{"Riqfin97",#N/A,FALSE,"Tran";"Riqfinpro",#N/A,FALSE,"Tran"}</definedName>
    <definedName name="rrr" localSheetId="21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localSheetId="3" hidden="1">{"Riqfin97",#N/A,FALSE,"Tran";"Riqfinpro",#N/A,FALSE,"Tran"}</definedName>
    <definedName name="rrr" localSheetId="2" hidden="1">{"Riqfin97",#N/A,FALSE,"Tran";"Riqfinpro",#N/A,FALSE,"Tran"}</definedName>
    <definedName name="rrr" localSheetId="32" hidden="1">{"Riqfin97",#N/A,FALSE,"Tran";"Riqfinpro",#N/A,FALSE,"Tran"}</definedName>
    <definedName name="rrr" localSheetId="34" hidden="1">{"Riqfin97",#N/A,FALSE,"Tran";"Riqfinpro",#N/A,FALSE,"Tran"}</definedName>
    <definedName name="rrr" localSheetId="50" hidden="1">{"Riqfin97",#N/A,FALSE,"Tran";"Riqfinpro",#N/A,FALSE,"Tran"}</definedName>
    <definedName name="rrr" localSheetId="52" hidden="1">{"Riqfin97",#N/A,FALSE,"Tran";"Riqfinpro",#N/A,FALSE,"Tran"}</definedName>
    <definedName name="rrr" localSheetId="18" hidden="1">{"Riqfin97",#N/A,FALSE,"Tran";"Riqfinpro",#N/A,FALSE,"Tran"}</definedName>
    <definedName name="rrr" localSheetId="53" hidden="1">{"Riqfin97",#N/A,FALSE,"Tran";"Riqfinpro",#N/A,FALSE,"Tran"}</definedName>
    <definedName name="rrr" localSheetId="54" hidden="1">{"Riqfin97",#N/A,FALSE,"Tran";"Riqfinpro",#N/A,FALSE,"Tran"}</definedName>
    <definedName name="rrr" localSheetId="20" hidden="1">{"Riqfin97",#N/A,FALSE,"Tran";"Riqfinpro",#N/A,FALSE,"Tran"}</definedName>
    <definedName name="rrr" localSheetId="22" hidden="1">{"Riqfin97",#N/A,FALSE,"Tran";"Riqfinpro",#N/A,FALSE,"Tran"}</definedName>
    <definedName name="rrr" localSheetId="26" hidden="1">{"Riqfin97",#N/A,FALSE,"Tran";"Riqfinpro",#N/A,FALSE,"Tran"}</definedName>
    <definedName name="rrr" localSheetId="27" hidden="1">{"Riqfin97",#N/A,FALSE,"Tran";"Riqfinpro",#N/A,FALSE,"Tran"}</definedName>
    <definedName name="rrr" localSheetId="28" hidden="1">{"Riqfin97",#N/A,FALSE,"Tran";"Riqfinpro",#N/A,FALSE,"Tran"}</definedName>
    <definedName name="rrr" localSheetId="29" hidden="1">{"Riqfin97",#N/A,FALSE,"Tran";"Riqfinpro",#N/A,FALSE,"Tran"}</definedName>
    <definedName name="rrr" localSheetId="31" hidden="1">{"Riqfin97",#N/A,FALSE,"Tran";"Riqfinpro",#N/A,FALSE,"Tran"}</definedName>
    <definedName name="rrr" hidden="1">{"Riqfin97",#N/A,FALSE,"Tran";"Riqfinpro",#N/A,FALSE,"Tran"}</definedName>
    <definedName name="rrrr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7" hidden="1">{"Tab1",#N/A,FALSE,"P";"Tab2",#N/A,FALSE,"P"}</definedName>
    <definedName name="rrrrrr" localSheetId="21" hidden="1">{"Tab1",#N/A,FALSE,"P";"Tab2",#N/A,FALSE,"P"}</definedName>
    <definedName name="rrrrrr" localSheetId="23" hidden="1">{"Tab1",#N/A,FALSE,"P";"Tab2",#N/A,FALSE,"P"}</definedName>
    <definedName name="rrrrrr" localSheetId="24" hidden="1">{"Tab1",#N/A,FALSE,"P";"Tab2",#N/A,FALSE,"P"}</definedName>
    <definedName name="rrrrrr" localSheetId="3" hidden="1">{"Tab1",#N/A,FALSE,"P";"Tab2",#N/A,FALSE,"P"}</definedName>
    <definedName name="rrrrrr" localSheetId="2" hidden="1">{"Tab1",#N/A,FALSE,"P";"Tab2",#N/A,FALSE,"P"}</definedName>
    <definedName name="rrrrrr" localSheetId="32" hidden="1">{"Tab1",#N/A,FALSE,"P";"Tab2",#N/A,FALSE,"P"}</definedName>
    <definedName name="rrrrrr" localSheetId="34" hidden="1">{"Tab1",#N/A,FALSE,"P";"Tab2",#N/A,FALSE,"P"}</definedName>
    <definedName name="rrrrrr" localSheetId="50" hidden="1">{"Tab1",#N/A,FALSE,"P";"Tab2",#N/A,FALSE,"P"}</definedName>
    <definedName name="rrrrrr" localSheetId="52" hidden="1">{"Tab1",#N/A,FALSE,"P";"Tab2",#N/A,FALSE,"P"}</definedName>
    <definedName name="rrrrrr" localSheetId="18" hidden="1">{"Tab1",#N/A,FALSE,"P";"Tab2",#N/A,FALSE,"P"}</definedName>
    <definedName name="rrrrrr" localSheetId="53" hidden="1">{"Tab1",#N/A,FALSE,"P";"Tab2",#N/A,FALSE,"P"}</definedName>
    <definedName name="rrrrrr" localSheetId="54" hidden="1">{"Tab1",#N/A,FALSE,"P";"Tab2",#N/A,FALSE,"P"}</definedName>
    <definedName name="rrrrrr" localSheetId="20" hidden="1">{"Tab1",#N/A,FALSE,"P";"Tab2",#N/A,FALSE,"P"}</definedName>
    <definedName name="rrrrrr" localSheetId="22" hidden="1">{"Tab1",#N/A,FALSE,"P";"Tab2",#N/A,FALSE,"P"}</definedName>
    <definedName name="rrrrrr" localSheetId="26" hidden="1">{"Tab1",#N/A,FALSE,"P";"Tab2",#N/A,FALSE,"P"}</definedName>
    <definedName name="rrrrrr" localSheetId="27" hidden="1">{"Tab1",#N/A,FALSE,"P";"Tab2",#N/A,FALSE,"P"}</definedName>
    <definedName name="rrrrrr" localSheetId="28" hidden="1">{"Tab1",#N/A,FALSE,"P";"Tab2",#N/A,FALSE,"P"}</definedName>
    <definedName name="rrrrrr" localSheetId="29" hidden="1">{"Tab1",#N/A,FALSE,"P";"Tab2",#N/A,FALSE,"P"}</definedName>
    <definedName name="rrrrrr" localSheetId="31" hidden="1">{"Tab1",#N/A,FALSE,"P";"Tab2",#N/A,FALSE,"P"}</definedName>
    <definedName name="rrrrrr" hidden="1">{"Tab1",#N/A,FALSE,"P";"Tab2",#N/A,FALSE,"P"}</definedName>
    <definedName name="rrrrrrr" localSheetId="17" hidden="1">{"Tab1",#N/A,FALSE,"P";"Tab2",#N/A,FALSE,"P"}</definedName>
    <definedName name="rrrrrrr" localSheetId="21" hidden="1">{"Tab1",#N/A,FALSE,"P";"Tab2",#N/A,FALSE,"P"}</definedName>
    <definedName name="rrrrrrr" localSheetId="23" hidden="1">{"Tab1",#N/A,FALSE,"P";"Tab2",#N/A,FALSE,"P"}</definedName>
    <definedName name="rrrrrrr" localSheetId="24" hidden="1">{"Tab1",#N/A,FALSE,"P";"Tab2",#N/A,FALSE,"P"}</definedName>
    <definedName name="rrrrrrr" localSheetId="3" hidden="1">{"Tab1",#N/A,FALSE,"P";"Tab2",#N/A,FALSE,"P"}</definedName>
    <definedName name="rrrrrrr" localSheetId="2" hidden="1">{"Tab1",#N/A,FALSE,"P";"Tab2",#N/A,FALSE,"P"}</definedName>
    <definedName name="rrrrrrr" localSheetId="32" hidden="1">{"Tab1",#N/A,FALSE,"P";"Tab2",#N/A,FALSE,"P"}</definedName>
    <definedName name="rrrrrrr" localSheetId="34" hidden="1">{"Tab1",#N/A,FALSE,"P";"Tab2",#N/A,FALSE,"P"}</definedName>
    <definedName name="rrrrrrr" localSheetId="50" hidden="1">{"Tab1",#N/A,FALSE,"P";"Tab2",#N/A,FALSE,"P"}</definedName>
    <definedName name="rrrrrrr" localSheetId="52" hidden="1">{"Tab1",#N/A,FALSE,"P";"Tab2",#N/A,FALSE,"P"}</definedName>
    <definedName name="rrrrrrr" localSheetId="18" hidden="1">{"Tab1",#N/A,FALSE,"P";"Tab2",#N/A,FALSE,"P"}</definedName>
    <definedName name="rrrrrrr" localSheetId="53" hidden="1">{"Tab1",#N/A,FALSE,"P";"Tab2",#N/A,FALSE,"P"}</definedName>
    <definedName name="rrrrrrr" localSheetId="54" hidden="1">{"Tab1",#N/A,FALSE,"P";"Tab2",#N/A,FALSE,"P"}</definedName>
    <definedName name="rrrrrrr" localSheetId="20" hidden="1">{"Tab1",#N/A,FALSE,"P";"Tab2",#N/A,FALSE,"P"}</definedName>
    <definedName name="rrrrrrr" localSheetId="22" hidden="1">{"Tab1",#N/A,FALSE,"P";"Tab2",#N/A,FALSE,"P"}</definedName>
    <definedName name="rrrrrrr" localSheetId="26" hidden="1">{"Tab1",#N/A,FALSE,"P";"Tab2",#N/A,FALSE,"P"}</definedName>
    <definedName name="rrrrrrr" localSheetId="27" hidden="1">{"Tab1",#N/A,FALSE,"P";"Tab2",#N/A,FALSE,"P"}</definedName>
    <definedName name="rrrrrrr" localSheetId="28" hidden="1">{"Tab1",#N/A,FALSE,"P";"Tab2",#N/A,FALSE,"P"}</definedName>
    <definedName name="rrrrrrr" localSheetId="29" hidden="1">{"Tab1",#N/A,FALSE,"P";"Tab2",#N/A,FALSE,"P"}</definedName>
    <definedName name="rrrrrrr" localSheetId="31" hidden="1">{"Tab1",#N/A,FALSE,"P";"Tab2",#N/A,FALSE,"P"}</definedName>
    <definedName name="rrrrrrr" hidden="1">{"Tab1",#N/A,FALSE,"P";"Tab2",#N/A,FALSE,"P"}</definedName>
    <definedName name="rrrrrrrrrrrrr" localSheetId="17" hidden="1">{"Tab1",#N/A,FALSE,"P";"Tab2",#N/A,FALSE,"P"}</definedName>
    <definedName name="rrrrrrrrrrrrr" localSheetId="21" hidden="1">{"Tab1",#N/A,FALSE,"P";"Tab2",#N/A,FALSE,"P"}</definedName>
    <definedName name="rrrrrrrrrrrrr" localSheetId="23" hidden="1">{"Tab1",#N/A,FALSE,"P";"Tab2",#N/A,FALSE,"P"}</definedName>
    <definedName name="rrrrrrrrrrrrr" localSheetId="24" hidden="1">{"Tab1",#N/A,FALSE,"P";"Tab2",#N/A,FALSE,"P"}</definedName>
    <definedName name="rrrrrrrrrrrrr" localSheetId="3" hidden="1">{"Tab1",#N/A,FALSE,"P";"Tab2",#N/A,FALSE,"P"}</definedName>
    <definedName name="rrrrrrrrrrrrr" localSheetId="2" hidden="1">{"Tab1",#N/A,FALSE,"P";"Tab2",#N/A,FALSE,"P"}</definedName>
    <definedName name="rrrrrrrrrrrrr" localSheetId="32" hidden="1">{"Tab1",#N/A,FALSE,"P";"Tab2",#N/A,FALSE,"P"}</definedName>
    <definedName name="rrrrrrrrrrrrr" localSheetId="34" hidden="1">{"Tab1",#N/A,FALSE,"P";"Tab2",#N/A,FALSE,"P"}</definedName>
    <definedName name="rrrrrrrrrrrrr" localSheetId="50" hidden="1">{"Tab1",#N/A,FALSE,"P";"Tab2",#N/A,FALSE,"P"}</definedName>
    <definedName name="rrrrrrrrrrrrr" localSheetId="52" hidden="1">{"Tab1",#N/A,FALSE,"P";"Tab2",#N/A,FALSE,"P"}</definedName>
    <definedName name="rrrrrrrrrrrrr" localSheetId="18" hidden="1">{"Tab1",#N/A,FALSE,"P";"Tab2",#N/A,FALSE,"P"}</definedName>
    <definedName name="rrrrrrrrrrrrr" localSheetId="53" hidden="1">{"Tab1",#N/A,FALSE,"P";"Tab2",#N/A,FALSE,"P"}</definedName>
    <definedName name="rrrrrrrrrrrrr" localSheetId="54" hidden="1">{"Tab1",#N/A,FALSE,"P";"Tab2",#N/A,FALSE,"P"}</definedName>
    <definedName name="rrrrrrrrrrrrr" localSheetId="20" hidden="1">{"Tab1",#N/A,FALSE,"P";"Tab2",#N/A,FALSE,"P"}</definedName>
    <definedName name="rrrrrrrrrrrrr" localSheetId="22" hidden="1">{"Tab1",#N/A,FALSE,"P";"Tab2",#N/A,FALSE,"P"}</definedName>
    <definedName name="rrrrrrrrrrrrr" localSheetId="26" hidden="1">{"Tab1",#N/A,FALSE,"P";"Tab2",#N/A,FALSE,"P"}</definedName>
    <definedName name="rrrrrrrrrrrrr" localSheetId="27" hidden="1">{"Tab1",#N/A,FALSE,"P";"Tab2",#N/A,FALSE,"P"}</definedName>
    <definedName name="rrrrrrrrrrrrr" localSheetId="28" hidden="1">{"Tab1",#N/A,FALSE,"P";"Tab2",#N/A,FALSE,"P"}</definedName>
    <definedName name="rrrrrrrrrrrrr" localSheetId="29" hidden="1">{"Tab1",#N/A,FALSE,"P";"Tab2",#N/A,FALSE,"P"}</definedName>
    <definedName name="rrrrrrrrrrrrr" localSheetId="31" hidden="1">{"Tab1",#N/A,FALSE,"P";"Tab2",#N/A,FALSE,"P"}</definedName>
    <definedName name="rrrrrrrrrrrrr" hidden="1">{"Tab1",#N/A,FALSE,"P";"Tab2",#N/A,FALSE,"P"}</definedName>
    <definedName name="RS" localSheetId="17">#REF!</definedName>
    <definedName name="RS" localSheetId="21">#REF!</definedName>
    <definedName name="RS" localSheetId="23">#REF!</definedName>
    <definedName name="RS" localSheetId="24">#REF!</definedName>
    <definedName name="RS" localSheetId="3">#REF!</definedName>
    <definedName name="RS" localSheetId="2">#REF!</definedName>
    <definedName name="RS" localSheetId="32">#REF!</definedName>
    <definedName name="RS" localSheetId="34">#REF!</definedName>
    <definedName name="RS" localSheetId="52">#REF!</definedName>
    <definedName name="RS" localSheetId="18">#REF!</definedName>
    <definedName name="RS" localSheetId="53">#REF!</definedName>
    <definedName name="RS" localSheetId="54">#REF!</definedName>
    <definedName name="RS" localSheetId="20">#REF!</definedName>
    <definedName name="RS" localSheetId="22">#REF!</definedName>
    <definedName name="RS" localSheetId="26">#REF!</definedName>
    <definedName name="RS" localSheetId="29">#REF!</definedName>
    <definedName name="RS" localSheetId="31">#REF!</definedName>
    <definedName name="RS">#REF!</definedName>
    <definedName name="RS1A" localSheetId="23">#REF!</definedName>
    <definedName name="RS1A" localSheetId="3">#REF!</definedName>
    <definedName name="RS1A" localSheetId="2">#REF!</definedName>
    <definedName name="RS1A" localSheetId="53">#REF!</definedName>
    <definedName name="RS1A" localSheetId="54">#REF!</definedName>
    <definedName name="RS1A">#REF!</definedName>
    <definedName name="RSB" localSheetId="23">#REF!</definedName>
    <definedName name="RSB" localSheetId="3">#REF!</definedName>
    <definedName name="RSB" localSheetId="2">#REF!</definedName>
    <definedName name="RSB" localSheetId="53">#REF!</definedName>
    <definedName name="RSB" localSheetId="54">#REF!</definedName>
    <definedName name="RSB">#REF!</definedName>
    <definedName name="RSB_AHAP_40R" localSheetId="23">#REF!</definedName>
    <definedName name="RSB_AHAP_40R" localSheetId="3">#REF!</definedName>
    <definedName name="RSB_AHAP_40R" localSheetId="2">#REF!</definedName>
    <definedName name="RSB_AHAP_40R">#REF!</definedName>
    <definedName name="RSB_Bcos_Des_40R" localSheetId="23">#REF!</definedName>
    <definedName name="RSB_Bcos_Des_40R" localSheetId="3">#REF!</definedName>
    <definedName name="RSB_Bcos_Des_40R" localSheetId="2">#REF!</definedName>
    <definedName name="RSB_Bcos_Des_40R">#REF!</definedName>
    <definedName name="RSB_SOCFIN_40R" localSheetId="23">#REF!</definedName>
    <definedName name="RSB_SOCFIN_40R" localSheetId="3">#REF!</definedName>
    <definedName name="RSB_SOCFIN_40R" localSheetId="2">#REF!</definedName>
    <definedName name="RSB_SOCFIN_40R">#REF!</definedName>
    <definedName name="rstd">#REF!</definedName>
    <definedName name="rt" localSheetId="17" hidden="1">{"Minpmon",#N/A,FALSE,"Monthinput"}</definedName>
    <definedName name="rt" localSheetId="21" hidden="1">{"Minpmon",#N/A,FALSE,"Monthinput"}</definedName>
    <definedName name="rt" localSheetId="23" hidden="1">{"Minpmon",#N/A,FALSE,"Monthinput"}</definedName>
    <definedName name="rt" localSheetId="24" hidden="1">{"Minpmon",#N/A,FALSE,"Monthinput"}</definedName>
    <definedName name="rt" localSheetId="3" hidden="1">{"Minpmon",#N/A,FALSE,"Monthinput"}</definedName>
    <definedName name="rt" localSheetId="2" hidden="1">{"Minpmon",#N/A,FALSE,"Monthinput"}</definedName>
    <definedName name="rt" localSheetId="32" hidden="1">{"Minpmon",#N/A,FALSE,"Monthinput"}</definedName>
    <definedName name="rt" localSheetId="34" hidden="1">{"Minpmon",#N/A,FALSE,"Monthinput"}</definedName>
    <definedName name="rt" localSheetId="50" hidden="1">{"Minpmon",#N/A,FALSE,"Monthinput"}</definedName>
    <definedName name="rt" localSheetId="52" hidden="1">{"Minpmon",#N/A,FALSE,"Monthinput"}</definedName>
    <definedName name="rt" localSheetId="18" hidden="1">{"Minpmon",#N/A,FALSE,"Monthinput"}</definedName>
    <definedName name="rt" localSheetId="53" hidden="1">{"Minpmon",#N/A,FALSE,"Monthinput"}</definedName>
    <definedName name="rt" localSheetId="54" hidden="1">{"Minpmon",#N/A,FALSE,"Monthinput"}</definedName>
    <definedName name="rt" localSheetId="20" hidden="1">{"Minpmon",#N/A,FALSE,"Monthinput"}</definedName>
    <definedName name="rt" localSheetId="22" hidden="1">{"Minpmon",#N/A,FALSE,"Monthinput"}</definedName>
    <definedName name="rt" localSheetId="26" hidden="1">{"Minpmon",#N/A,FALSE,"Monthinput"}</definedName>
    <definedName name="rt" localSheetId="27" hidden="1">{"Minpmon",#N/A,FALSE,"Monthinput"}</definedName>
    <definedName name="rt" localSheetId="28" hidden="1">{"Minpmon",#N/A,FALSE,"Monthinput"}</definedName>
    <definedName name="rt" localSheetId="29" hidden="1">{"Minpmon",#N/A,FALSE,"Monthinput"}</definedName>
    <definedName name="rt" localSheetId="31" hidden="1">{"Minpmon",#N/A,FALSE,"Monthinput"}</definedName>
    <definedName name="rt" hidden="1">{"Minpmon",#N/A,FALSE,"Monthinput"}</definedName>
    <definedName name="rte" localSheetId="17" hidden="1">{"Riqfin97",#N/A,FALSE,"Tran";"Riqfinpro",#N/A,FALSE,"Tran"}</definedName>
    <definedName name="rte" localSheetId="21" hidden="1">{"Riqfin97",#N/A,FALSE,"Tran";"Riqfinpro",#N/A,FALSE,"Tran"}</definedName>
    <definedName name="rte" localSheetId="23" hidden="1">{"Riqfin97",#N/A,FALSE,"Tran";"Riqfinpro",#N/A,FALSE,"Tran"}</definedName>
    <definedName name="rte" localSheetId="24" hidden="1">{"Riqfin97",#N/A,FALSE,"Tran";"Riqfinpro",#N/A,FALSE,"Tran"}</definedName>
    <definedName name="rte" localSheetId="3" hidden="1">{"Riqfin97",#N/A,FALSE,"Tran";"Riqfinpro",#N/A,FALSE,"Tran"}</definedName>
    <definedName name="rte" localSheetId="2" hidden="1">{"Riqfin97",#N/A,FALSE,"Tran";"Riqfinpro",#N/A,FALSE,"Tran"}</definedName>
    <definedName name="rte" localSheetId="32" hidden="1">{"Riqfin97",#N/A,FALSE,"Tran";"Riqfinpro",#N/A,FALSE,"Tran"}</definedName>
    <definedName name="rte" localSheetId="34" hidden="1">{"Riqfin97",#N/A,FALSE,"Tran";"Riqfinpro",#N/A,FALSE,"Tran"}</definedName>
    <definedName name="rte" localSheetId="50" hidden="1">{"Riqfin97",#N/A,FALSE,"Tran";"Riqfinpro",#N/A,FALSE,"Tran"}</definedName>
    <definedName name="rte" localSheetId="52" hidden="1">{"Riqfin97",#N/A,FALSE,"Tran";"Riqfinpro",#N/A,FALSE,"Tran"}</definedName>
    <definedName name="rte" localSheetId="18" hidden="1">{"Riqfin97",#N/A,FALSE,"Tran";"Riqfinpro",#N/A,FALSE,"Tran"}</definedName>
    <definedName name="rte" localSheetId="53" hidden="1">{"Riqfin97",#N/A,FALSE,"Tran";"Riqfinpro",#N/A,FALSE,"Tran"}</definedName>
    <definedName name="rte" localSheetId="54" hidden="1">{"Riqfin97",#N/A,FALSE,"Tran";"Riqfinpro",#N/A,FALSE,"Tran"}</definedName>
    <definedName name="rte" localSheetId="20" hidden="1">{"Riqfin97",#N/A,FALSE,"Tran";"Riqfinpro",#N/A,FALSE,"Tran"}</definedName>
    <definedName name="rte" localSheetId="22" hidden="1">{"Riqfin97",#N/A,FALSE,"Tran";"Riqfinpro",#N/A,FALSE,"Tran"}</definedName>
    <definedName name="rte" localSheetId="26" hidden="1">{"Riqfin97",#N/A,FALSE,"Tran";"Riqfinpro",#N/A,FALSE,"Tran"}</definedName>
    <definedName name="rte" localSheetId="27" hidden="1">{"Riqfin97",#N/A,FALSE,"Tran";"Riqfinpro",#N/A,FALSE,"Tran"}</definedName>
    <definedName name="rte" localSheetId="28" hidden="1">{"Riqfin97",#N/A,FALSE,"Tran";"Riqfinpro",#N/A,FALSE,"Tran"}</definedName>
    <definedName name="rte" localSheetId="29" hidden="1">{"Riqfin97",#N/A,FALSE,"Tran";"Riqfinpro",#N/A,FALSE,"Tran"}</definedName>
    <definedName name="rte" localSheetId="31" hidden="1">{"Riqfin97",#N/A,FALSE,"Tran";"Riqfinpro",#N/A,FALSE,"Tran"}</definedName>
    <definedName name="rte" hidden="1">{"Riqfin97",#N/A,FALSE,"Tran";"Riqfinpro",#N/A,FALSE,"Tran"}</definedName>
    <definedName name="rtre" localSheetId="17" hidden="1">{"Main Economic Indicators",#N/A,FALSE,"C"}</definedName>
    <definedName name="rtre" localSheetId="21" hidden="1">{"Main Economic Indicators",#N/A,FALSE,"C"}</definedName>
    <definedName name="rtre" localSheetId="23" hidden="1">{"Main Economic Indicators",#N/A,FALSE,"C"}</definedName>
    <definedName name="rtre" localSheetId="24" hidden="1">{"Main Economic Indicators",#N/A,FALSE,"C"}</definedName>
    <definedName name="rtre" localSheetId="3" hidden="1">{"Main Economic Indicators",#N/A,FALSE,"C"}</definedName>
    <definedName name="rtre" localSheetId="2" hidden="1">{"Main Economic Indicators",#N/A,FALSE,"C"}</definedName>
    <definedName name="rtre" localSheetId="32" hidden="1">{"Main Economic Indicators",#N/A,FALSE,"C"}</definedName>
    <definedName name="rtre" localSheetId="34" hidden="1">{"Main Economic Indicators",#N/A,FALSE,"C"}</definedName>
    <definedName name="rtre" localSheetId="50" hidden="1">{"Main Economic Indicators",#N/A,FALSE,"C"}</definedName>
    <definedName name="rtre" localSheetId="52" hidden="1">{"Main Economic Indicators",#N/A,FALSE,"C"}</definedName>
    <definedName name="rtre" localSheetId="18" hidden="1">{"Main Economic Indicators",#N/A,FALSE,"C"}</definedName>
    <definedName name="rtre" localSheetId="53" hidden="1">{"Main Economic Indicators",#N/A,FALSE,"C"}</definedName>
    <definedName name="rtre" localSheetId="54" hidden="1">{"Main Economic Indicators",#N/A,FALSE,"C"}</definedName>
    <definedName name="rtre" localSheetId="20" hidden="1">{"Main Economic Indicators",#N/A,FALSE,"C"}</definedName>
    <definedName name="rtre" localSheetId="22" hidden="1">{"Main Economic Indicators",#N/A,FALSE,"C"}</definedName>
    <definedName name="rtre" localSheetId="26" hidden="1">{"Main Economic Indicators",#N/A,FALSE,"C"}</definedName>
    <definedName name="rtre" localSheetId="27" hidden="1">{"Main Economic Indicators",#N/A,FALSE,"C"}</definedName>
    <definedName name="rtre" localSheetId="28" hidden="1">{"Main Economic Indicators",#N/A,FALSE,"C"}</definedName>
    <definedName name="rtre" localSheetId="29" hidden="1">{"Main Economic Indicators",#N/A,FALSE,"C"}</definedName>
    <definedName name="rtre" localSheetId="31" hidden="1">{"Main Economic Indicators",#N/A,FALSE,"C"}</definedName>
    <definedName name="rtre" hidden="1">{"Main Economic Indicators",#N/A,FALSE,"C"}</definedName>
    <definedName name="rtre1" localSheetId="17" hidden="1">{"Main Economic Indicators",#N/A,FALSE,"C"}</definedName>
    <definedName name="rtre1" localSheetId="21" hidden="1">{"Main Economic Indicators",#N/A,FALSE,"C"}</definedName>
    <definedName name="rtre1" localSheetId="23" hidden="1">{"Main Economic Indicators",#N/A,FALSE,"C"}</definedName>
    <definedName name="rtre1" localSheetId="24" hidden="1">{"Main Economic Indicators",#N/A,FALSE,"C"}</definedName>
    <definedName name="rtre1" localSheetId="3" hidden="1">{"Main Economic Indicators",#N/A,FALSE,"C"}</definedName>
    <definedName name="rtre1" localSheetId="2" hidden="1">{"Main Economic Indicators",#N/A,FALSE,"C"}</definedName>
    <definedName name="rtre1" localSheetId="32" hidden="1">{"Main Economic Indicators",#N/A,FALSE,"C"}</definedName>
    <definedName name="rtre1" localSheetId="34" hidden="1">{"Main Economic Indicators",#N/A,FALSE,"C"}</definedName>
    <definedName name="rtre1" localSheetId="50" hidden="1">{"Main Economic Indicators",#N/A,FALSE,"C"}</definedName>
    <definedName name="rtre1" localSheetId="52" hidden="1">{"Main Economic Indicators",#N/A,FALSE,"C"}</definedName>
    <definedName name="rtre1" localSheetId="18" hidden="1">{"Main Economic Indicators",#N/A,FALSE,"C"}</definedName>
    <definedName name="rtre1" localSheetId="53" hidden="1">{"Main Economic Indicators",#N/A,FALSE,"C"}</definedName>
    <definedName name="rtre1" localSheetId="54" hidden="1">{"Main Economic Indicators",#N/A,FALSE,"C"}</definedName>
    <definedName name="rtre1" localSheetId="20" hidden="1">{"Main Economic Indicators",#N/A,FALSE,"C"}</definedName>
    <definedName name="rtre1" localSheetId="22" hidden="1">{"Main Economic Indicators",#N/A,FALSE,"C"}</definedName>
    <definedName name="rtre1" localSheetId="26" hidden="1">{"Main Economic Indicators",#N/A,FALSE,"C"}</definedName>
    <definedName name="rtre1" localSheetId="27" hidden="1">{"Main Economic Indicators",#N/A,FALSE,"C"}</definedName>
    <definedName name="rtre1" localSheetId="28" hidden="1">{"Main Economic Indicators",#N/A,FALSE,"C"}</definedName>
    <definedName name="rtre1" localSheetId="29" hidden="1">{"Main Economic Indicators",#N/A,FALSE,"C"}</definedName>
    <definedName name="rtre1" localSheetId="31" hidden="1">{"Main Economic Indicators",#N/A,FALSE,"C"}</definedName>
    <definedName name="rtre1" hidden="1">{"Main Economic Indicators",#N/A,FALSE,"C"}</definedName>
    <definedName name="rty" localSheetId="17" hidden="1">{"Riqfin97",#N/A,FALSE,"Tran";"Riqfinpro",#N/A,FALSE,"Tran"}</definedName>
    <definedName name="rty" localSheetId="21" hidden="1">{"Riqfin97",#N/A,FALSE,"Tran";"Riqfinpro",#N/A,FALSE,"Tran"}</definedName>
    <definedName name="rty" localSheetId="23" hidden="1">{"Riqfin97",#N/A,FALSE,"Tran";"Riqfinpro",#N/A,FALSE,"Tran"}</definedName>
    <definedName name="rty" localSheetId="24" hidden="1">{"Riqfin97",#N/A,FALSE,"Tran";"Riqfinpro",#N/A,FALSE,"Tran"}</definedName>
    <definedName name="rty" localSheetId="3" hidden="1">{"Riqfin97",#N/A,FALSE,"Tran";"Riqfinpro",#N/A,FALSE,"Tran"}</definedName>
    <definedName name="rty" localSheetId="2" hidden="1">{"Riqfin97",#N/A,FALSE,"Tran";"Riqfinpro",#N/A,FALSE,"Tran"}</definedName>
    <definedName name="rty" localSheetId="32" hidden="1">{"Riqfin97",#N/A,FALSE,"Tran";"Riqfinpro",#N/A,FALSE,"Tran"}</definedName>
    <definedName name="rty" localSheetId="34" hidden="1">{"Riqfin97",#N/A,FALSE,"Tran";"Riqfinpro",#N/A,FALSE,"Tran"}</definedName>
    <definedName name="rty" localSheetId="50" hidden="1">{"Riqfin97",#N/A,FALSE,"Tran";"Riqfinpro",#N/A,FALSE,"Tran"}</definedName>
    <definedName name="rty" localSheetId="52" hidden="1">{"Riqfin97",#N/A,FALSE,"Tran";"Riqfinpro",#N/A,FALSE,"Tran"}</definedName>
    <definedName name="rty" localSheetId="18" hidden="1">{"Riqfin97",#N/A,FALSE,"Tran";"Riqfinpro",#N/A,FALSE,"Tran"}</definedName>
    <definedName name="rty" localSheetId="53" hidden="1">{"Riqfin97",#N/A,FALSE,"Tran";"Riqfinpro",#N/A,FALSE,"Tran"}</definedName>
    <definedName name="rty" localSheetId="54" hidden="1">{"Riqfin97",#N/A,FALSE,"Tran";"Riqfinpro",#N/A,FALSE,"Tran"}</definedName>
    <definedName name="rty" localSheetId="20" hidden="1">{"Riqfin97",#N/A,FALSE,"Tran";"Riqfinpro",#N/A,FALSE,"Tran"}</definedName>
    <definedName name="rty" localSheetId="22" hidden="1">{"Riqfin97",#N/A,FALSE,"Tran";"Riqfinpro",#N/A,FALSE,"Tran"}</definedName>
    <definedName name="rty" localSheetId="26" hidden="1">{"Riqfin97",#N/A,FALSE,"Tran";"Riqfinpro",#N/A,FALSE,"Tran"}</definedName>
    <definedName name="rty" localSheetId="27" hidden="1">{"Riqfin97",#N/A,FALSE,"Tran";"Riqfinpro",#N/A,FALSE,"Tran"}</definedName>
    <definedName name="rty" localSheetId="28" hidden="1">{"Riqfin97",#N/A,FALSE,"Tran";"Riqfinpro",#N/A,FALSE,"Tran"}</definedName>
    <definedName name="rty" localSheetId="29" hidden="1">{"Riqfin97",#N/A,FALSE,"Tran";"Riqfinpro",#N/A,FALSE,"Tran"}</definedName>
    <definedName name="rty" localSheetId="31" hidden="1">{"Riqfin97",#N/A,FALSE,"Tran";"Riqfinpro",#N/A,FALSE,"Tran"}</definedName>
    <definedName name="rty" hidden="1">{"Riqfin97",#N/A,FALSE,"Tran";"Riqfinpro",#N/A,FALSE,"Tran"}</definedName>
    <definedName name="RUIZ" localSheetId="17">#REF!</definedName>
    <definedName name="RUIZ" localSheetId="21">#REF!</definedName>
    <definedName name="RUIZ" localSheetId="23">#REF!</definedName>
    <definedName name="RUIZ" localSheetId="24">#REF!</definedName>
    <definedName name="RUIZ" localSheetId="3">#REF!</definedName>
    <definedName name="RUIZ" localSheetId="2">#REF!</definedName>
    <definedName name="RUIZ" localSheetId="32">#REF!</definedName>
    <definedName name="RUIZ" localSheetId="34">#REF!</definedName>
    <definedName name="RUIZ" localSheetId="52">#REF!</definedName>
    <definedName name="RUIZ" localSheetId="18">#REF!</definedName>
    <definedName name="RUIZ" localSheetId="53">#REF!</definedName>
    <definedName name="RUIZ" localSheetId="54">#REF!</definedName>
    <definedName name="RUIZ" localSheetId="20">#REF!</definedName>
    <definedName name="RUIZ" localSheetId="22">#REF!</definedName>
    <definedName name="RUIZ" localSheetId="26">#REF!</definedName>
    <definedName name="RUIZ" localSheetId="29">#REF!</definedName>
    <definedName name="RUIZ" localSheetId="31">#REF!</definedName>
    <definedName name="RUIZ">#REF!</definedName>
    <definedName name="Rwvu.PLA2." localSheetId="17" hidden="1">'[52]COP FED'!#REF!</definedName>
    <definedName name="Rwvu.PLA2." localSheetId="21" hidden="1">'[52]COP FED'!#REF!</definedName>
    <definedName name="Rwvu.PLA2." localSheetId="23" hidden="1">'[52]COP FED'!#REF!</definedName>
    <definedName name="Rwvu.PLA2." localSheetId="24" hidden="1">'[52]COP FED'!#REF!</definedName>
    <definedName name="Rwvu.PLA2." localSheetId="32" hidden="1">'[52]COP FED'!#REF!</definedName>
    <definedName name="Rwvu.PLA2." localSheetId="34" hidden="1">'[52]COP FED'!#REF!</definedName>
    <definedName name="Rwvu.PLA2." localSheetId="52" hidden="1">'[52]COP FED'!#REF!</definedName>
    <definedName name="Rwvu.PLA2." localSheetId="18" hidden="1">'[52]COP FED'!#REF!</definedName>
    <definedName name="Rwvu.PLA2." localSheetId="53" hidden="1">'[52]COP FED'!#REF!</definedName>
    <definedName name="Rwvu.PLA2." localSheetId="54" hidden="1">'[52]COP FED'!#REF!</definedName>
    <definedName name="Rwvu.PLA2." localSheetId="20" hidden="1">'[52]COP FED'!#REF!</definedName>
    <definedName name="Rwvu.PLA2." localSheetId="22" hidden="1">'[52]COP FED'!#REF!</definedName>
    <definedName name="Rwvu.PLA2." localSheetId="26" hidden="1">'[52]COP FED'!#REF!</definedName>
    <definedName name="Rwvu.PLA2." localSheetId="29" hidden="1">'[52]COP FED'!#REF!</definedName>
    <definedName name="Rwvu.PLA2." localSheetId="31" hidden="1">'[52]COP FED'!#REF!</definedName>
    <definedName name="Rwvu.PLA2." hidden="1">'[52]COP FED'!#REF!</definedName>
    <definedName name="rx" localSheetId="17" hidden="1">#REF!</definedName>
    <definedName name="rx" localSheetId="21" hidden="1">#REF!</definedName>
    <definedName name="rx" localSheetId="23" hidden="1">#REF!</definedName>
    <definedName name="rx" localSheetId="24" hidden="1">#REF!</definedName>
    <definedName name="rx" localSheetId="3" hidden="1">#REF!</definedName>
    <definedName name="rx" localSheetId="2" hidden="1">#REF!</definedName>
    <definedName name="rx" localSheetId="32" hidden="1">#REF!</definedName>
    <definedName name="rx" localSheetId="34" hidden="1">#REF!</definedName>
    <definedName name="rx" localSheetId="52" hidden="1">#REF!</definedName>
    <definedName name="rx" localSheetId="18" hidden="1">#REF!</definedName>
    <definedName name="rx" localSheetId="53" hidden="1">#REF!</definedName>
    <definedName name="rx" localSheetId="54" hidden="1">#REF!</definedName>
    <definedName name="rx" localSheetId="20" hidden="1">#REF!</definedName>
    <definedName name="rx" localSheetId="22" hidden="1">#REF!</definedName>
    <definedName name="rx" localSheetId="26" hidden="1">#REF!</definedName>
    <definedName name="rx" localSheetId="29" hidden="1">#REF!</definedName>
    <definedName name="rx" localSheetId="31" hidden="1">#REF!</definedName>
    <definedName name="rx" hidden="1">#REF!</definedName>
    <definedName name="rXDR">[53]CIRRs!$C$109</definedName>
    <definedName name="s" localSheetId="17" hidden="1">{"Tab1",#N/A,FALSE,"P";"Tab2",#N/A,FALSE,"P"}</definedName>
    <definedName name="s" localSheetId="21" hidden="1">{"Tab1",#N/A,FALSE,"P";"Tab2",#N/A,FALSE,"P"}</definedName>
    <definedName name="s" localSheetId="23" hidden="1">{"Tab1",#N/A,FALSE,"P";"Tab2",#N/A,FALSE,"P"}</definedName>
    <definedName name="s" localSheetId="24" hidden="1">{"Tab1",#N/A,FALSE,"P";"Tab2",#N/A,FALSE,"P"}</definedName>
    <definedName name="s" localSheetId="3" hidden="1">{"Tab1",#N/A,FALSE,"P";"Tab2",#N/A,FALSE,"P"}</definedName>
    <definedName name="s" localSheetId="2" hidden="1">{"Tab1",#N/A,FALSE,"P";"Tab2",#N/A,FALSE,"P"}</definedName>
    <definedName name="s" localSheetId="32" hidden="1">{"Tab1",#N/A,FALSE,"P";"Tab2",#N/A,FALSE,"P"}</definedName>
    <definedName name="s" localSheetId="34" hidden="1">{"Tab1",#N/A,FALSE,"P";"Tab2",#N/A,FALSE,"P"}</definedName>
    <definedName name="s" localSheetId="50" hidden="1">{"Tab1",#N/A,FALSE,"P";"Tab2",#N/A,FALSE,"P"}</definedName>
    <definedName name="s" localSheetId="52" hidden="1">{"Tab1",#N/A,FALSE,"P";"Tab2",#N/A,FALSE,"P"}</definedName>
    <definedName name="s" localSheetId="18" hidden="1">{"Tab1",#N/A,FALSE,"P";"Tab2",#N/A,FALSE,"P"}</definedName>
    <definedName name="s" localSheetId="53" hidden="1">{"Tab1",#N/A,FALSE,"P";"Tab2",#N/A,FALSE,"P"}</definedName>
    <definedName name="s" localSheetId="54" hidden="1">{"Tab1",#N/A,FALSE,"P";"Tab2",#N/A,FALSE,"P"}</definedName>
    <definedName name="s" localSheetId="20" hidden="1">{"Tab1",#N/A,FALSE,"P";"Tab2",#N/A,FALSE,"P"}</definedName>
    <definedName name="s" localSheetId="22" hidden="1">{"Tab1",#N/A,FALSE,"P";"Tab2",#N/A,FALSE,"P"}</definedName>
    <definedName name="s" localSheetId="26" hidden="1">{"Tab1",#N/A,FALSE,"P";"Tab2",#N/A,FALSE,"P"}</definedName>
    <definedName name="s" localSheetId="27" hidden="1">{"Tab1",#N/A,FALSE,"P";"Tab2",#N/A,FALSE,"P"}</definedName>
    <definedName name="s" localSheetId="28" hidden="1">{"Tab1",#N/A,FALSE,"P";"Tab2",#N/A,FALSE,"P"}</definedName>
    <definedName name="s" localSheetId="29" hidden="1">{"Tab1",#N/A,FALSE,"P";"Tab2",#N/A,FALSE,"P"}</definedName>
    <definedName name="s" localSheetId="31" hidden="1">{"Tab1",#N/A,FALSE,"P";"Tab2",#N/A,FALSE,"P"}</definedName>
    <definedName name="s" hidden="1">{"Tab1",#N/A,FALSE,"P";"Tab2",#N/A,FALSE,"P"}</definedName>
    <definedName name="S_" localSheetId="17">#REF!</definedName>
    <definedName name="S_" localSheetId="21">#REF!</definedName>
    <definedName name="S_" localSheetId="23">#REF!</definedName>
    <definedName name="S_" localSheetId="24">#REF!</definedName>
    <definedName name="S_" localSheetId="3">#REF!</definedName>
    <definedName name="S_" localSheetId="2">#REF!</definedName>
    <definedName name="S_" localSheetId="32">#REF!</definedName>
    <definedName name="S_" localSheetId="34">#REF!</definedName>
    <definedName name="S_" localSheetId="52">#REF!</definedName>
    <definedName name="S_" localSheetId="18">#REF!</definedName>
    <definedName name="S_" localSheetId="53">#REF!</definedName>
    <definedName name="S_" localSheetId="54">#REF!</definedName>
    <definedName name="S_" localSheetId="20">#REF!</definedName>
    <definedName name="S_" localSheetId="22">#REF!</definedName>
    <definedName name="S_" localSheetId="26">#REF!</definedName>
    <definedName name="S_" localSheetId="29">#REF!</definedName>
    <definedName name="S_" localSheetId="31">#REF!</definedName>
    <definedName name="S_">#REF!</definedName>
    <definedName name="S_1A" localSheetId="23">#REF!</definedName>
    <definedName name="S_1A" localSheetId="3">#REF!</definedName>
    <definedName name="S_1A" localSheetId="2">#REF!</definedName>
    <definedName name="S_1A" localSheetId="53">#REF!</definedName>
    <definedName name="S_1A" localSheetId="54">#REF!</definedName>
    <definedName name="S_1A">#REF!</definedName>
    <definedName name="SA_Tab" localSheetId="23">#REF!</definedName>
    <definedName name="SA_Tab" localSheetId="3">#REF!</definedName>
    <definedName name="SA_Tab" localSheetId="2">#REF!</definedName>
    <definedName name="SA_Tab" localSheetId="53">#REF!</definedName>
    <definedName name="SA_Tab" localSheetId="54">#REF!</definedName>
    <definedName name="SA_Tab">#REF!</definedName>
    <definedName name="sad" localSheetId="17" hidden="1">{"Riqfin97",#N/A,FALSE,"Tran";"Riqfinpro",#N/A,FALSE,"Tran"}</definedName>
    <definedName name="sad" localSheetId="21" hidden="1">{"Riqfin97",#N/A,FALSE,"Tran";"Riqfinpro",#N/A,FALSE,"Tran"}</definedName>
    <definedName name="sad" localSheetId="23" hidden="1">{"Riqfin97",#N/A,FALSE,"Tran";"Riqfinpro",#N/A,FALSE,"Tran"}</definedName>
    <definedName name="sad" localSheetId="24" hidden="1">{"Riqfin97",#N/A,FALSE,"Tran";"Riqfinpro",#N/A,FALSE,"Tran"}</definedName>
    <definedName name="sad" localSheetId="3" hidden="1">{"Riqfin97",#N/A,FALSE,"Tran";"Riqfinpro",#N/A,FALSE,"Tran"}</definedName>
    <definedName name="sad" localSheetId="2" hidden="1">{"Riqfin97",#N/A,FALSE,"Tran";"Riqfinpro",#N/A,FALSE,"Tran"}</definedName>
    <definedName name="sad" localSheetId="32" hidden="1">{"Riqfin97",#N/A,FALSE,"Tran";"Riqfinpro",#N/A,FALSE,"Tran"}</definedName>
    <definedName name="sad" localSheetId="34" hidden="1">{"Riqfin97",#N/A,FALSE,"Tran";"Riqfinpro",#N/A,FALSE,"Tran"}</definedName>
    <definedName name="sad" localSheetId="50" hidden="1">{"Riqfin97",#N/A,FALSE,"Tran";"Riqfinpro",#N/A,FALSE,"Tran"}</definedName>
    <definedName name="sad" localSheetId="52" hidden="1">{"Riqfin97",#N/A,FALSE,"Tran";"Riqfinpro",#N/A,FALSE,"Tran"}</definedName>
    <definedName name="sad" localSheetId="18" hidden="1">{"Riqfin97",#N/A,FALSE,"Tran";"Riqfinpro",#N/A,FALSE,"Tran"}</definedName>
    <definedName name="sad" localSheetId="53" hidden="1">{"Riqfin97",#N/A,FALSE,"Tran";"Riqfinpro",#N/A,FALSE,"Tran"}</definedName>
    <definedName name="sad" localSheetId="54" hidden="1">{"Riqfin97",#N/A,FALSE,"Tran";"Riqfinpro",#N/A,FALSE,"Tran"}</definedName>
    <definedName name="sad" localSheetId="20" hidden="1">{"Riqfin97",#N/A,FALSE,"Tran";"Riqfinpro",#N/A,FALSE,"Tran"}</definedName>
    <definedName name="sad" localSheetId="22" hidden="1">{"Riqfin97",#N/A,FALSE,"Tran";"Riqfinpro",#N/A,FALSE,"Tran"}</definedName>
    <definedName name="sad" localSheetId="26" hidden="1">{"Riqfin97",#N/A,FALSE,"Tran";"Riqfinpro",#N/A,FALSE,"Tran"}</definedName>
    <definedName name="sad" localSheetId="27" hidden="1">{"Riqfin97",#N/A,FALSE,"Tran";"Riqfinpro",#N/A,FALSE,"Tran"}</definedName>
    <definedName name="sad" localSheetId="28" hidden="1">{"Riqfin97",#N/A,FALSE,"Tran";"Riqfinpro",#N/A,FALSE,"Tran"}</definedName>
    <definedName name="sad" localSheetId="29" hidden="1">{"Riqfin97",#N/A,FALSE,"Tran";"Riqfinpro",#N/A,FALSE,"Tran"}</definedName>
    <definedName name="sad" localSheetId="31" hidden="1">{"Riqfin97",#N/A,FALSE,"Tran";"Riqfinpro",#N/A,FALSE,"Tran"}</definedName>
    <definedName name="sad" hidden="1">{"Riqfin97",#N/A,FALSE,"Tran";"Riqfinpro",#N/A,FALSE,"Tran"}</definedName>
    <definedName name="Salida_Recimp98">#REF!</definedName>
    <definedName name="Salida_Recimp99">#REF!</definedName>
    <definedName name="SALO">#REF!</definedName>
    <definedName name="SAR" localSheetId="17">#REF!</definedName>
    <definedName name="SAR" localSheetId="21">#REF!</definedName>
    <definedName name="SAR" localSheetId="23">#REF!</definedName>
    <definedName name="SAR" localSheetId="24">#REF!</definedName>
    <definedName name="SAR" localSheetId="3">#REF!</definedName>
    <definedName name="SAR" localSheetId="2">#REF!</definedName>
    <definedName name="SAR" localSheetId="32">#REF!</definedName>
    <definedName name="SAR" localSheetId="34">#REF!</definedName>
    <definedName name="SAR" localSheetId="52">#REF!</definedName>
    <definedName name="SAR" localSheetId="18">#REF!</definedName>
    <definedName name="SAR" localSheetId="53">#REF!</definedName>
    <definedName name="SAR" localSheetId="54">#REF!</definedName>
    <definedName name="SAR" localSheetId="20">#REF!</definedName>
    <definedName name="SAR" localSheetId="22">#REF!</definedName>
    <definedName name="SAR" localSheetId="26">#REF!</definedName>
    <definedName name="SAR" localSheetId="29">#REF!</definedName>
    <definedName name="SAR" localSheetId="31">#REF!</definedName>
    <definedName name="SAR">#REF!</definedName>
    <definedName name="sbn">#REF!</definedName>
    <definedName name="Scale" localSheetId="23">#REF!</definedName>
    <definedName name="Scale" localSheetId="3">#REF!</definedName>
    <definedName name="Scale" localSheetId="2">#REF!</definedName>
    <definedName name="Scale" localSheetId="53">#REF!</definedName>
    <definedName name="Scale" localSheetId="54">#REF!</definedName>
    <definedName name="Scale">#REF!</definedName>
    <definedName name="ScaleLabel" localSheetId="23">#REF!</definedName>
    <definedName name="ScaleLabel" localSheetId="3">#REF!</definedName>
    <definedName name="ScaleLabel" localSheetId="2">#REF!</definedName>
    <definedName name="ScaleLabel" localSheetId="53">#REF!</definedName>
    <definedName name="ScaleLabel" localSheetId="54">#REF!</definedName>
    <definedName name="ScaleLabel">#REF!</definedName>
    <definedName name="ScaleMultiplier" localSheetId="23">#REF!</definedName>
    <definedName name="ScaleMultiplier" localSheetId="3">#REF!</definedName>
    <definedName name="ScaleMultiplier" localSheetId="2">#REF!</definedName>
    <definedName name="ScaleMultiplier">#REF!</definedName>
    <definedName name="ScaleType" localSheetId="23">#REF!</definedName>
    <definedName name="ScaleType" localSheetId="3">#REF!</definedName>
    <definedName name="ScaleType" localSheetId="2">#REF!</definedName>
    <definedName name="ScaleType">#REF!</definedName>
    <definedName name="SCEN2">'[145]BOP Summary'!$AU$1</definedName>
    <definedName name="SCHILL" localSheetId="23">#REF!</definedName>
    <definedName name="SCHILL" localSheetId="3">#REF!</definedName>
    <definedName name="SCHILL" localSheetId="2">#REF!</definedName>
    <definedName name="SCHILL">#REF!</definedName>
    <definedName name="SCHILL1" localSheetId="23">#REF!</definedName>
    <definedName name="SCHILL1" localSheetId="3">#REF!</definedName>
    <definedName name="SCHILL1" localSheetId="2">#REF!</definedName>
    <definedName name="SCHILL1">#REF!</definedName>
    <definedName name="SCOTT1" localSheetId="23">#REF!</definedName>
    <definedName name="SCOTT1" localSheetId="3">#REF!</definedName>
    <definedName name="SCOTT1" localSheetId="2">#REF!</definedName>
    <definedName name="SCOTT1">#REF!</definedName>
    <definedName name="sd" localSheetId="23">#REF!</definedName>
    <definedName name="sd" localSheetId="3">#REF!</definedName>
    <definedName name="sd" localSheetId="2">#REF!</definedName>
    <definedName name="sd">#REF!</definedName>
    <definedName name="sdfsdfsdfsd" localSheetId="17" hidden="1">{"Riqfin97",#N/A,FALSE,"Tran";"Riqfinpro",#N/A,FALSE,"Tran"}</definedName>
    <definedName name="sdfsdfsdfsd" localSheetId="21" hidden="1">{"Riqfin97",#N/A,FALSE,"Tran";"Riqfinpro",#N/A,FALSE,"Tran"}</definedName>
    <definedName name="sdfsdfsdfsd" localSheetId="23" hidden="1">{"Riqfin97",#N/A,FALSE,"Tran";"Riqfinpro",#N/A,FALSE,"Tran"}</definedName>
    <definedName name="sdfsdfsdfsd" localSheetId="24" hidden="1">{"Riqfin97",#N/A,FALSE,"Tran";"Riqfinpro",#N/A,FALSE,"Tran"}</definedName>
    <definedName name="sdfsdfsdfsd" localSheetId="3" hidden="1">{"Riqfin97",#N/A,FALSE,"Tran";"Riqfinpro",#N/A,FALSE,"Tran"}</definedName>
    <definedName name="sdfsdfsdfsd" localSheetId="2" hidden="1">{"Riqfin97",#N/A,FALSE,"Tran";"Riqfinpro",#N/A,FALSE,"Tran"}</definedName>
    <definedName name="sdfsdfsdfsd" localSheetId="32" hidden="1">{"Riqfin97",#N/A,FALSE,"Tran";"Riqfinpro",#N/A,FALSE,"Tran"}</definedName>
    <definedName name="sdfsdfsdfsd" localSheetId="34" hidden="1">{"Riqfin97",#N/A,FALSE,"Tran";"Riqfinpro",#N/A,FALSE,"Tran"}</definedName>
    <definedName name="sdfsdfsdfsd" localSheetId="50" hidden="1">{"Riqfin97",#N/A,FALSE,"Tran";"Riqfinpro",#N/A,FALSE,"Tran"}</definedName>
    <definedName name="sdfsdfsdfsd" localSheetId="52" hidden="1">{"Riqfin97",#N/A,FALSE,"Tran";"Riqfinpro",#N/A,FALSE,"Tran"}</definedName>
    <definedName name="sdfsdfsdfsd" localSheetId="18" hidden="1">{"Riqfin97",#N/A,FALSE,"Tran";"Riqfinpro",#N/A,FALSE,"Tran"}</definedName>
    <definedName name="sdfsdfsdfsd" localSheetId="53" hidden="1">{"Riqfin97",#N/A,FALSE,"Tran";"Riqfinpro",#N/A,FALSE,"Tran"}</definedName>
    <definedName name="sdfsdfsdfsd" localSheetId="54" hidden="1">{"Riqfin97",#N/A,FALSE,"Tran";"Riqfinpro",#N/A,FALSE,"Tran"}</definedName>
    <definedName name="sdfsdfsdfsd" localSheetId="20" hidden="1">{"Riqfin97",#N/A,FALSE,"Tran";"Riqfinpro",#N/A,FALSE,"Tran"}</definedName>
    <definedName name="sdfsdfsdfsd" localSheetId="22" hidden="1">{"Riqfin97",#N/A,FALSE,"Tran";"Riqfinpro",#N/A,FALSE,"Tran"}</definedName>
    <definedName name="sdfsdfsdfsd" localSheetId="26" hidden="1">{"Riqfin97",#N/A,FALSE,"Tran";"Riqfinpro",#N/A,FALSE,"Tran"}</definedName>
    <definedName name="sdfsdfsdfsd" localSheetId="27" hidden="1">{"Riqfin97",#N/A,FALSE,"Tran";"Riqfinpro",#N/A,FALSE,"Tran"}</definedName>
    <definedName name="sdfsdfsdfsd" localSheetId="28" hidden="1">{"Riqfin97",#N/A,FALSE,"Tran";"Riqfinpro",#N/A,FALSE,"Tran"}</definedName>
    <definedName name="sdfsdfsdfsd" localSheetId="29" hidden="1">{"Riqfin97",#N/A,FALSE,"Tran";"Riqfinpro",#N/A,FALSE,"Tran"}</definedName>
    <definedName name="sdfsdfsdfsd" localSheetId="31" hidden="1">{"Riqfin97",#N/A,FALSE,"Tran";"Riqfinpro",#N/A,FALSE,"Tran"}</definedName>
    <definedName name="sdfsdfsdfsd" hidden="1">{"Riqfin97",#N/A,FALSE,"Tran";"Riqfinpro",#N/A,FALSE,"Tran"}</definedName>
    <definedName name="sdr" hidden="1">{"Riqfin97",#N/A,FALSE,"Tran";"Riqfinpro",#N/A,FALSE,"Tran"}</definedName>
    <definedName name="sds_gdp_exp_lari" localSheetId="17">#REF!</definedName>
    <definedName name="sds_gdp_exp_lari" localSheetId="21">#REF!</definedName>
    <definedName name="sds_gdp_exp_lari" localSheetId="23">#REF!</definedName>
    <definedName name="sds_gdp_exp_lari" localSheetId="24">#REF!</definedName>
    <definedName name="sds_gdp_exp_lari" localSheetId="3">#REF!</definedName>
    <definedName name="sds_gdp_exp_lari" localSheetId="2">#REF!</definedName>
    <definedName name="sds_gdp_exp_lari" localSheetId="32">#REF!</definedName>
    <definedName name="sds_gdp_exp_lari" localSheetId="34">#REF!</definedName>
    <definedName name="sds_gdp_exp_lari" localSheetId="52">#REF!</definedName>
    <definedName name="sds_gdp_exp_lari" localSheetId="18">#REF!</definedName>
    <definedName name="sds_gdp_exp_lari" localSheetId="53">#REF!</definedName>
    <definedName name="sds_gdp_exp_lari" localSheetId="54">#REF!</definedName>
    <definedName name="sds_gdp_exp_lari" localSheetId="20">#REF!</definedName>
    <definedName name="sds_gdp_exp_lari" localSheetId="22">#REF!</definedName>
    <definedName name="sds_gdp_exp_lari" localSheetId="26">#REF!</definedName>
    <definedName name="sds_gdp_exp_lari" localSheetId="29">#REF!</definedName>
    <definedName name="sds_gdp_exp_lari" localSheetId="31">#REF!</definedName>
    <definedName name="sds_gdp_exp_lari">#REF!</definedName>
    <definedName name="sds_gdp_origin" localSheetId="23">#REF!</definedName>
    <definedName name="sds_gdp_origin" localSheetId="3">#REF!</definedName>
    <definedName name="sds_gdp_origin" localSheetId="2">#REF!</definedName>
    <definedName name="sds_gdp_origin" localSheetId="53">#REF!</definedName>
    <definedName name="sds_gdp_origin" localSheetId="54">#REF!</definedName>
    <definedName name="sds_gdp_origin">#REF!</definedName>
    <definedName name="sds_gpd_exp_gdp" localSheetId="23">#REF!</definedName>
    <definedName name="sds_gpd_exp_gdp" localSheetId="3">#REF!</definedName>
    <definedName name="sds_gpd_exp_gdp" localSheetId="2">#REF!</definedName>
    <definedName name="sds_gpd_exp_gdp" localSheetId="53">#REF!</definedName>
    <definedName name="sds_gpd_exp_gdp" localSheetId="54">#REF!</definedName>
    <definedName name="sds_gpd_exp_gdp">#REF!</definedName>
    <definedName name="sdsd" localSheetId="53" hidden="1">'[92]Fax a enviar'!#REF!</definedName>
    <definedName name="sdsd" localSheetId="54" hidden="1">'[92]Fax a enviar'!#REF!</definedName>
    <definedName name="sdsd" hidden="1">'[92]Fax a enviar'!#REF!</definedName>
    <definedName name="sdsds" localSheetId="17" hidden="1">#REF!</definedName>
    <definedName name="sdsds" localSheetId="21" hidden="1">#REF!</definedName>
    <definedName name="sdsds" localSheetId="23" hidden="1">#REF!</definedName>
    <definedName name="sdsds" localSheetId="24" hidden="1">#REF!</definedName>
    <definedName name="sdsds" localSheetId="3" hidden="1">#REF!</definedName>
    <definedName name="sdsds" localSheetId="2" hidden="1">#REF!</definedName>
    <definedName name="sdsds" localSheetId="32" hidden="1">#REF!</definedName>
    <definedName name="sdsds" localSheetId="34" hidden="1">#REF!</definedName>
    <definedName name="sdsds" localSheetId="52" hidden="1">#REF!</definedName>
    <definedName name="sdsds" localSheetId="18" hidden="1">#REF!</definedName>
    <definedName name="sdsds" localSheetId="53" hidden="1">#REF!</definedName>
    <definedName name="sdsds" localSheetId="54" hidden="1">#REF!</definedName>
    <definedName name="sdsds" localSheetId="20" hidden="1">#REF!</definedName>
    <definedName name="sdsds" localSheetId="22" hidden="1">#REF!</definedName>
    <definedName name="sdsds" localSheetId="26" hidden="1">#REF!</definedName>
    <definedName name="sdsds" localSheetId="29" hidden="1">#REF!</definedName>
    <definedName name="sdsds" localSheetId="31" hidden="1">#REF!</definedName>
    <definedName name="sdsds" hidden="1">#REF!</definedName>
    <definedName name="SECIND">#REF!</definedName>
    <definedName name="SECTORES">[132]SPNF!#REF!</definedName>
    <definedName name="seguimiento" localSheetId="34">#REF!</definedName>
    <definedName name="seguimiento" localSheetId="26">#REF!</definedName>
    <definedName name="seguimiento">#REF!</definedName>
    <definedName name="SEGURIDAD_SOCIAL___BS._PERS._NO_INCORP._AL_PROCESO_ECONOMICO__LEY_N__23966__ART._30">[4]C!$B$22:$N$22</definedName>
    <definedName name="SEGURIDAD_SOCIAL___IVA__LEY_N__23966_ART._5_PTO._2">[4]C!$B$21:$N$21</definedName>
    <definedName name="sei">#REF!</definedName>
    <definedName name="SEK" localSheetId="23">#REF!</definedName>
    <definedName name="SEK" localSheetId="3">#REF!</definedName>
    <definedName name="SEK" localSheetId="2">#REF!</definedName>
    <definedName name="SEK" localSheetId="53">#REF!</definedName>
    <definedName name="SEK" localSheetId="54">#REF!</definedName>
    <definedName name="SEK">#REF!</definedName>
    <definedName name="Selected_Economic_and_Financial_Indicators">#REF!</definedName>
    <definedName name="SelNE">#REF!</definedName>
    <definedName name="SelNEperc">#REF!</definedName>
    <definedName name="SEMANAL">#REF!</definedName>
    <definedName name="sencount" hidden="1">2</definedName>
    <definedName name="SEP._89">#REF!</definedName>
    <definedName name="ser" localSheetId="17" hidden="1">{"Riqfin97",#N/A,FALSE,"Tran";"Riqfinpro",#N/A,FALSE,"Tran"}</definedName>
    <definedName name="ser" localSheetId="21" hidden="1">{"Riqfin97",#N/A,FALSE,"Tran";"Riqfinpro",#N/A,FALSE,"Tran"}</definedName>
    <definedName name="ser" localSheetId="23" hidden="1">{"Riqfin97",#N/A,FALSE,"Tran";"Riqfinpro",#N/A,FALSE,"Tran"}</definedName>
    <definedName name="ser" localSheetId="24" hidden="1">{"Riqfin97",#N/A,FALSE,"Tran";"Riqfinpro",#N/A,FALSE,"Tran"}</definedName>
    <definedName name="ser" localSheetId="3" hidden="1">{"Riqfin97",#N/A,FALSE,"Tran";"Riqfinpro",#N/A,FALSE,"Tran"}</definedName>
    <definedName name="ser" localSheetId="2" hidden="1">{"Riqfin97",#N/A,FALSE,"Tran";"Riqfinpro",#N/A,FALSE,"Tran"}</definedName>
    <definedName name="ser" localSheetId="32" hidden="1">{"Riqfin97",#N/A,FALSE,"Tran";"Riqfinpro",#N/A,FALSE,"Tran"}</definedName>
    <definedName name="ser" localSheetId="34" hidden="1">{"Riqfin97",#N/A,FALSE,"Tran";"Riqfinpro",#N/A,FALSE,"Tran"}</definedName>
    <definedName name="ser" localSheetId="50" hidden="1">{"Riqfin97",#N/A,FALSE,"Tran";"Riqfinpro",#N/A,FALSE,"Tran"}</definedName>
    <definedName name="ser" localSheetId="52" hidden="1">{"Riqfin97",#N/A,FALSE,"Tran";"Riqfinpro",#N/A,FALSE,"Tran"}</definedName>
    <definedName name="ser" localSheetId="18" hidden="1">{"Riqfin97",#N/A,FALSE,"Tran";"Riqfinpro",#N/A,FALSE,"Tran"}</definedName>
    <definedName name="ser" localSheetId="53" hidden="1">{"Riqfin97",#N/A,FALSE,"Tran";"Riqfinpro",#N/A,FALSE,"Tran"}</definedName>
    <definedName name="ser" localSheetId="54" hidden="1">{"Riqfin97",#N/A,FALSE,"Tran";"Riqfinpro",#N/A,FALSE,"Tran"}</definedName>
    <definedName name="ser" localSheetId="20" hidden="1">{"Riqfin97",#N/A,FALSE,"Tran";"Riqfinpro",#N/A,FALSE,"Tran"}</definedName>
    <definedName name="ser" localSheetId="22" hidden="1">{"Riqfin97",#N/A,FALSE,"Tran";"Riqfinpro",#N/A,FALSE,"Tran"}</definedName>
    <definedName name="ser" localSheetId="26" hidden="1">{"Riqfin97",#N/A,FALSE,"Tran";"Riqfinpro",#N/A,FALSE,"Tran"}</definedName>
    <definedName name="ser" localSheetId="27" hidden="1">{"Riqfin97",#N/A,FALSE,"Tran";"Riqfinpro",#N/A,FALSE,"Tran"}</definedName>
    <definedName name="ser" localSheetId="28" hidden="1">{"Riqfin97",#N/A,FALSE,"Tran";"Riqfinpro",#N/A,FALSE,"Tran"}</definedName>
    <definedName name="ser" localSheetId="29" hidden="1">{"Riqfin97",#N/A,FALSE,"Tran";"Riqfinpro",#N/A,FALSE,"Tran"}</definedName>
    <definedName name="ser" localSheetId="31" hidden="1">{"Riqfin97",#N/A,FALSE,"Tran";"Riqfinpro",#N/A,FALSE,"Tran"}</definedName>
    <definedName name="ser" hidden="1">{"Riqfin97",#N/A,FALSE,"Tran";"Riqfinpro",#N/A,FALSE,"Tran"}</definedName>
    <definedName name="SHEET_A._Contents_and_file_description">#REF!</definedName>
    <definedName name="SHEET_B._DATA_FROM_TO_OTHER_FILES">#REF!</definedName>
    <definedName name="SHEET_C._RAW_DATA1">#REF!</definedName>
    <definedName name="SHEET_C._RAW_DATA2">#REF!</definedName>
    <definedName name="SHEET_D._DATA_TRANSFORMATIONS">#REF!</definedName>
    <definedName name="SHEET_E._FINAL_TABLES">#REF!</definedName>
    <definedName name="Sheet1_Chart_2_ChartType" hidden="1">64</definedName>
    <definedName name="SID" localSheetId="17">#REF!</definedName>
    <definedName name="SID" localSheetId="21">#REF!</definedName>
    <definedName name="SID" localSheetId="23">#REF!</definedName>
    <definedName name="SID" localSheetId="24">#REF!</definedName>
    <definedName name="SID" localSheetId="3">#REF!</definedName>
    <definedName name="SID" localSheetId="2">#REF!</definedName>
    <definedName name="SID" localSheetId="32">#REF!</definedName>
    <definedName name="SID" localSheetId="34">#REF!</definedName>
    <definedName name="SID" localSheetId="52">#REF!</definedName>
    <definedName name="SID" localSheetId="18">#REF!</definedName>
    <definedName name="SID" localSheetId="53">#REF!</definedName>
    <definedName name="SID" localSheetId="54">#REF!</definedName>
    <definedName name="SID" localSheetId="20">#REF!</definedName>
    <definedName name="SID" localSheetId="22">#REF!</definedName>
    <definedName name="SID" localSheetId="26">#REF!</definedName>
    <definedName name="SID" localSheetId="29">#REF!</definedName>
    <definedName name="SID" localSheetId="31">#REF!</definedName>
    <definedName name="SID">#REF!</definedName>
    <definedName name="SIDXGOB">'[86]SFISCAL-MOD'!$A$146:$IV$146</definedName>
    <definedName name="SING" localSheetId="23">#REF!</definedName>
    <definedName name="SING" localSheetId="3">#REF!</definedName>
    <definedName name="SING" localSheetId="2">#REF!</definedName>
    <definedName name="SING" localSheetId="53">#REF!</definedName>
    <definedName name="SING" localSheetId="54">#REF!</definedName>
    <definedName name="SING">#REF!</definedName>
    <definedName name="SING1" localSheetId="23">#REF!</definedName>
    <definedName name="SING1" localSheetId="3">#REF!</definedName>
    <definedName name="SING1" localSheetId="2">#REF!</definedName>
    <definedName name="SING1" localSheetId="53">#REF!</definedName>
    <definedName name="SING1" localSheetId="54">#REF!</definedName>
    <definedName name="SING1">#REF!</definedName>
    <definedName name="SISBANCARIO">#REF!</definedName>
    <definedName name="sisfin1">#REF!</definedName>
    <definedName name="sisfin2">#REF!</definedName>
    <definedName name="SISTEMA_BANCARIO_NACIONAL">#REF!</definedName>
    <definedName name="sksksksk">#REF!</definedName>
    <definedName name="snp" localSheetId="53">'[126]Credit ratings on 1st issues'!#REF!</definedName>
    <definedName name="snp" localSheetId="54">'[126]Credit ratings on 1st issues'!#REF!</definedName>
    <definedName name="snp">'[126]Credit ratings on 1st issues'!#REF!</definedName>
    <definedName name="SOL">[63]SOLVENCIA!$D$5</definedName>
    <definedName name="Solvencia">'[51]Ranking Bancario'!$B$4:$F$54</definedName>
    <definedName name="SortRange" localSheetId="17">#REF!</definedName>
    <definedName name="SortRange" localSheetId="21">#REF!</definedName>
    <definedName name="SortRange" localSheetId="23">#REF!</definedName>
    <definedName name="SortRange" localSheetId="24">#REF!</definedName>
    <definedName name="SortRange" localSheetId="3">#REF!</definedName>
    <definedName name="SortRange" localSheetId="2">#REF!</definedName>
    <definedName name="SortRange" localSheetId="32">#REF!</definedName>
    <definedName name="SortRange" localSheetId="34">#REF!</definedName>
    <definedName name="SortRange" localSheetId="52">#REF!</definedName>
    <definedName name="SortRange" localSheetId="18">#REF!</definedName>
    <definedName name="SortRange" localSheetId="53">#REF!</definedName>
    <definedName name="SortRange" localSheetId="54">#REF!</definedName>
    <definedName name="SortRange" localSheetId="20">#REF!</definedName>
    <definedName name="SortRange" localSheetId="22">#REF!</definedName>
    <definedName name="SortRange" localSheetId="26">#REF!</definedName>
    <definedName name="SortRange" localSheetId="29">#REF!</definedName>
    <definedName name="SortRange" localSheetId="31">#REF!</definedName>
    <definedName name="SortRange">#REF!</definedName>
    <definedName name="SP">#REF!</definedName>
    <definedName name="Spain_wt">'[68]OECD wgt'!$B$31</definedName>
    <definedName name="SPG">#REF!</definedName>
    <definedName name="SPN">#N/A</definedName>
    <definedName name="spnf" localSheetId="2">'[131]SPNF Acuerdo Incl. Int.'!spnf</definedName>
    <definedName name="spnf" localSheetId="34">'[131]SPNF Acuerdo Incl. Int.'!spnf</definedName>
    <definedName name="spnf" localSheetId="49">'[131]SPNF Acuerdo Incl. Int.'!spnf</definedName>
    <definedName name="spnf" localSheetId="50">'[131]SPNF Acuerdo Incl. Int.'!spnf</definedName>
    <definedName name="spnf" localSheetId="51">'[131]SPNF Acuerdo Incl. Int.'!spnf</definedName>
    <definedName name="spnf" localSheetId="55">'[131]SPNF Acuerdo Incl. Int.'!spnf</definedName>
    <definedName name="spnf" localSheetId="57">'[131]SPNF Acuerdo Incl. Int.'!spnf</definedName>
    <definedName name="spnf" localSheetId="58">'[131]SPNF Acuerdo Incl. Int.'!spnf</definedName>
    <definedName name="spnf" localSheetId="27">'[131]SPNF Acuerdo Incl. Int.'!spnf</definedName>
    <definedName name="spnf">'[131]SPNF Acuerdo Incl. Int.'!spnf</definedName>
    <definedName name="Spread_Between_Highest_and_Lowest_Rates">'[69]Inter-Bank'!$N$5</definedName>
    <definedName name="SPSS">#REF!</definedName>
    <definedName name="SRTable">#REF!</definedName>
    <definedName name="srtable1">#REF!</definedName>
    <definedName name="srtbl">#REF!</definedName>
    <definedName name="SS">[146]IMATA!$B$45:$B$108</definedName>
    <definedName name="SSperc">#REF!</definedName>
    <definedName name="sss" localSheetId="17" hidden="1">{"Minpmon",#N/A,FALSE,"Monthinput"}</definedName>
    <definedName name="sss" localSheetId="21" hidden="1">{"Minpmon",#N/A,FALSE,"Monthinput"}</definedName>
    <definedName name="sss" localSheetId="23" hidden="1">{"Minpmon",#N/A,FALSE,"Monthinput"}</definedName>
    <definedName name="sss" localSheetId="24" hidden="1">{"Minpmon",#N/A,FALSE,"Monthinput"}</definedName>
    <definedName name="sss" localSheetId="3" hidden="1">{"Minpmon",#N/A,FALSE,"Monthinput"}</definedName>
    <definedName name="sss" localSheetId="2" hidden="1">{"Minpmon",#N/A,FALSE,"Monthinput"}</definedName>
    <definedName name="sss" localSheetId="32" hidden="1">{"Minpmon",#N/A,FALSE,"Monthinput"}</definedName>
    <definedName name="sss" localSheetId="34" hidden="1">{"Minpmon",#N/A,FALSE,"Monthinput"}</definedName>
    <definedName name="sss" localSheetId="50" hidden="1">{"Minpmon",#N/A,FALSE,"Monthinput"}</definedName>
    <definedName name="sss" localSheetId="52" hidden="1">{"Minpmon",#N/A,FALSE,"Monthinput"}</definedName>
    <definedName name="sss" localSheetId="18" hidden="1">{"Minpmon",#N/A,FALSE,"Monthinput"}</definedName>
    <definedName name="sss" localSheetId="53" hidden="1">{"Minpmon",#N/A,FALSE,"Monthinput"}</definedName>
    <definedName name="sss" localSheetId="54" hidden="1">{"Minpmon",#N/A,FALSE,"Monthinput"}</definedName>
    <definedName name="sss" localSheetId="20" hidden="1">{"Minpmon",#N/A,FALSE,"Monthinput"}</definedName>
    <definedName name="sss" localSheetId="22" hidden="1">{"Minpmon",#N/A,FALSE,"Monthinput"}</definedName>
    <definedName name="sss" localSheetId="26" hidden="1">{"Minpmon",#N/A,FALSE,"Monthinput"}</definedName>
    <definedName name="sss" localSheetId="27" hidden="1">{"Minpmon",#N/A,FALSE,"Monthinput"}</definedName>
    <definedName name="sss" localSheetId="28" hidden="1">{"Minpmon",#N/A,FALSE,"Monthinput"}</definedName>
    <definedName name="sss" localSheetId="29" hidden="1">{"Minpmon",#N/A,FALSE,"Monthinput"}</definedName>
    <definedName name="sss" localSheetId="31" hidden="1">{"Minpmon",#N/A,FALSE,"Monthinput"}</definedName>
    <definedName name="sss" hidden="1">{"Minpmon",#N/A,FALSE,"Monthinput"}</definedName>
    <definedName name="ssss" localSheetId="17" hidden="1">{"Riqfin97",#N/A,FALSE,"Tran";"Riqfinpro",#N/A,FALSE,"Tran"}</definedName>
    <definedName name="ssss" localSheetId="21" hidden="1">{"Riqfin97",#N/A,FALSE,"Tran";"Riqfinpro",#N/A,FALSE,"Tran"}</definedName>
    <definedName name="ssss" localSheetId="23" hidden="1">{"Riqfin97",#N/A,FALSE,"Tran";"Riqfinpro",#N/A,FALSE,"Tran"}</definedName>
    <definedName name="ssss" localSheetId="24" hidden="1">{"Riqfin97",#N/A,FALSE,"Tran";"Riqfinpro",#N/A,FALSE,"Tran"}</definedName>
    <definedName name="ssss" localSheetId="3" hidden="1">{"Riqfin97",#N/A,FALSE,"Tran";"Riqfinpro",#N/A,FALSE,"Tran"}</definedName>
    <definedName name="ssss" localSheetId="2" hidden="1">{"Riqfin97",#N/A,FALSE,"Tran";"Riqfinpro",#N/A,FALSE,"Tran"}</definedName>
    <definedName name="ssss" localSheetId="32" hidden="1">{"Riqfin97",#N/A,FALSE,"Tran";"Riqfinpro",#N/A,FALSE,"Tran"}</definedName>
    <definedName name="ssss" localSheetId="34" hidden="1">{"Riqfin97",#N/A,FALSE,"Tran";"Riqfinpro",#N/A,FALSE,"Tran"}</definedName>
    <definedName name="ssss" localSheetId="50" hidden="1">{"Riqfin97",#N/A,FALSE,"Tran";"Riqfinpro",#N/A,FALSE,"Tran"}</definedName>
    <definedName name="ssss" localSheetId="52" hidden="1">{"Riqfin97",#N/A,FALSE,"Tran";"Riqfinpro",#N/A,FALSE,"Tran"}</definedName>
    <definedName name="ssss" localSheetId="18" hidden="1">{"Riqfin97",#N/A,FALSE,"Tran";"Riqfinpro",#N/A,FALSE,"Tran"}</definedName>
    <definedName name="ssss" localSheetId="53" hidden="1">{"Riqfin97",#N/A,FALSE,"Tran";"Riqfinpro",#N/A,FALSE,"Tran"}</definedName>
    <definedName name="ssss" localSheetId="54" hidden="1">{"Riqfin97",#N/A,FALSE,"Tran";"Riqfinpro",#N/A,FALSE,"Tran"}</definedName>
    <definedName name="ssss" localSheetId="20" hidden="1">{"Riqfin97",#N/A,FALSE,"Tran";"Riqfinpro",#N/A,FALSE,"Tran"}</definedName>
    <definedName name="ssss" localSheetId="22" hidden="1">{"Riqfin97",#N/A,FALSE,"Tran";"Riqfinpro",#N/A,FALSE,"Tran"}</definedName>
    <definedName name="ssss" localSheetId="26" hidden="1">{"Riqfin97",#N/A,FALSE,"Tran";"Riqfinpro",#N/A,FALSE,"Tran"}</definedName>
    <definedName name="ssss" localSheetId="27" hidden="1">{"Riqfin97",#N/A,FALSE,"Tran";"Riqfinpro",#N/A,FALSE,"Tran"}</definedName>
    <definedName name="ssss" localSheetId="28" hidden="1">{"Riqfin97",#N/A,FALSE,"Tran";"Riqfinpro",#N/A,FALSE,"Tran"}</definedName>
    <definedName name="ssss" localSheetId="29" hidden="1">{"Riqfin97",#N/A,FALSE,"Tran";"Riqfinpro",#N/A,FALSE,"Tran"}</definedName>
    <definedName name="ssss" localSheetId="31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>#REF!</definedName>
    <definedName name="staffrp">#REF!</definedName>
    <definedName name="START" localSheetId="17">#REF!</definedName>
    <definedName name="START" localSheetId="21">#REF!</definedName>
    <definedName name="START" localSheetId="23">#REF!</definedName>
    <definedName name="START" localSheetId="24">#REF!</definedName>
    <definedName name="START" localSheetId="3">#REF!</definedName>
    <definedName name="START" localSheetId="2">#REF!</definedName>
    <definedName name="START" localSheetId="32">#REF!</definedName>
    <definedName name="START" localSheetId="34">#REF!</definedName>
    <definedName name="START" localSheetId="52">#REF!</definedName>
    <definedName name="START" localSheetId="18">#REF!</definedName>
    <definedName name="START" localSheetId="53">#REF!</definedName>
    <definedName name="START" localSheetId="54">#REF!</definedName>
    <definedName name="START" localSheetId="20">#REF!</definedName>
    <definedName name="START" localSheetId="22">#REF!</definedName>
    <definedName name="START" localSheetId="26">#REF!</definedName>
    <definedName name="START" localSheetId="29">#REF!</definedName>
    <definedName name="START" localSheetId="31">#REF!</definedName>
    <definedName name="START">#REF!</definedName>
    <definedName name="StartPosition" localSheetId="23">#REF!</definedName>
    <definedName name="StartPosition" localSheetId="3">#REF!</definedName>
    <definedName name="StartPosition" localSheetId="2">#REF!</definedName>
    <definedName name="StartPosition" localSheetId="53">#REF!</definedName>
    <definedName name="StartPosition" localSheetId="54">#REF!</definedName>
    <definedName name="StartPosition">#REF!</definedName>
    <definedName name="STFQTAB" localSheetId="23">#REF!</definedName>
    <definedName name="STFQTAB" localSheetId="3">#REF!</definedName>
    <definedName name="STFQTAB" localSheetId="2">#REF!</definedName>
    <definedName name="STFQTAB" localSheetId="53">#REF!</definedName>
    <definedName name="STFQTAB" localSheetId="54">#REF!</definedName>
    <definedName name="STFQTAB">#REF!</definedName>
    <definedName name="STOCK">[136]STOCK!$D$4:$K$69</definedName>
    <definedName name="stocksumm">#REF!</definedName>
    <definedName name="STOP" localSheetId="23">#REF!</definedName>
    <definedName name="STOP" localSheetId="3">#REF!</definedName>
    <definedName name="STOP" localSheetId="2">#REF!</definedName>
    <definedName name="STOP">#REF!</definedName>
    <definedName name="STTAB4">#REF!</definedName>
    <definedName name="SUM">[13]BoP!$E$313:$BE$365</definedName>
    <definedName name="SUMA_FIJA_FINANCIADA_CON__LA_COPARTICIPACION_FEDERAL_DE_NACION__LEY_N__23621_ART._1">[4]C!$B$19:$N$19</definedName>
    <definedName name="SUMGDP">[115]NA!#REF!</definedName>
    <definedName name="SUMTAB">[147]CPI:NA!$A$272:$R$990</definedName>
    <definedName name="SUPLI" localSheetId="17">#REF!</definedName>
    <definedName name="SUPLI" localSheetId="21">#REF!</definedName>
    <definedName name="SUPLI" localSheetId="23">#REF!</definedName>
    <definedName name="SUPLI" localSheetId="24">#REF!</definedName>
    <definedName name="SUPLI" localSheetId="3">#REF!</definedName>
    <definedName name="SUPLI" localSheetId="2">#REF!</definedName>
    <definedName name="SUPLI" localSheetId="32">#REF!</definedName>
    <definedName name="SUPLI" localSheetId="34">#REF!</definedName>
    <definedName name="SUPLI" localSheetId="52">#REF!</definedName>
    <definedName name="SUPLI" localSheetId="18">#REF!</definedName>
    <definedName name="SUPLI" localSheetId="53">#REF!</definedName>
    <definedName name="SUPLI" localSheetId="54">#REF!</definedName>
    <definedName name="SUPLI" localSheetId="20">#REF!</definedName>
    <definedName name="SUPLI" localSheetId="22">#REF!</definedName>
    <definedName name="SUPLI" localSheetId="26">#REF!</definedName>
    <definedName name="SUPLI" localSheetId="29">#REF!</definedName>
    <definedName name="SUPLI" localSheetId="31">#REF!</definedName>
    <definedName name="SUPLI">#REF!</definedName>
    <definedName name="SUPLIDORES" localSheetId="23">#REF!</definedName>
    <definedName name="SUPLIDORES" localSheetId="3">#REF!</definedName>
    <definedName name="SUPLIDORES" localSheetId="2">#REF!</definedName>
    <definedName name="SUPLIDORES" localSheetId="53">#REF!</definedName>
    <definedName name="SUPLIDORES" localSheetId="54">#REF!</definedName>
    <definedName name="SUPLIDORES">#REF!</definedName>
    <definedName name="SUPPLY">[80]MONTHLY!$A$87:$Q$193</definedName>
    <definedName name="SUPPLY2">[80]MONTHLY!$A$422:$Z$477</definedName>
    <definedName name="SUPUES">#REF!</definedName>
    <definedName name="supuestos">#REF!</definedName>
    <definedName name="swe" localSheetId="17" hidden="1">{"Tab1",#N/A,FALSE,"P";"Tab2",#N/A,FALSE,"P"}</definedName>
    <definedName name="swe" localSheetId="21" hidden="1">{"Tab1",#N/A,FALSE,"P";"Tab2",#N/A,FALSE,"P"}</definedName>
    <definedName name="swe" localSheetId="23" hidden="1">{"Tab1",#N/A,FALSE,"P";"Tab2",#N/A,FALSE,"P"}</definedName>
    <definedName name="swe" localSheetId="24" hidden="1">{"Tab1",#N/A,FALSE,"P";"Tab2",#N/A,FALSE,"P"}</definedName>
    <definedName name="swe" localSheetId="3" hidden="1">{"Tab1",#N/A,FALSE,"P";"Tab2",#N/A,FALSE,"P"}</definedName>
    <definedName name="swe" localSheetId="2" hidden="1">{"Tab1",#N/A,FALSE,"P";"Tab2",#N/A,FALSE,"P"}</definedName>
    <definedName name="swe" localSheetId="32" hidden="1">{"Tab1",#N/A,FALSE,"P";"Tab2",#N/A,FALSE,"P"}</definedName>
    <definedName name="swe" localSheetId="34" hidden="1">{"Tab1",#N/A,FALSE,"P";"Tab2",#N/A,FALSE,"P"}</definedName>
    <definedName name="swe" localSheetId="50" hidden="1">{"Tab1",#N/A,FALSE,"P";"Tab2",#N/A,FALSE,"P"}</definedName>
    <definedName name="swe" localSheetId="52" hidden="1">{"Tab1",#N/A,FALSE,"P";"Tab2",#N/A,FALSE,"P"}</definedName>
    <definedName name="swe" localSheetId="18" hidden="1">{"Tab1",#N/A,FALSE,"P";"Tab2",#N/A,FALSE,"P"}</definedName>
    <definedName name="swe" localSheetId="53" hidden="1">{"Tab1",#N/A,FALSE,"P";"Tab2",#N/A,FALSE,"P"}</definedName>
    <definedName name="swe" localSheetId="54" hidden="1">{"Tab1",#N/A,FALSE,"P";"Tab2",#N/A,FALSE,"P"}</definedName>
    <definedName name="swe" localSheetId="20" hidden="1">{"Tab1",#N/A,FALSE,"P";"Tab2",#N/A,FALSE,"P"}</definedName>
    <definedName name="swe" localSheetId="22" hidden="1">{"Tab1",#N/A,FALSE,"P";"Tab2",#N/A,FALSE,"P"}</definedName>
    <definedName name="swe" localSheetId="26" hidden="1">{"Tab1",#N/A,FALSE,"P";"Tab2",#N/A,FALSE,"P"}</definedName>
    <definedName name="swe" localSheetId="27" hidden="1">{"Tab1",#N/A,FALSE,"P";"Tab2",#N/A,FALSE,"P"}</definedName>
    <definedName name="swe" localSheetId="28" hidden="1">{"Tab1",#N/A,FALSE,"P";"Tab2",#N/A,FALSE,"P"}</definedName>
    <definedName name="swe" localSheetId="29" hidden="1">{"Tab1",#N/A,FALSE,"P";"Tab2",#N/A,FALSE,"P"}</definedName>
    <definedName name="swe" localSheetId="31" hidden="1">{"Tab1",#N/A,FALSE,"P";"Tab2",#N/A,FALSE,"P"}</definedName>
    <definedName name="swe" hidden="1">{"Tab1",#N/A,FALSE,"P";"Tab2",#N/A,FALSE,"P"}</definedName>
    <definedName name="Sweden_wt">'[68]OECD wgt'!$B$32</definedName>
    <definedName name="SwitchColor">#REF!</definedName>
    <definedName name="Switzerland_wt">'[68]OECD wgt'!$B$33</definedName>
    <definedName name="Swvu.PLA1." localSheetId="23" hidden="1">'[52]COP FED'!#REF!</definedName>
    <definedName name="Swvu.PLA1." hidden="1">'[52]COP FED'!#REF!</definedName>
    <definedName name="Swvu.PLA2." hidden="1">'[52]COP FED'!$A$1:$N$49</definedName>
    <definedName name="sxc" localSheetId="17" hidden="1">{"Riqfin97",#N/A,FALSE,"Tran";"Riqfinpro",#N/A,FALSE,"Tran"}</definedName>
    <definedName name="sxc" localSheetId="21" hidden="1">{"Riqfin97",#N/A,FALSE,"Tran";"Riqfinpro",#N/A,FALSE,"Tran"}</definedName>
    <definedName name="sxc" localSheetId="23" hidden="1">{"Riqfin97",#N/A,FALSE,"Tran";"Riqfinpro",#N/A,FALSE,"Tran"}</definedName>
    <definedName name="sxc" localSheetId="24" hidden="1">{"Riqfin97",#N/A,FALSE,"Tran";"Riqfinpro",#N/A,FALSE,"Tran"}</definedName>
    <definedName name="sxc" localSheetId="3" hidden="1">{"Riqfin97",#N/A,FALSE,"Tran";"Riqfinpro",#N/A,FALSE,"Tran"}</definedName>
    <definedName name="sxc" localSheetId="2" hidden="1">{"Riqfin97",#N/A,FALSE,"Tran";"Riqfinpro",#N/A,FALSE,"Tran"}</definedName>
    <definedName name="sxc" localSheetId="32" hidden="1">{"Riqfin97",#N/A,FALSE,"Tran";"Riqfinpro",#N/A,FALSE,"Tran"}</definedName>
    <definedName name="sxc" localSheetId="34" hidden="1">{"Riqfin97",#N/A,FALSE,"Tran";"Riqfinpro",#N/A,FALSE,"Tran"}</definedName>
    <definedName name="sxc" localSheetId="50" hidden="1">{"Riqfin97",#N/A,FALSE,"Tran";"Riqfinpro",#N/A,FALSE,"Tran"}</definedName>
    <definedName name="sxc" localSheetId="52" hidden="1">{"Riqfin97",#N/A,FALSE,"Tran";"Riqfinpro",#N/A,FALSE,"Tran"}</definedName>
    <definedName name="sxc" localSheetId="18" hidden="1">{"Riqfin97",#N/A,FALSE,"Tran";"Riqfinpro",#N/A,FALSE,"Tran"}</definedName>
    <definedName name="sxc" localSheetId="53" hidden="1">{"Riqfin97",#N/A,FALSE,"Tran";"Riqfinpro",#N/A,FALSE,"Tran"}</definedName>
    <definedName name="sxc" localSheetId="54" hidden="1">{"Riqfin97",#N/A,FALSE,"Tran";"Riqfinpro",#N/A,FALSE,"Tran"}</definedName>
    <definedName name="sxc" localSheetId="20" hidden="1">{"Riqfin97",#N/A,FALSE,"Tran";"Riqfinpro",#N/A,FALSE,"Tran"}</definedName>
    <definedName name="sxc" localSheetId="22" hidden="1">{"Riqfin97",#N/A,FALSE,"Tran";"Riqfinpro",#N/A,FALSE,"Tran"}</definedName>
    <definedName name="sxc" localSheetId="26" hidden="1">{"Riqfin97",#N/A,FALSE,"Tran";"Riqfinpro",#N/A,FALSE,"Tran"}</definedName>
    <definedName name="sxc" localSheetId="27" hidden="1">{"Riqfin97",#N/A,FALSE,"Tran";"Riqfinpro",#N/A,FALSE,"Tran"}</definedName>
    <definedName name="sxc" localSheetId="28" hidden="1">{"Riqfin97",#N/A,FALSE,"Tran";"Riqfinpro",#N/A,FALSE,"Tran"}</definedName>
    <definedName name="sxc" localSheetId="29" hidden="1">{"Riqfin97",#N/A,FALSE,"Tran";"Riqfinpro",#N/A,FALSE,"Tran"}</definedName>
    <definedName name="sxc" localSheetId="31" hidden="1">{"Riqfin97",#N/A,FALSE,"Tran";"Riqfinpro",#N/A,FALSE,"Tran"}</definedName>
    <definedName name="sxc" hidden="1">{"Riqfin97",#N/A,FALSE,"Tran";"Riqfinpro",#N/A,FALSE,"Tran"}</definedName>
    <definedName name="sxe" localSheetId="17" hidden="1">{"Riqfin97",#N/A,FALSE,"Tran";"Riqfinpro",#N/A,FALSE,"Tran"}</definedName>
    <definedName name="sxe" localSheetId="21" hidden="1">{"Riqfin97",#N/A,FALSE,"Tran";"Riqfinpro",#N/A,FALSE,"Tran"}</definedName>
    <definedName name="sxe" localSheetId="23" hidden="1">{"Riqfin97",#N/A,FALSE,"Tran";"Riqfinpro",#N/A,FALSE,"Tran"}</definedName>
    <definedName name="sxe" localSheetId="24" hidden="1">{"Riqfin97",#N/A,FALSE,"Tran";"Riqfinpro",#N/A,FALSE,"Tran"}</definedName>
    <definedName name="sxe" localSheetId="3" hidden="1">{"Riqfin97",#N/A,FALSE,"Tran";"Riqfinpro",#N/A,FALSE,"Tran"}</definedName>
    <definedName name="sxe" localSheetId="2" hidden="1">{"Riqfin97",#N/A,FALSE,"Tran";"Riqfinpro",#N/A,FALSE,"Tran"}</definedName>
    <definedName name="sxe" localSheetId="32" hidden="1">{"Riqfin97",#N/A,FALSE,"Tran";"Riqfinpro",#N/A,FALSE,"Tran"}</definedName>
    <definedName name="sxe" localSheetId="34" hidden="1">{"Riqfin97",#N/A,FALSE,"Tran";"Riqfinpro",#N/A,FALSE,"Tran"}</definedName>
    <definedName name="sxe" localSheetId="50" hidden="1">{"Riqfin97",#N/A,FALSE,"Tran";"Riqfinpro",#N/A,FALSE,"Tran"}</definedName>
    <definedName name="sxe" localSheetId="52" hidden="1">{"Riqfin97",#N/A,FALSE,"Tran";"Riqfinpro",#N/A,FALSE,"Tran"}</definedName>
    <definedName name="sxe" localSheetId="18" hidden="1">{"Riqfin97",#N/A,FALSE,"Tran";"Riqfinpro",#N/A,FALSE,"Tran"}</definedName>
    <definedName name="sxe" localSheetId="53" hidden="1">{"Riqfin97",#N/A,FALSE,"Tran";"Riqfinpro",#N/A,FALSE,"Tran"}</definedName>
    <definedName name="sxe" localSheetId="54" hidden="1">{"Riqfin97",#N/A,FALSE,"Tran";"Riqfinpro",#N/A,FALSE,"Tran"}</definedName>
    <definedName name="sxe" localSheetId="20" hidden="1">{"Riqfin97",#N/A,FALSE,"Tran";"Riqfinpro",#N/A,FALSE,"Tran"}</definedName>
    <definedName name="sxe" localSheetId="22" hidden="1">{"Riqfin97",#N/A,FALSE,"Tran";"Riqfinpro",#N/A,FALSE,"Tran"}</definedName>
    <definedName name="sxe" localSheetId="26" hidden="1">{"Riqfin97",#N/A,FALSE,"Tran";"Riqfinpro",#N/A,FALSE,"Tran"}</definedName>
    <definedName name="sxe" localSheetId="27" hidden="1">{"Riqfin97",#N/A,FALSE,"Tran";"Riqfinpro",#N/A,FALSE,"Tran"}</definedName>
    <definedName name="sxe" localSheetId="28" hidden="1">{"Riqfin97",#N/A,FALSE,"Tran";"Riqfinpro",#N/A,FALSE,"Tran"}</definedName>
    <definedName name="sxe" localSheetId="29" hidden="1">{"Riqfin97",#N/A,FALSE,"Tran";"Riqfinpro",#N/A,FALSE,"Tran"}</definedName>
    <definedName name="sxe" localSheetId="31" hidden="1">{"Riqfin97",#N/A,FALSE,"Tran";"Riqfinpro",#N/A,FALSE,"Tran"}</definedName>
    <definedName name="sxe" hidden="1">{"Riqfin97",#N/A,FALSE,"Tran";"Riqfinpro",#N/A,FALSE,"Tran"}</definedName>
    <definedName name="t" localSheetId="17" hidden="1">{"Minpmon",#N/A,FALSE,"Monthinput"}</definedName>
    <definedName name="t" localSheetId="21" hidden="1">{"Minpmon",#N/A,FALSE,"Monthinput"}</definedName>
    <definedName name="t" localSheetId="23" hidden="1">{"Minpmon",#N/A,FALSE,"Monthinput"}</definedName>
    <definedName name="t" localSheetId="24" hidden="1">{"Minpmon",#N/A,FALSE,"Monthinput"}</definedName>
    <definedName name="t" localSheetId="3" hidden="1">{"Minpmon",#N/A,FALSE,"Monthinput"}</definedName>
    <definedName name="t" localSheetId="2" hidden="1">{"Minpmon",#N/A,FALSE,"Monthinput"}</definedName>
    <definedName name="t" localSheetId="32" hidden="1">{"Minpmon",#N/A,FALSE,"Monthinput"}</definedName>
    <definedName name="t" localSheetId="34" hidden="1">{"Minpmon",#N/A,FALSE,"Monthinput"}</definedName>
    <definedName name="t" localSheetId="50" hidden="1">{"Minpmon",#N/A,FALSE,"Monthinput"}</definedName>
    <definedName name="t" localSheetId="52" hidden="1">{"Minpmon",#N/A,FALSE,"Monthinput"}</definedName>
    <definedName name="t" localSheetId="18" hidden="1">{"Minpmon",#N/A,FALSE,"Monthinput"}</definedName>
    <definedName name="t" localSheetId="53" hidden="1">{"Minpmon",#N/A,FALSE,"Monthinput"}</definedName>
    <definedName name="t" localSheetId="54" hidden="1">{"Minpmon",#N/A,FALSE,"Monthinput"}</definedName>
    <definedName name="t" localSheetId="20" hidden="1">{"Minpmon",#N/A,FALSE,"Monthinput"}</definedName>
    <definedName name="t" localSheetId="22" hidden="1">{"Minpmon",#N/A,FALSE,"Monthinput"}</definedName>
    <definedName name="t" localSheetId="26" hidden="1">{"Minpmon",#N/A,FALSE,"Monthinput"}</definedName>
    <definedName name="t" localSheetId="27" hidden="1">{"Minpmon",#N/A,FALSE,"Monthinput"}</definedName>
    <definedName name="t" localSheetId="28" hidden="1">{"Minpmon",#N/A,FALSE,"Monthinput"}</definedName>
    <definedName name="t" localSheetId="29" hidden="1">{"Minpmon",#N/A,FALSE,"Monthinput"}</definedName>
    <definedName name="t" localSheetId="31" hidden="1">{"Minpmon",#N/A,FALSE,"Monthinput"}</definedName>
    <definedName name="t" hidden="1">{"Minpmon",#N/A,FALSE,"Monthinput"}</definedName>
    <definedName name="Tab_2">#REF!</definedName>
    <definedName name="Tab_Assumptions">#REF!</definedName>
    <definedName name="Tab_results">#REF!</definedName>
    <definedName name="Tab1_A">#REF!</definedName>
    <definedName name="Tab1_B">#REF!</definedName>
    <definedName name="tab1a">#REF!</definedName>
    <definedName name="tab1b">#REF!</definedName>
    <definedName name="TAB1CK">#REF!</definedName>
    <definedName name="Tab2_DSA">[148]Output_1!#REF!</definedName>
    <definedName name="Tab25a" localSheetId="17">#REF!</definedName>
    <definedName name="Tab25a" localSheetId="21">#REF!</definedName>
    <definedName name="Tab25a" localSheetId="23">#REF!</definedName>
    <definedName name="Tab25a" localSheetId="24">#REF!</definedName>
    <definedName name="Tab25a" localSheetId="3">#REF!</definedName>
    <definedName name="Tab25a" localSheetId="2">#REF!</definedName>
    <definedName name="Tab25a" localSheetId="32">#REF!</definedName>
    <definedName name="Tab25a" localSheetId="34">#REF!</definedName>
    <definedName name="Tab25a" localSheetId="52">#REF!</definedName>
    <definedName name="Tab25a" localSheetId="18">#REF!</definedName>
    <definedName name="Tab25a" localSheetId="53">#REF!</definedName>
    <definedName name="Tab25a" localSheetId="54">#REF!</definedName>
    <definedName name="Tab25a" localSheetId="20">#REF!</definedName>
    <definedName name="Tab25a" localSheetId="22">#REF!</definedName>
    <definedName name="Tab25a" localSheetId="26">#REF!</definedName>
    <definedName name="Tab25a" localSheetId="29">#REF!</definedName>
    <definedName name="Tab25a" localSheetId="31">#REF!</definedName>
    <definedName name="Tab25a">#REF!</definedName>
    <definedName name="Tab25b" localSheetId="23">#REF!</definedName>
    <definedName name="Tab25b" localSheetId="3">#REF!</definedName>
    <definedName name="Tab25b" localSheetId="2">#REF!</definedName>
    <definedName name="Tab25b" localSheetId="53">#REF!</definedName>
    <definedName name="Tab25b" localSheetId="54">#REF!</definedName>
    <definedName name="Tab25b">#REF!</definedName>
    <definedName name="TAB2A">#REF!</definedName>
    <definedName name="tab2GC">#REF!</definedName>
    <definedName name="tab3BPS">#REF!</definedName>
    <definedName name="tab4Int">#REF!</definedName>
    <definedName name="TAB5A">#REF!</definedName>
    <definedName name="tab5Emp">#REF!</definedName>
    <definedName name="TAB6A">'[41]Annual Tables'!#REF!</definedName>
    <definedName name="TAB6B">'[41]Annual Tables'!#REF!</definedName>
    <definedName name="tab6BCU">#REF!</definedName>
    <definedName name="TAB6C">#REF!</definedName>
    <definedName name="TAB7A">#REF!</definedName>
    <definedName name="tab7DGI">#REF!</definedName>
    <definedName name="Tabasic">#REF!</definedName>
    <definedName name="Tabe" localSheetId="23">#REF!</definedName>
    <definedName name="Tabe" localSheetId="3">#REF!</definedName>
    <definedName name="Tabe" localSheetId="2">#REF!</definedName>
    <definedName name="Tabe" localSheetId="53">#REF!</definedName>
    <definedName name="Tabe" localSheetId="54">#REF!</definedName>
    <definedName name="Tabe">#REF!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>#REF!</definedName>
    <definedName name="Table__47">[149]RED47!$A$1:$I$53</definedName>
    <definedName name="TABLE_1">'[150]150dp'!$A$3:$K$94</definedName>
    <definedName name="Table_16.__Guatemala__National_Accounts_at_Current_Prices">#REF!</definedName>
    <definedName name="Table_2._Country_X___Public_Sector_Financing_1" localSheetId="17">#REF!</definedName>
    <definedName name="Table_2._Country_X___Public_Sector_Financing_1" localSheetId="21">#REF!</definedName>
    <definedName name="Table_2._Country_X___Public_Sector_Financing_1" localSheetId="23">#REF!</definedName>
    <definedName name="Table_2._Country_X___Public_Sector_Financing_1" localSheetId="24">#REF!</definedName>
    <definedName name="Table_2._Country_X___Public_Sector_Financing_1" localSheetId="3">#REF!</definedName>
    <definedName name="Table_2._Country_X___Public_Sector_Financing_1" localSheetId="2">#REF!</definedName>
    <definedName name="Table_2._Country_X___Public_Sector_Financing_1" localSheetId="32">#REF!</definedName>
    <definedName name="Table_2._Country_X___Public_Sector_Financing_1" localSheetId="34">#REF!</definedName>
    <definedName name="Table_2._Country_X___Public_Sector_Financing_1" localSheetId="52">#REF!</definedName>
    <definedName name="Table_2._Country_X___Public_Sector_Financing_1" localSheetId="18">#REF!</definedName>
    <definedName name="Table_2._Country_X___Public_Sector_Financing_1" localSheetId="53">#REF!</definedName>
    <definedName name="Table_2._Country_X___Public_Sector_Financing_1" localSheetId="54">#REF!</definedName>
    <definedName name="Table_2._Country_X___Public_Sector_Financing_1" localSheetId="20">#REF!</definedName>
    <definedName name="Table_2._Country_X___Public_Sector_Financing_1" localSheetId="22">#REF!</definedName>
    <definedName name="Table_2._Country_X___Public_Sector_Financing_1" localSheetId="26">#REF!</definedName>
    <definedName name="Table_2._Country_X___Public_Sector_Financing_1" localSheetId="29">#REF!</definedName>
    <definedName name="Table_2._Country_X___Public_Sector_Financing_1" localSheetId="31">#REF!</definedName>
    <definedName name="Table_2._Country_X___Public_Sector_Financing_1">#REF!</definedName>
    <definedName name="Table_20.cont__Guatemala___Selected_Agricultural_Sector_Statistics__concluded">#REF!</definedName>
    <definedName name="Table_28._Guatemala___Selected_Wage_Indicators_1">#REF!</definedName>
    <definedName name="Table_28a._Guatemala___Selected_Wage_Indicators_1">#REF!</definedName>
    <definedName name="Table_3.5b" localSheetId="23">#REF!</definedName>
    <definedName name="Table_3.5b" localSheetId="3">#REF!</definedName>
    <definedName name="Table_3.5b" localSheetId="2">#REF!</definedName>
    <definedName name="Table_3.5b" localSheetId="53">#REF!</definedName>
    <definedName name="Table_3.5b" localSheetId="54">#REF!</definedName>
    <definedName name="Table_3.5b">#REF!</definedName>
    <definedName name="Table_30a._Guatemala___Selected_Employment_and_Labor_Productivity_Indicators">#REF!</definedName>
    <definedName name="Table_31._Guatemala___Selected_Wage_and_Employment_Indicators_1">#REF!</definedName>
    <definedName name="Table_32.__Guatemala__Trends_in_Unit_Labor_Costs__ULC___Real_Wages__Productivity_and_Employment">#REF!</definedName>
    <definedName name="Table_33.__Guatemala__Indicators_of_Competitiveness">#REF!</definedName>
    <definedName name="Table_4._Guatemala___Consumer_Price_Indices__1">#REF!</definedName>
    <definedName name="Table_4SR">#REF!</definedName>
    <definedName name="Table_5a">#REF!</definedName>
    <definedName name="Table_7SR">#REF!</definedName>
    <definedName name="Table_A.__Guatemala__Trends_in_Private_Sector_Unit_Labor_Costs__ULC___Real_Wages__Productivity_and_Employment">#REF!</definedName>
    <definedName name="Table_debt">#REF!</definedName>
    <definedName name="Table_Template" localSheetId="23">#REF!</definedName>
    <definedName name="Table_Template" localSheetId="3">#REF!</definedName>
    <definedName name="Table_Template" localSheetId="2">#REF!</definedName>
    <definedName name="Table_Template" localSheetId="53">#REF!</definedName>
    <definedName name="Table_Template" localSheetId="54">#REF!</definedName>
    <definedName name="Table_Template">#REF!</definedName>
    <definedName name="table1" localSheetId="23">#REF!</definedName>
    <definedName name="table1" localSheetId="3">#REF!</definedName>
    <definedName name="table1" localSheetId="2">#REF!</definedName>
    <definedName name="table1">#REF!</definedName>
    <definedName name="table10">'[150]150dp'!$A$1:$F$58</definedName>
    <definedName name="table11">#REF!</definedName>
    <definedName name="table11?">#REF!</definedName>
    <definedName name="table12">#REF!</definedName>
    <definedName name="table13">#REF!</definedName>
    <definedName name="table15">#REF!</definedName>
    <definedName name="table16">#REF!</definedName>
    <definedName name="table17">#REF!</definedName>
    <definedName name="table18">#REF!</definedName>
    <definedName name="table19">#REF!</definedName>
    <definedName name="Table2" localSheetId="23">#REF!</definedName>
    <definedName name="Table2" localSheetId="3">#REF!</definedName>
    <definedName name="Table2" localSheetId="2">#REF!</definedName>
    <definedName name="Table2">#REF!</definedName>
    <definedName name="table20">#REF!</definedName>
    <definedName name="table21">#REF!</definedName>
    <definedName name="table22a">#REF!</definedName>
    <definedName name="table22b">#REF!</definedName>
    <definedName name="table25">#REF!</definedName>
    <definedName name="table26">#REF!</definedName>
    <definedName name="table3">'[151]Table 8'!$A$3:$K$61</definedName>
    <definedName name="table4">#REF!</definedName>
    <definedName name="table41">#REF!</definedName>
    <definedName name="Table5">[152]Stfrprtables!#REF!</definedName>
    <definedName name="table6">#REF!</definedName>
    <definedName name="table7">#REF!</definedName>
    <definedName name="Table8">'[47]shared data'!$A$1:$E$32</definedName>
    <definedName name="table9">#REF!</definedName>
    <definedName name="TableA" localSheetId="17">#REF!</definedName>
    <definedName name="TableA" localSheetId="21">#REF!</definedName>
    <definedName name="TableA" localSheetId="23">#REF!</definedName>
    <definedName name="TableA" localSheetId="24">#REF!</definedName>
    <definedName name="TableA" localSheetId="3">#REF!</definedName>
    <definedName name="TableA" localSheetId="2">#REF!</definedName>
    <definedName name="TableA" localSheetId="32">#REF!</definedName>
    <definedName name="TableA" localSheetId="34">#REF!</definedName>
    <definedName name="TableA" localSheetId="52">#REF!</definedName>
    <definedName name="TableA" localSheetId="18">#REF!</definedName>
    <definedName name="TableA" localSheetId="53">#REF!</definedName>
    <definedName name="TableA" localSheetId="54">#REF!</definedName>
    <definedName name="TableA" localSheetId="20">#REF!</definedName>
    <definedName name="TableA" localSheetId="22">#REF!</definedName>
    <definedName name="TableA" localSheetId="26">#REF!</definedName>
    <definedName name="TableA" localSheetId="29">#REF!</definedName>
    <definedName name="TableA" localSheetId="31">#REF!</definedName>
    <definedName name="TableA">#REF!</definedName>
    <definedName name="TableB1" localSheetId="23">#REF!</definedName>
    <definedName name="TableB1" localSheetId="3">#REF!</definedName>
    <definedName name="TableB1" localSheetId="2">#REF!</definedName>
    <definedName name="TableB1" localSheetId="53">#REF!</definedName>
    <definedName name="TableB1" localSheetId="54">#REF!</definedName>
    <definedName name="TableB1">#REF!</definedName>
    <definedName name="TableB2" localSheetId="23">#REF!</definedName>
    <definedName name="TableB2" localSheetId="3">#REF!</definedName>
    <definedName name="TableB2" localSheetId="2">#REF!</definedName>
    <definedName name="TableB2" localSheetId="53">#REF!</definedName>
    <definedName name="TableB2" localSheetId="54">#REF!</definedName>
    <definedName name="TableB2">#REF!</definedName>
    <definedName name="TableB3" localSheetId="23">#REF!</definedName>
    <definedName name="TableB3" localSheetId="3">#REF!</definedName>
    <definedName name="TableB3" localSheetId="2">#REF!</definedName>
    <definedName name="TableB3">#REF!</definedName>
    <definedName name="TableC1" localSheetId="23">#REF!</definedName>
    <definedName name="TableC1" localSheetId="3">#REF!</definedName>
    <definedName name="TableC1" localSheetId="2">#REF!</definedName>
    <definedName name="TableC1">#REF!</definedName>
    <definedName name="TableC2" localSheetId="23">#REF!</definedName>
    <definedName name="TableC2" localSheetId="3">#REF!</definedName>
    <definedName name="TableC2" localSheetId="2">#REF!</definedName>
    <definedName name="TableC2">#REF!</definedName>
    <definedName name="TableC3" localSheetId="23">#REF!</definedName>
    <definedName name="TableC3" localSheetId="3">#REF!</definedName>
    <definedName name="TableC3" localSheetId="2">#REF!</definedName>
    <definedName name="TableC3">#REF!</definedName>
    <definedName name="tabreal">#REF!</definedName>
    <definedName name="TAME">#REF!</definedName>
    <definedName name="TASA" localSheetId="23">#REF!</definedName>
    <definedName name="TASA" localSheetId="3">#REF!</definedName>
    <definedName name="TASA" localSheetId="2">#REF!</definedName>
    <definedName name="TASA">#REF!</definedName>
    <definedName name="TASAS" localSheetId="23">#REF!</definedName>
    <definedName name="TASAS" localSheetId="3">#REF!</definedName>
    <definedName name="TASAS" localSheetId="2">#REF!</definedName>
    <definedName name="TASAS">#REF!</definedName>
    <definedName name="Tasas_Interes_06R">[153]A!$A$1:$T$54</definedName>
    <definedName name="Tbl_GFN">[154]Table_GEF!$B$2:$T$53</definedName>
    <definedName name="tblChecks">[108]ErrCheck!$A$3:$E$5</definedName>
    <definedName name="tblLinks">[108]Links!$A$4:$F$33</definedName>
    <definedName name="tc">#VALUE!</definedName>
    <definedName name="TCN">[86]SREAL!A$158</definedName>
    <definedName name="TD" localSheetId="17">#REF!</definedName>
    <definedName name="TD" localSheetId="21">#REF!</definedName>
    <definedName name="TD" localSheetId="23">#REF!</definedName>
    <definedName name="TD" localSheetId="24">#REF!</definedName>
    <definedName name="TD" localSheetId="3">#REF!</definedName>
    <definedName name="TD" localSheetId="2">#REF!</definedName>
    <definedName name="TD" localSheetId="32">#REF!</definedName>
    <definedName name="TD" localSheetId="34">#REF!</definedName>
    <definedName name="TD" localSheetId="52">#REF!</definedName>
    <definedName name="TD" localSheetId="18">#REF!</definedName>
    <definedName name="TD" localSheetId="53">#REF!</definedName>
    <definedName name="TD" localSheetId="54">#REF!</definedName>
    <definedName name="TD" localSheetId="20">#REF!</definedName>
    <definedName name="TD" localSheetId="22">#REF!</definedName>
    <definedName name="TD" localSheetId="26">#REF!</definedName>
    <definedName name="TD" localSheetId="29">#REF!</definedName>
    <definedName name="TD" localSheetId="31">#REF!</definedName>
    <definedName name="TD">#REF!</definedName>
    <definedName name="TD1A" localSheetId="23">#REF!</definedName>
    <definedName name="TD1A" localSheetId="3">#REF!</definedName>
    <definedName name="TD1A" localSheetId="2">#REF!</definedName>
    <definedName name="TD1A" localSheetId="53">#REF!</definedName>
    <definedName name="TD1A" localSheetId="54">#REF!</definedName>
    <definedName name="TD1A">#REF!</definedName>
    <definedName name="TDATE">#REF!</definedName>
    <definedName name="teetwetw" localSheetId="23" hidden="1">#REF!</definedName>
    <definedName name="teetwetw" localSheetId="3" hidden="1">#REF!</definedName>
    <definedName name="teetwetw" localSheetId="2" hidden="1">#REF!</definedName>
    <definedName name="teetwetw" localSheetId="53" hidden="1">#REF!</definedName>
    <definedName name="teetwetw" localSheetId="54" hidden="1">#REF!</definedName>
    <definedName name="teetwetw" hidden="1">#REF!</definedName>
    <definedName name="TELAS" localSheetId="23">#REF!</definedName>
    <definedName name="TELAS" localSheetId="3">#REF!</definedName>
    <definedName name="TELAS" localSheetId="2">#REF!</definedName>
    <definedName name="TELAS">#REF!</definedName>
    <definedName name="Template_Table" localSheetId="23">#REF!</definedName>
    <definedName name="Template_Table" localSheetId="3">#REF!</definedName>
    <definedName name="Template_Table" localSheetId="2">#REF!</definedName>
    <definedName name="Template_Table">#REF!</definedName>
    <definedName name="terte" localSheetId="23" hidden="1">#REF!</definedName>
    <definedName name="terte" localSheetId="3" hidden="1">#REF!</definedName>
    <definedName name="terte" localSheetId="2" hidden="1">#REF!</definedName>
    <definedName name="terte" hidden="1">#REF!</definedName>
    <definedName name="tete" localSheetId="23" hidden="1">#REF!</definedName>
    <definedName name="tete" localSheetId="3" hidden="1">#REF!</definedName>
    <definedName name="tete" localSheetId="2" hidden="1">#REF!</definedName>
    <definedName name="tete" hidden="1">#REF!</definedName>
    <definedName name="tetetwe" localSheetId="23" hidden="1">'[99]Fax a enviar'!#REF!</definedName>
    <definedName name="tetetwe" hidden="1">'[99]Fax a enviar'!#REF!</definedName>
    <definedName name="TEXTO1">#REF!</definedName>
    <definedName name="TEXTO2">#REF!</definedName>
    <definedName name="textToday" localSheetId="17">#REF!</definedName>
    <definedName name="textToday" localSheetId="21">#REF!</definedName>
    <definedName name="textToday" localSheetId="23">#REF!</definedName>
    <definedName name="textToday" localSheetId="24">#REF!</definedName>
    <definedName name="textToday" localSheetId="3">#REF!</definedName>
    <definedName name="textToday" localSheetId="2">#REF!</definedName>
    <definedName name="textToday" localSheetId="32">#REF!</definedName>
    <definedName name="textToday" localSheetId="34">#REF!</definedName>
    <definedName name="textToday" localSheetId="52">#REF!</definedName>
    <definedName name="textToday" localSheetId="18">#REF!</definedName>
    <definedName name="textToday" localSheetId="53">#REF!</definedName>
    <definedName name="textToday" localSheetId="54">#REF!</definedName>
    <definedName name="textToday" localSheetId="20">#REF!</definedName>
    <definedName name="textToday" localSheetId="22">#REF!</definedName>
    <definedName name="textToday" localSheetId="26">#REF!</definedName>
    <definedName name="textToday" localSheetId="29">#REF!</definedName>
    <definedName name="textToday" localSheetId="31">#REF!</definedName>
    <definedName name="textToday">#REF!</definedName>
    <definedName name="TIPOCAMBIO" localSheetId="23">#REF!</definedName>
    <definedName name="TIPOCAMBIO" localSheetId="3">#REF!</definedName>
    <definedName name="TIPOCAMBIO" localSheetId="2">#REF!</definedName>
    <definedName name="TIPOCAMBIO" localSheetId="53">#REF!</definedName>
    <definedName name="TIPOCAMBIO" localSheetId="54">#REF!</definedName>
    <definedName name="TIPOCAMBIO">#REF!</definedName>
    <definedName name="TITLES" localSheetId="23">#REF!</definedName>
    <definedName name="TITLES" localSheetId="3">#REF!</definedName>
    <definedName name="TITLES" localSheetId="2">#REF!</definedName>
    <definedName name="TITLES" localSheetId="53">#REF!</definedName>
    <definedName name="TITLES" localSheetId="54">#REF!</definedName>
    <definedName name="TITLES">#REF!</definedName>
    <definedName name="TítuloDeColumna1" localSheetId="23">#REF!</definedName>
    <definedName name="TítuloDeColumna1">#REF!</definedName>
    <definedName name="TítuloDeColumna2" localSheetId="23">#REF!</definedName>
    <definedName name="TítuloDeColumna2">#REF!</definedName>
    <definedName name="títulos">#REF!</definedName>
    <definedName name="tj" localSheetId="17" hidden="1">{"Riqfin97",#N/A,FALSE,"Tran";"Riqfinpro",#N/A,FALSE,"Tran"}</definedName>
    <definedName name="tj" localSheetId="21" hidden="1">{"Riqfin97",#N/A,FALSE,"Tran";"Riqfinpro",#N/A,FALSE,"Tran"}</definedName>
    <definedName name="tj" localSheetId="23" hidden="1">{"Riqfin97",#N/A,FALSE,"Tran";"Riqfinpro",#N/A,FALSE,"Tran"}</definedName>
    <definedName name="tj" localSheetId="24" hidden="1">{"Riqfin97",#N/A,FALSE,"Tran";"Riqfinpro",#N/A,FALSE,"Tran"}</definedName>
    <definedName name="tj" localSheetId="3" hidden="1">{"Riqfin97",#N/A,FALSE,"Tran";"Riqfinpro",#N/A,FALSE,"Tran"}</definedName>
    <definedName name="tj" localSheetId="2" hidden="1">{"Riqfin97",#N/A,FALSE,"Tran";"Riqfinpro",#N/A,FALSE,"Tran"}</definedName>
    <definedName name="tj" localSheetId="32" hidden="1">{"Riqfin97",#N/A,FALSE,"Tran";"Riqfinpro",#N/A,FALSE,"Tran"}</definedName>
    <definedName name="tj" localSheetId="34" hidden="1">{"Riqfin97",#N/A,FALSE,"Tran";"Riqfinpro",#N/A,FALSE,"Tran"}</definedName>
    <definedName name="tj" localSheetId="50" hidden="1">{"Riqfin97",#N/A,FALSE,"Tran";"Riqfinpro",#N/A,FALSE,"Tran"}</definedName>
    <definedName name="tj" localSheetId="52" hidden="1">{"Riqfin97",#N/A,FALSE,"Tran";"Riqfinpro",#N/A,FALSE,"Tran"}</definedName>
    <definedName name="tj" localSheetId="18" hidden="1">{"Riqfin97",#N/A,FALSE,"Tran";"Riqfinpro",#N/A,FALSE,"Tran"}</definedName>
    <definedName name="tj" localSheetId="53" hidden="1">{"Riqfin97",#N/A,FALSE,"Tran";"Riqfinpro",#N/A,FALSE,"Tran"}</definedName>
    <definedName name="tj" localSheetId="54" hidden="1">{"Riqfin97",#N/A,FALSE,"Tran";"Riqfinpro",#N/A,FALSE,"Tran"}</definedName>
    <definedName name="tj" localSheetId="20" hidden="1">{"Riqfin97",#N/A,FALSE,"Tran";"Riqfinpro",#N/A,FALSE,"Tran"}</definedName>
    <definedName name="tj" localSheetId="22" hidden="1">{"Riqfin97",#N/A,FALSE,"Tran";"Riqfinpro",#N/A,FALSE,"Tran"}</definedName>
    <definedName name="tj" localSheetId="26" hidden="1">{"Riqfin97",#N/A,FALSE,"Tran";"Riqfinpro",#N/A,FALSE,"Tran"}</definedName>
    <definedName name="tj" localSheetId="27" hidden="1">{"Riqfin97",#N/A,FALSE,"Tran";"Riqfinpro",#N/A,FALSE,"Tran"}</definedName>
    <definedName name="tj" localSheetId="28" hidden="1">{"Riqfin97",#N/A,FALSE,"Tran";"Riqfinpro",#N/A,FALSE,"Tran"}</definedName>
    <definedName name="tj" localSheetId="29" hidden="1">{"Riqfin97",#N/A,FALSE,"Tran";"Riqfinpro",#N/A,FALSE,"Tran"}</definedName>
    <definedName name="tj" localSheetId="31" hidden="1">{"Riqfin97",#N/A,FALSE,"Tran";"Riqfinpro",#N/A,FALSE,"Tran"}</definedName>
    <definedName name="tj" hidden="1">{"Riqfin97",#N/A,FALSE,"Tran";"Riqfinpro",#N/A,FALSE,"Tran"}</definedName>
    <definedName name="tjutju" hidden="1">'[92]Fax a enviar'!#REF!</definedName>
    <definedName name="TM" localSheetId="17">#REF!</definedName>
    <definedName name="TM" localSheetId="21">#REF!</definedName>
    <definedName name="TM" localSheetId="23">#REF!</definedName>
    <definedName name="TM" localSheetId="24">#REF!</definedName>
    <definedName name="TM" localSheetId="3">#REF!</definedName>
    <definedName name="TM" localSheetId="2">#REF!</definedName>
    <definedName name="TM" localSheetId="32">#REF!</definedName>
    <definedName name="TM" localSheetId="34">#REF!</definedName>
    <definedName name="TM" localSheetId="52">#REF!</definedName>
    <definedName name="TM" localSheetId="18">#REF!</definedName>
    <definedName name="TM" localSheetId="53">#REF!</definedName>
    <definedName name="TM" localSheetId="54">#REF!</definedName>
    <definedName name="TM" localSheetId="20">#REF!</definedName>
    <definedName name="TM" localSheetId="22">#REF!</definedName>
    <definedName name="TM" localSheetId="26">#REF!</definedName>
    <definedName name="TM" localSheetId="29">#REF!</definedName>
    <definedName name="TM" localSheetId="31">#REF!</definedName>
    <definedName name="TM">#REF!</definedName>
    <definedName name="TM_D" localSheetId="23">#REF!</definedName>
    <definedName name="TM_D" localSheetId="3">#REF!</definedName>
    <definedName name="TM_D" localSheetId="2">#REF!</definedName>
    <definedName name="TM_D" localSheetId="53">#REF!</definedName>
    <definedName name="TM_D" localSheetId="54">#REF!</definedName>
    <definedName name="TM_D">#REF!</definedName>
    <definedName name="TM_DPCH" localSheetId="23">#REF!</definedName>
    <definedName name="TM_DPCH" localSheetId="3">#REF!</definedName>
    <definedName name="TM_DPCH" localSheetId="2">#REF!</definedName>
    <definedName name="TM_DPCH" localSheetId="53">#REF!</definedName>
    <definedName name="TM_DPCH" localSheetId="54">#REF!</definedName>
    <definedName name="TM_DPCH">#REF!</definedName>
    <definedName name="TM_R" localSheetId="23">#REF!</definedName>
    <definedName name="TM_R" localSheetId="3">#REF!</definedName>
    <definedName name="TM_R" localSheetId="2">#REF!</definedName>
    <definedName name="TM_R">#REF!</definedName>
    <definedName name="TM_RPCH" localSheetId="23">#REF!</definedName>
    <definedName name="TM_RPCH" localSheetId="3">#REF!</definedName>
    <definedName name="TM_RPCH" localSheetId="2">#REF!</definedName>
    <definedName name="TM_RPCH">#REF!</definedName>
    <definedName name="TMG" localSheetId="23">#REF!</definedName>
    <definedName name="TMG" localSheetId="3">#REF!</definedName>
    <definedName name="TMG" localSheetId="2">#REF!</definedName>
    <definedName name="TMG">#REF!</definedName>
    <definedName name="TMG_D">[77]Q5!$E$23:$AH$23</definedName>
    <definedName name="TMG_DPCH" localSheetId="17">#REF!</definedName>
    <definedName name="TMG_DPCH" localSheetId="21">#REF!</definedName>
    <definedName name="TMG_DPCH" localSheetId="23">#REF!</definedName>
    <definedName name="TMG_DPCH" localSheetId="24">#REF!</definedName>
    <definedName name="TMG_DPCH" localSheetId="3">#REF!</definedName>
    <definedName name="TMG_DPCH" localSheetId="2">#REF!</definedName>
    <definedName name="TMG_DPCH" localSheetId="32">#REF!</definedName>
    <definedName name="TMG_DPCH" localSheetId="34">#REF!</definedName>
    <definedName name="TMG_DPCH" localSheetId="52">#REF!</definedName>
    <definedName name="TMG_DPCH" localSheetId="18">#REF!</definedName>
    <definedName name="TMG_DPCH" localSheetId="53">#REF!</definedName>
    <definedName name="TMG_DPCH" localSheetId="54">#REF!</definedName>
    <definedName name="TMG_DPCH" localSheetId="20">#REF!</definedName>
    <definedName name="TMG_DPCH" localSheetId="22">#REF!</definedName>
    <definedName name="TMG_DPCH" localSheetId="26">#REF!</definedName>
    <definedName name="TMG_DPCH" localSheetId="29">#REF!</definedName>
    <definedName name="TMG_DPCH" localSheetId="31">#REF!</definedName>
    <definedName name="TMG_DPCH">#REF!</definedName>
    <definedName name="TMG_R" localSheetId="23">#REF!</definedName>
    <definedName name="TMG_R" localSheetId="3">#REF!</definedName>
    <definedName name="TMG_R" localSheetId="2">#REF!</definedName>
    <definedName name="TMG_R" localSheetId="53">#REF!</definedName>
    <definedName name="TMG_R" localSheetId="54">#REF!</definedName>
    <definedName name="TMG_R">#REF!</definedName>
    <definedName name="TMG_RPCH" localSheetId="23">#REF!</definedName>
    <definedName name="TMG_RPCH" localSheetId="3">#REF!</definedName>
    <definedName name="TMG_RPCH" localSheetId="2">#REF!</definedName>
    <definedName name="TMG_RPCH" localSheetId="53">#REF!</definedName>
    <definedName name="TMG_RPCH" localSheetId="54">#REF!</definedName>
    <definedName name="TMG_RPCH">#REF!</definedName>
    <definedName name="TMGO">#N/A</definedName>
    <definedName name="TMGO_D" localSheetId="17">#REF!</definedName>
    <definedName name="TMGO_D" localSheetId="21">#REF!</definedName>
    <definedName name="TMGO_D" localSheetId="23">#REF!</definedName>
    <definedName name="TMGO_D" localSheetId="24">#REF!</definedName>
    <definedName name="TMGO_D" localSheetId="3">#REF!</definedName>
    <definedName name="TMGO_D" localSheetId="2">#REF!</definedName>
    <definedName name="TMGO_D" localSheetId="32">#REF!</definedName>
    <definedName name="TMGO_D" localSheetId="34">#REF!</definedName>
    <definedName name="TMGO_D" localSheetId="52">#REF!</definedName>
    <definedName name="TMGO_D" localSheetId="18">#REF!</definedName>
    <definedName name="TMGO_D" localSheetId="53">#REF!</definedName>
    <definedName name="TMGO_D" localSheetId="54">#REF!</definedName>
    <definedName name="TMGO_D" localSheetId="20">#REF!</definedName>
    <definedName name="TMGO_D" localSheetId="22">#REF!</definedName>
    <definedName name="TMGO_D" localSheetId="26">#REF!</definedName>
    <definedName name="TMGO_D" localSheetId="29">#REF!</definedName>
    <definedName name="TMGO_D" localSheetId="31">#REF!</definedName>
    <definedName name="TMGO_D">#REF!</definedName>
    <definedName name="TMGO_DPCH" localSheetId="23">#REF!</definedName>
    <definedName name="TMGO_DPCH" localSheetId="3">#REF!</definedName>
    <definedName name="TMGO_DPCH" localSheetId="2">#REF!</definedName>
    <definedName name="TMGO_DPCH" localSheetId="53">#REF!</definedName>
    <definedName name="TMGO_DPCH" localSheetId="54">#REF!</definedName>
    <definedName name="TMGO_DPCH">#REF!</definedName>
    <definedName name="TMGO_R" localSheetId="23">#REF!</definedName>
    <definedName name="TMGO_R" localSheetId="3">#REF!</definedName>
    <definedName name="TMGO_R" localSheetId="2">#REF!</definedName>
    <definedName name="TMGO_R" localSheetId="53">#REF!</definedName>
    <definedName name="TMGO_R" localSheetId="54">#REF!</definedName>
    <definedName name="TMGO_R">#REF!</definedName>
    <definedName name="TMGO_RPCH" localSheetId="23">#REF!</definedName>
    <definedName name="TMGO_RPCH" localSheetId="3">#REF!</definedName>
    <definedName name="TMGO_RPCH" localSheetId="2">#REF!</definedName>
    <definedName name="TMGO_RPCH">#REF!</definedName>
    <definedName name="TMGXO" localSheetId="23">#REF!</definedName>
    <definedName name="TMGXO" localSheetId="3">#REF!</definedName>
    <definedName name="TMGXO" localSheetId="2">#REF!</definedName>
    <definedName name="TMGXO">#REF!</definedName>
    <definedName name="TMGXO_D" localSheetId="23">#REF!</definedName>
    <definedName name="TMGXO_D" localSheetId="3">#REF!</definedName>
    <definedName name="TMGXO_D" localSheetId="2">#REF!</definedName>
    <definedName name="TMGXO_D">#REF!</definedName>
    <definedName name="TMGXO_DPCH" localSheetId="23">#REF!</definedName>
    <definedName name="TMGXO_DPCH" localSheetId="3">#REF!</definedName>
    <definedName name="TMGXO_DPCH" localSheetId="2">#REF!</definedName>
    <definedName name="TMGXO_DPCH">#REF!</definedName>
    <definedName name="TMGXO_R" localSheetId="23">#REF!</definedName>
    <definedName name="TMGXO_R" localSheetId="3">#REF!</definedName>
    <definedName name="TMGXO_R" localSheetId="2">#REF!</definedName>
    <definedName name="TMGXO_R">#REF!</definedName>
    <definedName name="TMGXO_RPCH" localSheetId="23">#REF!</definedName>
    <definedName name="TMGXO_RPCH" localSheetId="3">#REF!</definedName>
    <definedName name="TMGXO_RPCH" localSheetId="2">#REF!</definedName>
    <definedName name="TMGXO_RPCH">#REF!</definedName>
    <definedName name="TMS" localSheetId="23">#REF!</definedName>
    <definedName name="TMS" localSheetId="3">#REF!</definedName>
    <definedName name="TMS" localSheetId="2">#REF!</definedName>
    <definedName name="TMS">#REF!</definedName>
    <definedName name="TNAME">#REF!</definedName>
    <definedName name="tnt">#N/A</definedName>
    <definedName name="TNTmar">#N/A</definedName>
    <definedName name="tntoct">#N/A</definedName>
    <definedName name="TOC" localSheetId="23">#REF!</definedName>
    <definedName name="TOC" localSheetId="3">#REF!</definedName>
    <definedName name="TOC" localSheetId="2">#REF!</definedName>
    <definedName name="TOC">#REF!</definedName>
    <definedName name="TODO">[155]BCC!$A$1:$N$821,[155]BCC!$A$822:$N$1624</definedName>
    <definedName name="TOT00" localSheetId="17">#REF!</definedName>
    <definedName name="TOT00" localSheetId="21">#REF!</definedName>
    <definedName name="TOT00" localSheetId="23">#REF!</definedName>
    <definedName name="TOT00" localSheetId="24">#REF!</definedName>
    <definedName name="TOT00" localSheetId="3">#REF!</definedName>
    <definedName name="TOT00" localSheetId="2">#REF!</definedName>
    <definedName name="TOT00" localSheetId="32">#REF!</definedName>
    <definedName name="TOT00" localSheetId="34">#REF!</definedName>
    <definedName name="TOT00" localSheetId="52">#REF!</definedName>
    <definedName name="TOT00" localSheetId="18">#REF!</definedName>
    <definedName name="TOT00" localSheetId="53">#REF!</definedName>
    <definedName name="TOT00" localSheetId="54">#REF!</definedName>
    <definedName name="TOT00" localSheetId="20">#REF!</definedName>
    <definedName name="TOT00" localSheetId="22">#REF!</definedName>
    <definedName name="TOT00" localSheetId="26">#REF!</definedName>
    <definedName name="TOT00" localSheetId="29">#REF!</definedName>
    <definedName name="TOT00" localSheetId="31">#REF!</definedName>
    <definedName name="TOT00">#REF!</definedName>
    <definedName name="TOTAL" localSheetId="23">#REF!</definedName>
    <definedName name="TOTAL" localSheetId="3">#REF!</definedName>
    <definedName name="TOTAL" localSheetId="2">#REF!</definedName>
    <definedName name="TOTAL" localSheetId="53">#REF!</definedName>
    <definedName name="TOTAL" localSheetId="54">#REF!</definedName>
    <definedName name="TOTAL">#REF!</definedName>
    <definedName name="TOWEO">#REF!</definedName>
    <definedName name="Trade" localSheetId="23">#REF!</definedName>
    <definedName name="Trade" localSheetId="3">#REF!</definedName>
    <definedName name="Trade" localSheetId="2">#REF!</definedName>
    <definedName name="Trade" localSheetId="53">#REF!</definedName>
    <definedName name="Trade" localSheetId="54">#REF!</definedName>
    <definedName name="Trade">#REF!</definedName>
    <definedName name="TRADE3" localSheetId="53">[20]Trade!#REF!</definedName>
    <definedName name="TRADE3" localSheetId="54">[20]Trade!#REF!</definedName>
    <definedName name="TRADE3">[20]Trade!#REF!</definedName>
    <definedName name="trans">#REF!</definedName>
    <definedName name="TransChoice" localSheetId="17">OFFSET(TransList,0,0,COUNTA(TransList),1)</definedName>
    <definedName name="TransChoice" localSheetId="21">OFFSET(TransList,0,0,COUNTA(TransList),1)</definedName>
    <definedName name="TransChoice" localSheetId="23">OFFSET(TransList,0,0,COUNTA(TransList),1)</definedName>
    <definedName name="TransChoice" localSheetId="24">OFFSET(TransList,0,0,COUNTA(TransList),1)</definedName>
    <definedName name="TransChoice" localSheetId="3">OFFSET(TransList,0,0,COUNTA(TransList),1)</definedName>
    <definedName name="TransChoice" localSheetId="2">OFFSET(TransList,0,0,COUNTA(TransList),1)</definedName>
    <definedName name="TransChoice" localSheetId="32">OFFSET(TransList,0,0,COUNTA(TransList),1)</definedName>
    <definedName name="TransChoice" localSheetId="34">OFFSET(TransList,0,0,COUNTA(TransList),1)</definedName>
    <definedName name="TransChoice" localSheetId="49">OFFSET(TransList,0,0,COUNTA(TransList),1)</definedName>
    <definedName name="TransChoice" localSheetId="50">OFFSET(TransList,0,0,COUNTA(TransList),1)</definedName>
    <definedName name="TransChoice" localSheetId="51">OFFSET(TransList,0,0,COUNTA(TransList),1)</definedName>
    <definedName name="TransChoice" localSheetId="52">OFFSET(TransList,0,0,COUNTA(TransList),1)</definedName>
    <definedName name="TransChoice" localSheetId="18">OFFSET(TransList,0,0,COUNTA(TransList),1)</definedName>
    <definedName name="TransChoice" localSheetId="53">OFFSET(TransList,0,0,COUNTA(TransList),1)</definedName>
    <definedName name="TransChoice" localSheetId="54">OFFSET(TransList,0,0,COUNTA(TransList),1)</definedName>
    <definedName name="TransChoice" localSheetId="55">OFFSET(TransList,0,0,COUNTA(TransList),1)</definedName>
    <definedName name="TransChoice" localSheetId="57">OFFSET(TransList,0,0,COUNTA(TransList),1)</definedName>
    <definedName name="TransChoice" localSheetId="58">OFFSET(TransList,0,0,COUNTA(TransList),1)</definedName>
    <definedName name="TransChoice" localSheetId="20">OFFSET(TransList,0,0,COUNTA(TransList),1)</definedName>
    <definedName name="TransChoice" localSheetId="22">OFFSET(TransList,0,0,COUNTA(TransList),1)</definedName>
    <definedName name="TransChoice" localSheetId="26">OFFSET(TransList,0,0,COUNTA(TransList),1)</definedName>
    <definedName name="TransChoice" localSheetId="27">OFFSET(TransList,0,0,COUNTA(TransList),1)</definedName>
    <definedName name="TransChoice" localSheetId="28">OFFSET(TransList,0,0,COUNTA(TransList),1)</definedName>
    <definedName name="TransChoice" localSheetId="29">OFFSET(TransList,0,0,COUNTA(TransList),1)</definedName>
    <definedName name="TransChoice" localSheetId="31">OFFSET(TransList,0,0,COUNTA(TransList),1)</definedName>
    <definedName name="TransChoice">OFFSET(TransList,0,0,COUNTA(TransList),1)</definedName>
    <definedName name="Transfer_check">#REF!</definedName>
    <definedName name="TRANSFERENCIA">[78]!TRANSFERENCIA</definedName>
    <definedName name="TRANSFERENCIA_DE_SERVICIOS__LEY_N__24049_Y_COMPLEMENTARIAS">[4]C!$B$14:$N$14</definedName>
    <definedName name="TRANSNAVE">#REF!</definedName>
    <definedName name="transp">#N/A</definedName>
    <definedName name="transporte">#N/A</definedName>
    <definedName name="TRAS">#N/A</definedName>
    <definedName name="trert" localSheetId="17" hidden="1">'[99]Fax a enviar'!#REF!</definedName>
    <definedName name="trert" localSheetId="21" hidden="1">'[99]Fax a enviar'!#REF!</definedName>
    <definedName name="trert" localSheetId="23" hidden="1">'[99]Fax a enviar'!#REF!</definedName>
    <definedName name="trert" localSheetId="24" hidden="1">'[99]Fax a enviar'!#REF!</definedName>
    <definedName name="trert" localSheetId="32" hidden="1">'[99]Fax a enviar'!#REF!</definedName>
    <definedName name="trert" localSheetId="34" hidden="1">'[99]Fax a enviar'!#REF!</definedName>
    <definedName name="trert" localSheetId="50" hidden="1">'[99]Fax a enviar'!#REF!</definedName>
    <definedName name="trert" localSheetId="52" hidden="1">'[99]Fax a enviar'!#REF!</definedName>
    <definedName name="trert" localSheetId="18" hidden="1">'[99]Fax a enviar'!#REF!</definedName>
    <definedName name="trert" localSheetId="53" hidden="1">'[99]Fax a enviar'!#REF!</definedName>
    <definedName name="trert" localSheetId="54" hidden="1">'[99]Fax a enviar'!#REF!</definedName>
    <definedName name="trert" localSheetId="20" hidden="1">'[99]Fax a enviar'!#REF!</definedName>
    <definedName name="trert" localSheetId="22" hidden="1">'[99]Fax a enviar'!#REF!</definedName>
    <definedName name="trert" localSheetId="26" hidden="1">'[99]Fax a enviar'!#REF!</definedName>
    <definedName name="trert" localSheetId="29" hidden="1">'[99]Fax a enviar'!#REF!</definedName>
    <definedName name="trert" localSheetId="31" hidden="1">'[99]Fax a enviar'!#REF!</definedName>
    <definedName name="trert" hidden="1">'[99]Fax a enviar'!#REF!</definedName>
    <definedName name="TRIGO" localSheetId="17">#REF!</definedName>
    <definedName name="TRIGO" localSheetId="21">#REF!</definedName>
    <definedName name="TRIGO" localSheetId="23">#REF!</definedName>
    <definedName name="TRIGO" localSheetId="24">#REF!</definedName>
    <definedName name="TRIGO" localSheetId="3">#REF!</definedName>
    <definedName name="TRIGO" localSheetId="2">#REF!</definedName>
    <definedName name="TRIGO" localSheetId="32">#REF!</definedName>
    <definedName name="TRIGO" localSheetId="34">#REF!</definedName>
    <definedName name="TRIGO" localSheetId="52">#REF!</definedName>
    <definedName name="TRIGO" localSheetId="18">#REF!</definedName>
    <definedName name="TRIGO" localSheetId="53">#REF!</definedName>
    <definedName name="TRIGO" localSheetId="54">#REF!</definedName>
    <definedName name="TRIGO" localSheetId="20">#REF!</definedName>
    <definedName name="TRIGO" localSheetId="22">#REF!</definedName>
    <definedName name="TRIGO" localSheetId="26">#REF!</definedName>
    <definedName name="TRIGO" localSheetId="29">#REF!</definedName>
    <definedName name="TRIGO" localSheetId="31">#REF!</definedName>
    <definedName name="TRIGO">#REF!</definedName>
    <definedName name="Trim">[125]Codigos!$A$5:$E$11</definedName>
    <definedName name="trim9702">[156]bop1!#REF!</definedName>
    <definedName name="trim9798990001">'[157]bop1datos rev'!#REF!</definedName>
    <definedName name="trimestres9902">[156]bop1!#REF!</definedName>
    <definedName name="trrtr" localSheetId="17" hidden="1">#REF!</definedName>
    <definedName name="trrtr" localSheetId="21" hidden="1">#REF!</definedName>
    <definedName name="trrtr" localSheetId="23" hidden="1">#REF!</definedName>
    <definedName name="trrtr" localSheetId="24" hidden="1">#REF!</definedName>
    <definedName name="trrtr" localSheetId="3" hidden="1">#REF!</definedName>
    <definedName name="trrtr" localSheetId="2" hidden="1">#REF!</definedName>
    <definedName name="trrtr" localSheetId="32" hidden="1">#REF!</definedName>
    <definedName name="trrtr" localSheetId="34" hidden="1">#REF!</definedName>
    <definedName name="trrtr" localSheetId="52" hidden="1">#REF!</definedName>
    <definedName name="trrtr" localSheetId="18" hidden="1">#REF!</definedName>
    <definedName name="trrtr" localSheetId="53" hidden="1">#REF!</definedName>
    <definedName name="trrtr" localSheetId="54" hidden="1">#REF!</definedName>
    <definedName name="trrtr" localSheetId="20" hidden="1">#REF!</definedName>
    <definedName name="trrtr" localSheetId="22" hidden="1">#REF!</definedName>
    <definedName name="trrtr" localSheetId="26" hidden="1">#REF!</definedName>
    <definedName name="trrtr" localSheetId="29" hidden="1">#REF!</definedName>
    <definedName name="trrtr" localSheetId="31" hidden="1">#REF!</definedName>
    <definedName name="trrtr" hidden="1">#REF!</definedName>
    <definedName name="trtert" localSheetId="17" hidden="1">'[99]Fax a enviar'!#REF!</definedName>
    <definedName name="trtert" localSheetId="21" hidden="1">'[99]Fax a enviar'!#REF!</definedName>
    <definedName name="trtert" localSheetId="23" hidden="1">'[99]Fax a enviar'!#REF!</definedName>
    <definedName name="trtert" localSheetId="24" hidden="1">'[99]Fax a enviar'!#REF!</definedName>
    <definedName name="trtert" localSheetId="32" hidden="1">'[99]Fax a enviar'!#REF!</definedName>
    <definedName name="trtert" localSheetId="34" hidden="1">'[99]Fax a enviar'!#REF!</definedName>
    <definedName name="trtert" localSheetId="52" hidden="1">'[99]Fax a enviar'!#REF!</definedName>
    <definedName name="trtert" localSheetId="18" hidden="1">'[99]Fax a enviar'!#REF!</definedName>
    <definedName name="trtert" localSheetId="53" hidden="1">'[99]Fax a enviar'!#REF!</definedName>
    <definedName name="trtert" localSheetId="54" hidden="1">'[99]Fax a enviar'!#REF!</definedName>
    <definedName name="trtert" localSheetId="20" hidden="1">'[99]Fax a enviar'!#REF!</definedName>
    <definedName name="trtert" localSheetId="22" hidden="1">'[99]Fax a enviar'!#REF!</definedName>
    <definedName name="trtert" localSheetId="26" hidden="1">'[99]Fax a enviar'!#REF!</definedName>
    <definedName name="trtert" localSheetId="29" hidden="1">'[99]Fax a enviar'!#REF!</definedName>
    <definedName name="trtert" localSheetId="31" hidden="1">'[99]Fax a enviar'!#REF!</definedName>
    <definedName name="trtert" hidden="1">'[99]Fax a enviar'!#REF!</definedName>
    <definedName name="trtr" localSheetId="17" hidden="1">'[99]Fax a enviar'!#REF!</definedName>
    <definedName name="trtr" localSheetId="21" hidden="1">'[99]Fax a enviar'!#REF!</definedName>
    <definedName name="trtr" localSheetId="23" hidden="1">'[99]Fax a enviar'!#REF!</definedName>
    <definedName name="trtr" localSheetId="24" hidden="1">'[99]Fax a enviar'!#REF!</definedName>
    <definedName name="trtr" localSheetId="32" hidden="1">'[99]Fax a enviar'!#REF!</definedName>
    <definedName name="trtr" localSheetId="34" hidden="1">'[99]Fax a enviar'!#REF!</definedName>
    <definedName name="trtr" localSheetId="18" hidden="1">'[99]Fax a enviar'!#REF!</definedName>
    <definedName name="trtr" localSheetId="53" hidden="1">'[99]Fax a enviar'!#REF!</definedName>
    <definedName name="trtr" localSheetId="54" hidden="1">'[99]Fax a enviar'!#REF!</definedName>
    <definedName name="trtr" localSheetId="20" hidden="1">'[99]Fax a enviar'!#REF!</definedName>
    <definedName name="trtr" localSheetId="22" hidden="1">'[99]Fax a enviar'!#REF!</definedName>
    <definedName name="trtr" localSheetId="26" hidden="1">'[99]Fax a enviar'!#REF!</definedName>
    <definedName name="trtr" localSheetId="29" hidden="1">'[99]Fax a enviar'!#REF!</definedName>
    <definedName name="trtr" localSheetId="31" hidden="1">'[99]Fax a enviar'!#REF!</definedName>
    <definedName name="trtr" hidden="1">'[99]Fax a enviar'!#REF!</definedName>
    <definedName name="tt" localSheetId="17">#REF!</definedName>
    <definedName name="tt" localSheetId="21">#REF!</definedName>
    <definedName name="tt" localSheetId="23">#REF!</definedName>
    <definedName name="tt" localSheetId="24">#REF!</definedName>
    <definedName name="tt" localSheetId="3">#REF!</definedName>
    <definedName name="tt" localSheetId="2">#REF!</definedName>
    <definedName name="tt" localSheetId="32">#REF!</definedName>
    <definedName name="tt" localSheetId="34">#REF!</definedName>
    <definedName name="tt" localSheetId="52">#REF!</definedName>
    <definedName name="tt" localSheetId="18">#REF!</definedName>
    <definedName name="tt" localSheetId="53">#REF!</definedName>
    <definedName name="tt" localSheetId="54">#REF!</definedName>
    <definedName name="tt" localSheetId="20">#REF!</definedName>
    <definedName name="tt" localSheetId="22">#REF!</definedName>
    <definedName name="tt" localSheetId="26">#REF!</definedName>
    <definedName name="tt" localSheetId="29">#REF!</definedName>
    <definedName name="tt" localSheetId="31">#REF!</definedName>
    <definedName name="tt">#REF!</definedName>
    <definedName name="tta" localSheetId="23">#REF!</definedName>
    <definedName name="tta" localSheetId="3">#REF!</definedName>
    <definedName name="tta" localSheetId="2">#REF!</definedName>
    <definedName name="tta" localSheetId="53">#REF!</definedName>
    <definedName name="tta" localSheetId="54">#REF!</definedName>
    <definedName name="tta">#REF!</definedName>
    <definedName name="ttaa" localSheetId="23">#REF!</definedName>
    <definedName name="ttaa" localSheetId="3">#REF!</definedName>
    <definedName name="ttaa" localSheetId="2">#REF!</definedName>
    <definedName name="ttaa" localSheetId="53">#REF!</definedName>
    <definedName name="ttaa" localSheetId="54">#REF!</definedName>
    <definedName name="ttaa">#REF!</definedName>
    <definedName name="ttetet" localSheetId="23" hidden="1">'[99]Fax a enviar'!#REF!</definedName>
    <definedName name="ttetet" localSheetId="53" hidden="1">'[99]Fax a enviar'!#REF!</definedName>
    <definedName name="ttetet" localSheetId="54" hidden="1">'[99]Fax a enviar'!#REF!</definedName>
    <definedName name="ttetet" hidden="1">'[99]Fax a enviar'!#REF!</definedName>
    <definedName name="ttt" localSheetId="53" hidden="1">'[92]Fax a enviar'!#REF!</definedName>
    <definedName name="ttt" localSheetId="54" hidden="1">'[92]Fax a enviar'!#REF!</definedName>
    <definedName name="ttt" hidden="1">'[92]Fax a enviar'!#REF!</definedName>
    <definedName name="tttt" localSheetId="17" hidden="1">{"Tab1",#N/A,FALSE,"P";"Tab2",#N/A,FALSE,"P"}</definedName>
    <definedName name="tttt" localSheetId="21" hidden="1">{"Tab1",#N/A,FALSE,"P";"Tab2",#N/A,FALSE,"P"}</definedName>
    <definedName name="tttt" localSheetId="23" hidden="1">{"Tab1",#N/A,FALSE,"P";"Tab2",#N/A,FALSE,"P"}</definedName>
    <definedName name="tttt" localSheetId="24" hidden="1">{"Tab1",#N/A,FALSE,"P";"Tab2",#N/A,FALSE,"P"}</definedName>
    <definedName name="tttt" localSheetId="3" hidden="1">{"Tab1",#N/A,FALSE,"P";"Tab2",#N/A,FALSE,"P"}</definedName>
    <definedName name="tttt" localSheetId="2" hidden="1">{"Tab1",#N/A,FALSE,"P";"Tab2",#N/A,FALSE,"P"}</definedName>
    <definedName name="tttt" localSheetId="32" hidden="1">{"Tab1",#N/A,FALSE,"P";"Tab2",#N/A,FALSE,"P"}</definedName>
    <definedName name="tttt" localSheetId="34" hidden="1">{"Tab1",#N/A,FALSE,"P";"Tab2",#N/A,FALSE,"P"}</definedName>
    <definedName name="tttt" localSheetId="50" hidden="1">{"Tab1",#N/A,FALSE,"P";"Tab2",#N/A,FALSE,"P"}</definedName>
    <definedName name="tttt" localSheetId="52" hidden="1">{"Tab1",#N/A,FALSE,"P";"Tab2",#N/A,FALSE,"P"}</definedName>
    <definedName name="tttt" localSheetId="18" hidden="1">{"Tab1",#N/A,FALSE,"P";"Tab2",#N/A,FALSE,"P"}</definedName>
    <definedName name="tttt" localSheetId="53" hidden="1">{"Tab1",#N/A,FALSE,"P";"Tab2",#N/A,FALSE,"P"}</definedName>
    <definedName name="tttt" localSheetId="54" hidden="1">{"Tab1",#N/A,FALSE,"P";"Tab2",#N/A,FALSE,"P"}</definedName>
    <definedName name="tttt" localSheetId="20" hidden="1">{"Tab1",#N/A,FALSE,"P";"Tab2",#N/A,FALSE,"P"}</definedName>
    <definedName name="tttt" localSheetId="22" hidden="1">{"Tab1",#N/A,FALSE,"P";"Tab2",#N/A,FALSE,"P"}</definedName>
    <definedName name="tttt" localSheetId="26" hidden="1">{"Tab1",#N/A,FALSE,"P";"Tab2",#N/A,FALSE,"P"}</definedName>
    <definedName name="tttt" localSheetId="27" hidden="1">{"Tab1",#N/A,FALSE,"P";"Tab2",#N/A,FALSE,"P"}</definedName>
    <definedName name="tttt" localSheetId="28" hidden="1">{"Tab1",#N/A,FALSE,"P";"Tab2",#N/A,FALSE,"P"}</definedName>
    <definedName name="tttt" localSheetId="29" hidden="1">{"Tab1",#N/A,FALSE,"P";"Tab2",#N/A,FALSE,"P"}</definedName>
    <definedName name="tttt" localSheetId="31" hidden="1">{"Tab1",#N/A,FALSE,"P";"Tab2",#N/A,FALSE,"P"}</definedName>
    <definedName name="tttt" hidden="1">{"Tab1",#N/A,FALSE,"P";"Tab2",#N/A,FALSE,"P"}</definedName>
    <definedName name="ttttt" hidden="1">[124]M!#REF!</definedName>
    <definedName name="twetwee" localSheetId="17" hidden="1">#REF!</definedName>
    <definedName name="twetwee" localSheetId="21" hidden="1">#REF!</definedName>
    <definedName name="twetwee" localSheetId="23" hidden="1">#REF!</definedName>
    <definedName name="twetwee" localSheetId="24" hidden="1">#REF!</definedName>
    <definedName name="twetwee" localSheetId="3" hidden="1">#REF!</definedName>
    <definedName name="twetwee" localSheetId="2" hidden="1">#REF!</definedName>
    <definedName name="twetwee" localSheetId="32" hidden="1">#REF!</definedName>
    <definedName name="twetwee" localSheetId="34" hidden="1">#REF!</definedName>
    <definedName name="twetwee" localSheetId="52" hidden="1">#REF!</definedName>
    <definedName name="twetwee" localSheetId="18" hidden="1">#REF!</definedName>
    <definedName name="twetwee" localSheetId="53" hidden="1">#REF!</definedName>
    <definedName name="twetwee" localSheetId="54" hidden="1">#REF!</definedName>
    <definedName name="twetwee" localSheetId="20" hidden="1">#REF!</definedName>
    <definedName name="twetwee" localSheetId="22" hidden="1">#REF!</definedName>
    <definedName name="twetwee" localSheetId="26" hidden="1">#REF!</definedName>
    <definedName name="twetwee" localSheetId="29" hidden="1">#REF!</definedName>
    <definedName name="twetwee" localSheetId="31" hidden="1">#REF!</definedName>
    <definedName name="twetwee" hidden="1">#REF!</definedName>
    <definedName name="TX" localSheetId="23">#REF!</definedName>
    <definedName name="TX" localSheetId="3">#REF!</definedName>
    <definedName name="TX" localSheetId="2">#REF!</definedName>
    <definedName name="TX" localSheetId="53">#REF!</definedName>
    <definedName name="TX" localSheetId="54">#REF!</definedName>
    <definedName name="TX">#REF!</definedName>
    <definedName name="TX_D" localSheetId="23">#REF!</definedName>
    <definedName name="TX_D" localSheetId="3">#REF!</definedName>
    <definedName name="TX_D" localSheetId="2">#REF!</definedName>
    <definedName name="TX_D" localSheetId="53">#REF!</definedName>
    <definedName name="TX_D" localSheetId="54">#REF!</definedName>
    <definedName name="TX_D">#REF!</definedName>
    <definedName name="TX_DPCH" localSheetId="23">#REF!</definedName>
    <definedName name="TX_DPCH" localSheetId="3">#REF!</definedName>
    <definedName name="TX_DPCH" localSheetId="2">#REF!</definedName>
    <definedName name="TX_DPCH">#REF!</definedName>
    <definedName name="TX_R" localSheetId="23">#REF!</definedName>
    <definedName name="TX_R" localSheetId="3">#REF!</definedName>
    <definedName name="TX_R" localSheetId="2">#REF!</definedName>
    <definedName name="TX_R">#REF!</definedName>
    <definedName name="TX_RPCH" localSheetId="23">#REF!</definedName>
    <definedName name="TX_RPCH" localSheetId="3">#REF!</definedName>
    <definedName name="TX_RPCH" localSheetId="2">#REF!</definedName>
    <definedName name="TX_RPCH">#REF!</definedName>
    <definedName name="TXG" localSheetId="23">#REF!</definedName>
    <definedName name="TXG" localSheetId="3">#REF!</definedName>
    <definedName name="TXG" localSheetId="2">#REF!</definedName>
    <definedName name="TXG">#REF!</definedName>
    <definedName name="TXG_D">#N/A</definedName>
    <definedName name="TXG_DPCH" localSheetId="17">#REF!</definedName>
    <definedName name="TXG_DPCH" localSheetId="21">#REF!</definedName>
    <definedName name="TXG_DPCH" localSheetId="23">#REF!</definedName>
    <definedName name="TXG_DPCH" localSheetId="24">#REF!</definedName>
    <definedName name="TXG_DPCH" localSheetId="3">#REF!</definedName>
    <definedName name="TXG_DPCH" localSheetId="2">#REF!</definedName>
    <definedName name="TXG_DPCH" localSheetId="32">#REF!</definedName>
    <definedName name="TXG_DPCH" localSheetId="34">#REF!</definedName>
    <definedName name="TXG_DPCH" localSheetId="52">#REF!</definedName>
    <definedName name="TXG_DPCH" localSheetId="18">#REF!</definedName>
    <definedName name="TXG_DPCH" localSheetId="53">#REF!</definedName>
    <definedName name="TXG_DPCH" localSheetId="54">#REF!</definedName>
    <definedName name="TXG_DPCH" localSheetId="20">#REF!</definedName>
    <definedName name="TXG_DPCH" localSheetId="22">#REF!</definedName>
    <definedName name="TXG_DPCH" localSheetId="26">#REF!</definedName>
    <definedName name="TXG_DPCH" localSheetId="29">#REF!</definedName>
    <definedName name="TXG_DPCH" localSheetId="31">#REF!</definedName>
    <definedName name="TXG_DPCH">#REF!</definedName>
    <definedName name="TXG_R" localSheetId="23">#REF!</definedName>
    <definedName name="TXG_R" localSheetId="3">#REF!</definedName>
    <definedName name="TXG_R" localSheetId="2">#REF!</definedName>
    <definedName name="TXG_R" localSheetId="53">#REF!</definedName>
    <definedName name="TXG_R" localSheetId="54">#REF!</definedName>
    <definedName name="TXG_R">#REF!</definedName>
    <definedName name="TXG_RPCH" localSheetId="23">#REF!</definedName>
    <definedName name="TXG_RPCH" localSheetId="3">#REF!</definedName>
    <definedName name="TXG_RPCH" localSheetId="2">#REF!</definedName>
    <definedName name="TXG_RPCH" localSheetId="53">#REF!</definedName>
    <definedName name="TXG_RPCH" localSheetId="54">#REF!</definedName>
    <definedName name="TXG_RPCH">#REF!</definedName>
    <definedName name="TXGO">#N/A</definedName>
    <definedName name="TXGO_D" localSheetId="17">#REF!</definedName>
    <definedName name="TXGO_D" localSheetId="21">#REF!</definedName>
    <definedName name="TXGO_D" localSheetId="23">#REF!</definedName>
    <definedName name="TXGO_D" localSheetId="24">#REF!</definedName>
    <definedName name="TXGO_D" localSheetId="3">#REF!</definedName>
    <definedName name="TXGO_D" localSheetId="2">#REF!</definedName>
    <definedName name="TXGO_D" localSheetId="32">#REF!</definedName>
    <definedName name="TXGO_D" localSheetId="34">#REF!</definedName>
    <definedName name="TXGO_D" localSheetId="52">#REF!</definedName>
    <definedName name="TXGO_D" localSheetId="18">#REF!</definedName>
    <definedName name="TXGO_D" localSheetId="53">#REF!</definedName>
    <definedName name="TXGO_D" localSheetId="54">#REF!</definedName>
    <definedName name="TXGO_D" localSheetId="20">#REF!</definedName>
    <definedName name="TXGO_D" localSheetId="22">#REF!</definedName>
    <definedName name="TXGO_D" localSheetId="26">#REF!</definedName>
    <definedName name="TXGO_D" localSheetId="29">#REF!</definedName>
    <definedName name="TXGO_D" localSheetId="31">#REF!</definedName>
    <definedName name="TXGO_D">#REF!</definedName>
    <definedName name="TXGO_DPCH" localSheetId="23">#REF!</definedName>
    <definedName name="TXGO_DPCH" localSheetId="3">#REF!</definedName>
    <definedName name="TXGO_DPCH" localSheetId="2">#REF!</definedName>
    <definedName name="TXGO_DPCH" localSheetId="53">#REF!</definedName>
    <definedName name="TXGO_DPCH" localSheetId="54">#REF!</definedName>
    <definedName name="TXGO_DPCH">#REF!</definedName>
    <definedName name="TXGO_R" localSheetId="23">#REF!</definedName>
    <definedName name="TXGO_R" localSheetId="3">#REF!</definedName>
    <definedName name="TXGO_R" localSheetId="2">#REF!</definedName>
    <definedName name="TXGO_R" localSheetId="53">#REF!</definedName>
    <definedName name="TXGO_R" localSheetId="54">#REF!</definedName>
    <definedName name="TXGO_R">#REF!</definedName>
    <definedName name="TXGO_RPCH" localSheetId="23">#REF!</definedName>
    <definedName name="TXGO_RPCH" localSheetId="3">#REF!</definedName>
    <definedName name="TXGO_RPCH" localSheetId="2">#REF!</definedName>
    <definedName name="TXGO_RPCH">#REF!</definedName>
    <definedName name="TXGXO" localSheetId="23">#REF!</definedName>
    <definedName name="TXGXO" localSheetId="3">#REF!</definedName>
    <definedName name="TXGXO" localSheetId="2">#REF!</definedName>
    <definedName name="TXGXO">#REF!</definedName>
    <definedName name="TXGXO_D" localSheetId="23">#REF!</definedName>
    <definedName name="TXGXO_D" localSheetId="3">#REF!</definedName>
    <definedName name="TXGXO_D" localSheetId="2">#REF!</definedName>
    <definedName name="TXGXO_D">#REF!</definedName>
    <definedName name="TXGXO_DPCH" localSheetId="23">#REF!</definedName>
    <definedName name="TXGXO_DPCH" localSheetId="3">#REF!</definedName>
    <definedName name="TXGXO_DPCH" localSheetId="2">#REF!</definedName>
    <definedName name="TXGXO_DPCH">#REF!</definedName>
    <definedName name="TXGXO_R" localSheetId="23">#REF!</definedName>
    <definedName name="TXGXO_R" localSheetId="3">#REF!</definedName>
    <definedName name="TXGXO_R" localSheetId="2">#REF!</definedName>
    <definedName name="TXGXO_R">#REF!</definedName>
    <definedName name="TXGXO_RPCH" localSheetId="23">#REF!</definedName>
    <definedName name="TXGXO_RPCH" localSheetId="3">#REF!</definedName>
    <definedName name="TXGXO_RPCH" localSheetId="2">#REF!</definedName>
    <definedName name="TXGXO_RPCH">#REF!</definedName>
    <definedName name="TXS" localSheetId="23">#REF!</definedName>
    <definedName name="TXS" localSheetId="3">#REF!</definedName>
    <definedName name="TXS" localSheetId="2">#REF!</definedName>
    <definedName name="TXS">#REF!</definedName>
    <definedName name="ty" localSheetId="17" hidden="1">{"Riqfin97",#N/A,FALSE,"Tran";"Riqfinpro",#N/A,FALSE,"Tran"}</definedName>
    <definedName name="ty" localSheetId="21" hidden="1">{"Riqfin97",#N/A,FALSE,"Tran";"Riqfinpro",#N/A,FALSE,"Tran"}</definedName>
    <definedName name="ty" localSheetId="23" hidden="1">{"Riqfin97",#N/A,FALSE,"Tran";"Riqfinpro",#N/A,FALSE,"Tran"}</definedName>
    <definedName name="ty" localSheetId="24" hidden="1">{"Riqfin97",#N/A,FALSE,"Tran";"Riqfinpro",#N/A,FALSE,"Tran"}</definedName>
    <definedName name="ty" localSheetId="3" hidden="1">{"Riqfin97",#N/A,FALSE,"Tran";"Riqfinpro",#N/A,FALSE,"Tran"}</definedName>
    <definedName name="ty" localSheetId="2" hidden="1">{"Riqfin97",#N/A,FALSE,"Tran";"Riqfinpro",#N/A,FALSE,"Tran"}</definedName>
    <definedName name="ty" localSheetId="32" hidden="1">{"Riqfin97",#N/A,FALSE,"Tran";"Riqfinpro",#N/A,FALSE,"Tran"}</definedName>
    <definedName name="ty" localSheetId="34" hidden="1">{"Riqfin97",#N/A,FALSE,"Tran";"Riqfinpro",#N/A,FALSE,"Tran"}</definedName>
    <definedName name="ty" localSheetId="50" hidden="1">{"Riqfin97",#N/A,FALSE,"Tran";"Riqfinpro",#N/A,FALSE,"Tran"}</definedName>
    <definedName name="ty" localSheetId="52" hidden="1">{"Riqfin97",#N/A,FALSE,"Tran";"Riqfinpro",#N/A,FALSE,"Tran"}</definedName>
    <definedName name="ty" localSheetId="18" hidden="1">{"Riqfin97",#N/A,FALSE,"Tran";"Riqfinpro",#N/A,FALSE,"Tran"}</definedName>
    <definedName name="ty" localSheetId="53" hidden="1">{"Riqfin97",#N/A,FALSE,"Tran";"Riqfinpro",#N/A,FALSE,"Tran"}</definedName>
    <definedName name="ty" localSheetId="54" hidden="1">{"Riqfin97",#N/A,FALSE,"Tran";"Riqfinpro",#N/A,FALSE,"Tran"}</definedName>
    <definedName name="ty" localSheetId="20" hidden="1">{"Riqfin97",#N/A,FALSE,"Tran";"Riqfinpro",#N/A,FALSE,"Tran"}</definedName>
    <definedName name="ty" localSheetId="22" hidden="1">{"Riqfin97",#N/A,FALSE,"Tran";"Riqfinpro",#N/A,FALSE,"Tran"}</definedName>
    <definedName name="ty" localSheetId="26" hidden="1">{"Riqfin97",#N/A,FALSE,"Tran";"Riqfinpro",#N/A,FALSE,"Tran"}</definedName>
    <definedName name="ty" localSheetId="27" hidden="1">{"Riqfin97",#N/A,FALSE,"Tran";"Riqfinpro",#N/A,FALSE,"Tran"}</definedName>
    <definedName name="ty" localSheetId="28" hidden="1">{"Riqfin97",#N/A,FALSE,"Tran";"Riqfinpro",#N/A,FALSE,"Tran"}</definedName>
    <definedName name="ty" localSheetId="29" hidden="1">{"Riqfin97",#N/A,FALSE,"Tran";"Riqfinpro",#N/A,FALSE,"Tran"}</definedName>
    <definedName name="ty" localSheetId="31" hidden="1">{"Riqfin97",#N/A,FALSE,"Tran";"Riqfinpro",#N/A,FALSE,"Tran"}</definedName>
    <definedName name="ty" hidden="1">{"Riqfin97",#N/A,FALSE,"Tran";"Riqfinpro",#N/A,FALSE,"Tran"}</definedName>
    <definedName name="UAED" localSheetId="17">#REF!</definedName>
    <definedName name="UAED" localSheetId="21">#REF!</definedName>
    <definedName name="UAED" localSheetId="23">#REF!</definedName>
    <definedName name="UAED" localSheetId="24">#REF!</definedName>
    <definedName name="UAED" localSheetId="3">#REF!</definedName>
    <definedName name="UAED" localSheetId="2">#REF!</definedName>
    <definedName name="UAED" localSheetId="32">#REF!</definedName>
    <definedName name="UAED" localSheetId="34">#REF!</definedName>
    <definedName name="UAED" localSheetId="52">#REF!</definedName>
    <definedName name="UAED" localSheetId="18">#REF!</definedName>
    <definedName name="UAED" localSheetId="53">#REF!</definedName>
    <definedName name="UAED" localSheetId="54">#REF!</definedName>
    <definedName name="UAED" localSheetId="20">#REF!</definedName>
    <definedName name="UAED" localSheetId="22">#REF!</definedName>
    <definedName name="UAED" localSheetId="26">#REF!</definedName>
    <definedName name="UAED" localSheetId="29">#REF!</definedName>
    <definedName name="UAED" localSheetId="31">#REF!</definedName>
    <definedName name="UAED">#REF!</definedName>
    <definedName name="UAED1" localSheetId="23">#REF!</definedName>
    <definedName name="UAED1" localSheetId="3">#REF!</definedName>
    <definedName name="UAED1" localSheetId="2">#REF!</definedName>
    <definedName name="UAED1" localSheetId="53">#REF!</definedName>
    <definedName name="UAED1" localSheetId="54">#REF!</definedName>
    <definedName name="UAED1">#REF!</definedName>
    <definedName name="UC" localSheetId="23">#REF!</definedName>
    <definedName name="UC" localSheetId="3">#REF!</definedName>
    <definedName name="UC" localSheetId="2">#REF!</definedName>
    <definedName name="UC" localSheetId="53">#REF!</definedName>
    <definedName name="UC" localSheetId="54">#REF!</definedName>
    <definedName name="UC">#REF!</definedName>
    <definedName name="UC1A" localSheetId="23">#REF!</definedName>
    <definedName name="UC1A" localSheetId="3">#REF!</definedName>
    <definedName name="UC1A" localSheetId="2">#REF!</definedName>
    <definedName name="UC1A">#REF!</definedName>
    <definedName name="UCC">#REF!</definedName>
    <definedName name="UDCTA">#REF!</definedName>
    <definedName name="UHLKJH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>'[68]OECD wgt'!$B$9</definedName>
    <definedName name="unemp_96Q3" localSheetId="17">#REF!</definedName>
    <definedName name="unemp_96Q3" localSheetId="21">#REF!</definedName>
    <definedName name="unemp_96Q3" localSheetId="23">#REF!</definedName>
    <definedName name="unemp_96Q3" localSheetId="24">#REF!</definedName>
    <definedName name="unemp_96Q3" localSheetId="3">#REF!</definedName>
    <definedName name="unemp_96Q3" localSheetId="2">#REF!</definedName>
    <definedName name="unemp_96Q3" localSheetId="32">#REF!</definedName>
    <definedName name="unemp_96Q3" localSheetId="34">#REF!</definedName>
    <definedName name="unemp_96Q3" localSheetId="52">#REF!</definedName>
    <definedName name="unemp_96Q3" localSheetId="18">#REF!</definedName>
    <definedName name="unemp_96Q3" localSheetId="53">#REF!</definedName>
    <definedName name="unemp_96Q3" localSheetId="54">#REF!</definedName>
    <definedName name="unemp_96Q3" localSheetId="20">#REF!</definedName>
    <definedName name="unemp_96Q3" localSheetId="22">#REF!</definedName>
    <definedName name="unemp_96Q3" localSheetId="26">#REF!</definedName>
    <definedName name="unemp_96Q3" localSheetId="29">#REF!</definedName>
    <definedName name="unemp_96Q3" localSheetId="31">#REF!</definedName>
    <definedName name="unemp_96Q3">#REF!</definedName>
    <definedName name="unemp_96Q4" localSheetId="23">#REF!</definedName>
    <definedName name="unemp_96Q4" localSheetId="3">#REF!</definedName>
    <definedName name="unemp_96Q4" localSheetId="2">#REF!</definedName>
    <definedName name="unemp_96Q4" localSheetId="53">#REF!</definedName>
    <definedName name="unemp_96Q4" localSheetId="54">#REF!</definedName>
    <definedName name="unemp_96Q4">#REF!</definedName>
    <definedName name="unemp_97Q1" localSheetId="23">#REF!</definedName>
    <definedName name="unemp_97Q1" localSheetId="3">#REF!</definedName>
    <definedName name="unemp_97Q1" localSheetId="2">#REF!</definedName>
    <definedName name="unemp_97Q1" localSheetId="53">#REF!</definedName>
    <definedName name="unemp_97Q1" localSheetId="54">#REF!</definedName>
    <definedName name="unemp_97Q1">#REF!</definedName>
    <definedName name="unemp_97Q2" localSheetId="23">#REF!</definedName>
    <definedName name="unemp_97Q2" localSheetId="3">#REF!</definedName>
    <definedName name="unemp_97Q2" localSheetId="2">#REF!</definedName>
    <definedName name="unemp_97Q2">#REF!</definedName>
    <definedName name="unemp_nat" localSheetId="23">#REF!</definedName>
    <definedName name="unemp_nat" localSheetId="3">#REF!</definedName>
    <definedName name="unemp_nat" localSheetId="2">#REF!</definedName>
    <definedName name="unemp_nat">#REF!</definedName>
    <definedName name="unemp_urbrural" localSheetId="23">#REF!</definedName>
    <definedName name="unemp_urbrural" localSheetId="3">#REF!</definedName>
    <definedName name="unemp_urbrural" localSheetId="2">#REF!</definedName>
    <definedName name="unemp_urbrural">#REF!</definedName>
    <definedName name="UNION_FENOSA">#REF!</definedName>
    <definedName name="UnitsLabel" localSheetId="23">#REF!</definedName>
    <definedName name="UnitsLabel" localSheetId="3">#REF!</definedName>
    <definedName name="UnitsLabel" localSheetId="2">#REF!</definedName>
    <definedName name="UnitsLabel">#REF!</definedName>
    <definedName name="Universities">#REF!</definedName>
    <definedName name="Uruguay">'[158]SVI table'!$E$10:$L$73</definedName>
    <definedName name="US_1" localSheetId="23">OFFSET(#REF!,0,0,COUNT(#REF!),1)</definedName>
    <definedName name="US_1" localSheetId="3">OFFSET(#REF!,0,0,COUNT(#REF!),1)</definedName>
    <definedName name="US_1" localSheetId="2">OFFSET(#REF!,0,0,COUNT(#REF!),1)</definedName>
    <definedName name="US_1" localSheetId="53">OFFSET(#REF!,0,0,COUNT(#REF!),1)</definedName>
    <definedName name="US_1" localSheetId="54">OFFSET(#REF!,0,0,COUNT(#REF!),1)</definedName>
    <definedName name="US_1">OFFSET(#REF!,0,0,COUNT(#REF!),1)</definedName>
    <definedName name="US_2" localSheetId="23">OFFSET(#REF!,0,0,COUNT(#REF!),1)</definedName>
    <definedName name="US_2" localSheetId="3">OFFSET(#REF!,0,0,COUNT(#REF!),1)</definedName>
    <definedName name="US_2" localSheetId="2">OFFSET(#REF!,0,0,COUNT(#REF!),1)</definedName>
    <definedName name="US_2">OFFSET(#REF!,0,0,COUNT(#REF!),1)</definedName>
    <definedName name="USA_wt">'[68]OECD wgt'!$B$4</definedName>
    <definedName name="USavg" localSheetId="23">OFFSET(#REF!,0,0,COUNT(#REF!),1)</definedName>
    <definedName name="USavg" localSheetId="3">OFFSET(#REF!,0,0,COUNT(#REF!),1)</definedName>
    <definedName name="USavg" localSheetId="2">OFFSET(#REF!,0,0,COUNT(#REF!),1)</definedName>
    <definedName name="USavg">OFFSET(#REF!,0,0,COUNT(#REF!),1)</definedName>
    <definedName name="USCRUDE87" localSheetId="17">#REF!</definedName>
    <definedName name="USCRUDE87" localSheetId="21">#REF!</definedName>
    <definedName name="USCRUDE87" localSheetId="23">#REF!</definedName>
    <definedName name="USCRUDE87" localSheetId="24">#REF!</definedName>
    <definedName name="USCRUDE87" localSheetId="3">#REF!</definedName>
    <definedName name="USCRUDE87" localSheetId="2">#REF!</definedName>
    <definedName name="USCRUDE87" localSheetId="32">#REF!</definedName>
    <definedName name="USCRUDE87" localSheetId="34">#REF!</definedName>
    <definedName name="USCRUDE87" localSheetId="52">#REF!</definedName>
    <definedName name="USCRUDE87" localSheetId="18">#REF!</definedName>
    <definedName name="USCRUDE87" localSheetId="53">#REF!</definedName>
    <definedName name="USCRUDE87" localSheetId="54">#REF!</definedName>
    <definedName name="USCRUDE87" localSheetId="20">#REF!</definedName>
    <definedName name="USCRUDE87" localSheetId="22">#REF!</definedName>
    <definedName name="USCRUDE87" localSheetId="26">#REF!</definedName>
    <definedName name="USCRUDE87" localSheetId="29">#REF!</definedName>
    <definedName name="USCRUDE87" localSheetId="31">#REF!</definedName>
    <definedName name="USCRUDE87">#REF!</definedName>
    <definedName name="USCRUDE88" localSheetId="23">#REF!</definedName>
    <definedName name="USCRUDE88" localSheetId="3">#REF!</definedName>
    <definedName name="USCRUDE88" localSheetId="2">#REF!</definedName>
    <definedName name="USCRUDE88" localSheetId="53">#REF!</definedName>
    <definedName name="USCRUDE88" localSheetId="54">#REF!</definedName>
    <definedName name="USCRUDE88">#REF!</definedName>
    <definedName name="USD">#REF!</definedName>
    <definedName name="USDIST87" localSheetId="23">#REF!</definedName>
    <definedName name="USDIST87" localSheetId="3">#REF!</definedName>
    <definedName name="USDIST87" localSheetId="2">#REF!</definedName>
    <definedName name="USDIST87" localSheetId="53">#REF!</definedName>
    <definedName name="USDIST87" localSheetId="54">#REF!</definedName>
    <definedName name="USDIST87">#REF!</definedName>
    <definedName name="USDIST88" localSheetId="23">#REF!</definedName>
    <definedName name="USDIST88" localSheetId="3">#REF!</definedName>
    <definedName name="USDIST88" localSheetId="2">#REF!</definedName>
    <definedName name="USDIST88">#REF!</definedName>
    <definedName name="USDSR" localSheetId="23">#REF!</definedName>
    <definedName name="USDSR" localSheetId="3">#REF!</definedName>
    <definedName name="USDSR" localSheetId="2">#REF!</definedName>
    <definedName name="USDSR">#REF!</definedName>
    <definedName name="USMG87" localSheetId="23">#REF!</definedName>
    <definedName name="USMG87" localSheetId="3">#REF!</definedName>
    <definedName name="USMG87" localSheetId="2">#REF!</definedName>
    <definedName name="USMG87">#REF!</definedName>
    <definedName name="USMG88" localSheetId="23">#REF!</definedName>
    <definedName name="USMG88" localSheetId="3">#REF!</definedName>
    <definedName name="USMG88" localSheetId="2">#REF!</definedName>
    <definedName name="USMG88">#REF!</definedName>
    <definedName name="USmin" localSheetId="23">OFFSET(#REF!,0,0,COUNT(#REF!),1)</definedName>
    <definedName name="USmin" localSheetId="3">OFFSET(#REF!,0,0,COUNT(#REF!),1)</definedName>
    <definedName name="USmin" localSheetId="2">OFFSET(#REF!,0,0,COUNT(#REF!),1)</definedName>
    <definedName name="USmin" localSheetId="53">OFFSET(#REF!,0,0,COUNT(#REF!),1)</definedName>
    <definedName name="USmin" localSheetId="54">OFFSET(#REF!,0,0,COUNT(#REF!),1)</definedName>
    <definedName name="USmin">OFFSET(#REF!,0,0,COUNT(#REF!),1)</definedName>
    <definedName name="USPROD87" localSheetId="17">#REF!</definedName>
    <definedName name="USPROD87" localSheetId="21">#REF!</definedName>
    <definedName name="USPROD87" localSheetId="23">#REF!</definedName>
    <definedName name="USPROD87" localSheetId="24">#REF!</definedName>
    <definedName name="USPROD87" localSheetId="3">#REF!</definedName>
    <definedName name="USPROD87" localSheetId="2">#REF!</definedName>
    <definedName name="USPROD87" localSheetId="32">#REF!</definedName>
    <definedName name="USPROD87" localSheetId="34">#REF!</definedName>
    <definedName name="USPROD87" localSheetId="52">#REF!</definedName>
    <definedName name="USPROD87" localSheetId="18">#REF!</definedName>
    <definedName name="USPROD87" localSheetId="53">#REF!</definedName>
    <definedName name="USPROD87" localSheetId="54">#REF!</definedName>
    <definedName name="USPROD87" localSheetId="20">#REF!</definedName>
    <definedName name="USPROD87" localSheetId="22">#REF!</definedName>
    <definedName name="USPROD87" localSheetId="26">#REF!</definedName>
    <definedName name="USPROD87" localSheetId="29">#REF!</definedName>
    <definedName name="USPROD87" localSheetId="31">#REF!</definedName>
    <definedName name="USPROD87">#REF!</definedName>
    <definedName name="USPROD88" localSheetId="23">#REF!</definedName>
    <definedName name="USPROD88" localSheetId="3">#REF!</definedName>
    <definedName name="USPROD88" localSheetId="2">#REF!</definedName>
    <definedName name="USPROD88" localSheetId="53">#REF!</definedName>
    <definedName name="USPROD88" localSheetId="54">#REF!</definedName>
    <definedName name="USPROD88">#REF!</definedName>
    <definedName name="USRFO87" localSheetId="23">#REF!</definedName>
    <definedName name="USRFO87" localSheetId="3">#REF!</definedName>
    <definedName name="USRFO87" localSheetId="2">#REF!</definedName>
    <definedName name="USRFO87" localSheetId="53">#REF!</definedName>
    <definedName name="USRFO87" localSheetId="54">#REF!</definedName>
    <definedName name="USRFO87">#REF!</definedName>
    <definedName name="USRFO88" localSheetId="23">#REF!</definedName>
    <definedName name="USRFO88" localSheetId="3">#REF!</definedName>
    <definedName name="USRFO88" localSheetId="2">#REF!</definedName>
    <definedName name="USRFO88">#REF!</definedName>
    <definedName name="USrng" localSheetId="23">OFFSET(#REF!,0,0,COUNT(#REF!),1)</definedName>
    <definedName name="USrng" localSheetId="3">OFFSET(#REF!,0,0,COUNT(#REF!),1)</definedName>
    <definedName name="USrng" localSheetId="2">OFFSET(#REF!,0,0,COUNT(#REF!),1)</definedName>
    <definedName name="USrng" localSheetId="53">OFFSET(#REF!,0,0,COUNT(#REF!),1)</definedName>
    <definedName name="USrng" localSheetId="54">OFFSET(#REF!,0,0,COUNT(#REF!),1)</definedName>
    <definedName name="USrng">OFFSET(#REF!,0,0,COUNT(#REF!),1)</definedName>
    <definedName name="USSR" localSheetId="17">#REF!</definedName>
    <definedName name="USSR" localSheetId="21">#REF!</definedName>
    <definedName name="USSR" localSheetId="23">#REF!</definedName>
    <definedName name="USSR" localSheetId="24">#REF!</definedName>
    <definedName name="USSR" localSheetId="3">#REF!</definedName>
    <definedName name="USSR" localSheetId="2">#REF!</definedName>
    <definedName name="USSR" localSheetId="32">#REF!</definedName>
    <definedName name="USSR" localSheetId="34">#REF!</definedName>
    <definedName name="USSR" localSheetId="52">#REF!</definedName>
    <definedName name="USSR" localSheetId="18">#REF!</definedName>
    <definedName name="USSR" localSheetId="53">#REF!</definedName>
    <definedName name="USSR" localSheetId="54">#REF!</definedName>
    <definedName name="USSR" localSheetId="20">#REF!</definedName>
    <definedName name="USSR" localSheetId="22">#REF!</definedName>
    <definedName name="USSR" localSheetId="26">#REF!</definedName>
    <definedName name="USSR" localSheetId="29">#REF!</definedName>
    <definedName name="USSR" localSheetId="31">#REF!</definedName>
    <definedName name="USSR">#REF!</definedName>
    <definedName name="USTOT87" localSheetId="23">#REF!</definedName>
    <definedName name="USTOT87" localSheetId="3">#REF!</definedName>
    <definedName name="USTOT87" localSheetId="2">#REF!</definedName>
    <definedName name="USTOT87" localSheetId="53">#REF!</definedName>
    <definedName name="USTOT87" localSheetId="54">#REF!</definedName>
    <definedName name="USTOT87">#REF!</definedName>
    <definedName name="USTOT88" localSheetId="23">#REF!</definedName>
    <definedName name="USTOT88" localSheetId="3">#REF!</definedName>
    <definedName name="USTOT88" localSheetId="2">#REF!</definedName>
    <definedName name="USTOT88" localSheetId="53">#REF!</definedName>
    <definedName name="USTOT88" localSheetId="54">#REF!</definedName>
    <definedName name="USTOT88">#REF!</definedName>
    <definedName name="uu" localSheetId="17" hidden="1">{"Riqfin97",#N/A,FALSE,"Tran";"Riqfinpro",#N/A,FALSE,"Tran"}</definedName>
    <definedName name="uu" localSheetId="21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localSheetId="3" hidden="1">{"Riqfin97",#N/A,FALSE,"Tran";"Riqfinpro",#N/A,FALSE,"Tran"}</definedName>
    <definedName name="uu" localSheetId="2" hidden="1">{"Riqfin97",#N/A,FALSE,"Tran";"Riqfinpro",#N/A,FALSE,"Tran"}</definedName>
    <definedName name="uu" localSheetId="32" hidden="1">{"Riqfin97",#N/A,FALSE,"Tran";"Riqfinpro",#N/A,FALSE,"Tran"}</definedName>
    <definedName name="uu" localSheetId="34" hidden="1">{"Riqfin97",#N/A,FALSE,"Tran";"Riqfinpro",#N/A,FALSE,"Tran"}</definedName>
    <definedName name="uu" localSheetId="50" hidden="1">{"Riqfin97",#N/A,FALSE,"Tran";"Riqfinpro",#N/A,FALSE,"Tran"}</definedName>
    <definedName name="uu" localSheetId="52" hidden="1">{"Riqfin97",#N/A,FALSE,"Tran";"Riqfinpro",#N/A,FALSE,"Tran"}</definedName>
    <definedName name="uu" localSheetId="18" hidden="1">{"Riqfin97",#N/A,FALSE,"Tran";"Riqfinpro",#N/A,FALSE,"Tran"}</definedName>
    <definedName name="uu" localSheetId="53" hidden="1">{"Riqfin97",#N/A,FALSE,"Tran";"Riqfinpro",#N/A,FALSE,"Tran"}</definedName>
    <definedName name="uu" localSheetId="54" hidden="1">{"Riqfin97",#N/A,FALSE,"Tran";"Riqfinpro",#N/A,FALSE,"Tran"}</definedName>
    <definedName name="uu" localSheetId="20" hidden="1">{"Riqfin97",#N/A,FALSE,"Tran";"Riqfinpro",#N/A,FALSE,"Tran"}</definedName>
    <definedName name="uu" localSheetId="22" hidden="1">{"Riqfin97",#N/A,FALSE,"Tran";"Riqfinpro",#N/A,FALSE,"Tran"}</definedName>
    <definedName name="uu" localSheetId="26" hidden="1">{"Riqfin97",#N/A,FALSE,"Tran";"Riqfinpro",#N/A,FALSE,"Tran"}</definedName>
    <definedName name="uu" localSheetId="27" hidden="1">{"Riqfin97",#N/A,FALSE,"Tran";"Riqfinpro",#N/A,FALSE,"Tran"}</definedName>
    <definedName name="uu" localSheetId="28" hidden="1">{"Riqfin97",#N/A,FALSE,"Tran";"Riqfinpro",#N/A,FALSE,"Tran"}</definedName>
    <definedName name="uu" localSheetId="29" hidden="1">{"Riqfin97",#N/A,FALSE,"Tran";"Riqfinpro",#N/A,FALSE,"Tran"}</definedName>
    <definedName name="uu" localSheetId="31" hidden="1">{"Riqfin97",#N/A,FALSE,"Tran";"Riqfinpro",#N/A,FALSE,"Tran"}</definedName>
    <definedName name="uu" hidden="1">{"Riqfin97",#N/A,FALSE,"Tran";"Riqfinpro",#N/A,FALSE,"Tran"}</definedName>
    <definedName name="uuu" localSheetId="17" hidden="1">{"Riqfin97",#N/A,FALSE,"Tran";"Riqfinpro",#N/A,FALSE,"Tran"}</definedName>
    <definedName name="uuu" localSheetId="21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localSheetId="3" hidden="1">{"Riqfin97",#N/A,FALSE,"Tran";"Riqfinpro",#N/A,FALSE,"Tran"}</definedName>
    <definedName name="uuu" localSheetId="2" hidden="1">{"Riqfin97",#N/A,FALSE,"Tran";"Riqfinpro",#N/A,FALSE,"Tran"}</definedName>
    <definedName name="uuu" localSheetId="32" hidden="1">{"Riqfin97",#N/A,FALSE,"Tran";"Riqfinpro",#N/A,FALSE,"Tran"}</definedName>
    <definedName name="uuu" localSheetId="34" hidden="1">{"Riqfin97",#N/A,FALSE,"Tran";"Riqfinpro",#N/A,FALSE,"Tran"}</definedName>
    <definedName name="uuu" localSheetId="50" hidden="1">{"Riqfin97",#N/A,FALSE,"Tran";"Riqfinpro",#N/A,FALSE,"Tran"}</definedName>
    <definedName name="uuu" localSheetId="52" hidden="1">{"Riqfin97",#N/A,FALSE,"Tran";"Riqfinpro",#N/A,FALSE,"Tran"}</definedName>
    <definedName name="uuu" localSheetId="18" hidden="1">{"Riqfin97",#N/A,FALSE,"Tran";"Riqfinpro",#N/A,FALSE,"Tran"}</definedName>
    <definedName name="uuu" localSheetId="53" hidden="1">{"Riqfin97",#N/A,FALSE,"Tran";"Riqfinpro",#N/A,FALSE,"Tran"}</definedName>
    <definedName name="uuu" localSheetId="54" hidden="1">{"Riqfin97",#N/A,FALSE,"Tran";"Riqfinpro",#N/A,FALSE,"Tran"}</definedName>
    <definedName name="uuu" localSheetId="20" hidden="1">{"Riqfin97",#N/A,FALSE,"Tran";"Riqfinpro",#N/A,FALSE,"Tran"}</definedName>
    <definedName name="uuu" localSheetId="22" hidden="1">{"Riqfin97",#N/A,FALSE,"Tran";"Riqfinpro",#N/A,FALSE,"Tran"}</definedName>
    <definedName name="uuu" localSheetId="26" hidden="1">{"Riqfin97",#N/A,FALSE,"Tran";"Riqfinpro",#N/A,FALSE,"Tran"}</definedName>
    <definedName name="uuu" localSheetId="27" hidden="1">{"Riqfin97",#N/A,FALSE,"Tran";"Riqfinpro",#N/A,FALSE,"Tran"}</definedName>
    <definedName name="uuu" localSheetId="28" hidden="1">{"Riqfin97",#N/A,FALSE,"Tran";"Riqfinpro",#N/A,FALSE,"Tran"}</definedName>
    <definedName name="uuu" localSheetId="29" hidden="1">{"Riqfin97",#N/A,FALSE,"Tran";"Riqfinpro",#N/A,FALSE,"Tran"}</definedName>
    <definedName name="uuu" localSheetId="31" hidden="1">{"Riqfin97",#N/A,FALSE,"Tran";"Riqfinpro",#N/A,FALSE,"Tran"}</definedName>
    <definedName name="uuu" hidden="1">{"Riqfin97",#N/A,FALSE,"Tran";"Riqfinpro",#N/A,FALSE,"Tran"}</definedName>
    <definedName name="uuuuu">'[159]Quarterly Raw Data'!#REF!</definedName>
    <definedName name="uuuuuu" localSheetId="17" hidden="1">{"Riqfin97",#N/A,FALSE,"Tran";"Riqfinpro",#N/A,FALSE,"Tran"}</definedName>
    <definedName name="uuuuuu" localSheetId="21" hidden="1">{"Riqfin97",#N/A,FALSE,"Tran";"Riqfinpro",#N/A,FALSE,"Tran"}</definedName>
    <definedName name="uuuuuu" localSheetId="23" hidden="1">{"Riqfin97",#N/A,FALSE,"Tran";"Riqfinpro",#N/A,FALSE,"Tran"}</definedName>
    <definedName name="uuuuuu" localSheetId="24" hidden="1">{"Riqfin97",#N/A,FALSE,"Tran";"Riqfinpro",#N/A,FALSE,"Tran"}</definedName>
    <definedName name="uuuuuu" localSheetId="3" hidden="1">{"Riqfin97",#N/A,FALSE,"Tran";"Riqfinpro",#N/A,FALSE,"Tran"}</definedName>
    <definedName name="uuuuuu" localSheetId="2" hidden="1">{"Riqfin97",#N/A,FALSE,"Tran";"Riqfinpro",#N/A,FALSE,"Tran"}</definedName>
    <definedName name="uuuuuu" localSheetId="32" hidden="1">{"Riqfin97",#N/A,FALSE,"Tran";"Riqfinpro",#N/A,FALSE,"Tran"}</definedName>
    <definedName name="uuuuuu" localSheetId="34" hidden="1">{"Riqfin97",#N/A,FALSE,"Tran";"Riqfinpro",#N/A,FALSE,"Tran"}</definedName>
    <definedName name="uuuuuu" localSheetId="50" hidden="1">{"Riqfin97",#N/A,FALSE,"Tran";"Riqfinpro",#N/A,FALSE,"Tran"}</definedName>
    <definedName name="uuuuuu" localSheetId="52" hidden="1">{"Riqfin97",#N/A,FALSE,"Tran";"Riqfinpro",#N/A,FALSE,"Tran"}</definedName>
    <definedName name="uuuuuu" localSheetId="18" hidden="1">{"Riqfin97",#N/A,FALSE,"Tran";"Riqfinpro",#N/A,FALSE,"Tran"}</definedName>
    <definedName name="uuuuuu" localSheetId="53" hidden="1">{"Riqfin97",#N/A,FALSE,"Tran";"Riqfinpro",#N/A,FALSE,"Tran"}</definedName>
    <definedName name="uuuuuu" localSheetId="54" hidden="1">{"Riqfin97",#N/A,FALSE,"Tran";"Riqfinpro",#N/A,FALSE,"Tran"}</definedName>
    <definedName name="uuuuuu" localSheetId="20" hidden="1">{"Riqfin97",#N/A,FALSE,"Tran";"Riqfinpro",#N/A,FALSE,"Tran"}</definedName>
    <definedName name="uuuuuu" localSheetId="22" hidden="1">{"Riqfin97",#N/A,FALSE,"Tran";"Riqfinpro",#N/A,FALSE,"Tran"}</definedName>
    <definedName name="uuuuuu" localSheetId="26" hidden="1">{"Riqfin97",#N/A,FALSE,"Tran";"Riqfinpro",#N/A,FALSE,"Tran"}</definedName>
    <definedName name="uuuuuu" localSheetId="27" hidden="1">{"Riqfin97",#N/A,FALSE,"Tran";"Riqfinpro",#N/A,FALSE,"Tran"}</definedName>
    <definedName name="uuuuuu" localSheetId="28" hidden="1">{"Riqfin97",#N/A,FALSE,"Tran";"Riqfinpro",#N/A,FALSE,"Tran"}</definedName>
    <definedName name="uuuuuu" localSheetId="29" hidden="1">{"Riqfin97",#N/A,FALSE,"Tran";"Riqfinpro",#N/A,FALSE,"Tran"}</definedName>
    <definedName name="uuuuuu" localSheetId="31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17">#REF!</definedName>
    <definedName name="VALID_FORMATS" localSheetId="21">#REF!</definedName>
    <definedName name="VALID_FORMATS" localSheetId="23">#REF!</definedName>
    <definedName name="VALID_FORMATS" localSheetId="24">#REF!</definedName>
    <definedName name="VALID_FORMATS" localSheetId="3">#REF!</definedName>
    <definedName name="VALID_FORMATS" localSheetId="2">#REF!</definedName>
    <definedName name="VALID_FORMATS" localSheetId="32">#REF!</definedName>
    <definedName name="VALID_FORMATS" localSheetId="34">#REF!</definedName>
    <definedName name="VALID_FORMATS" localSheetId="52">#REF!</definedName>
    <definedName name="VALID_FORMATS" localSheetId="18">#REF!</definedName>
    <definedName name="VALID_FORMATS" localSheetId="53">#REF!</definedName>
    <definedName name="VALID_FORMATS" localSheetId="54">#REF!</definedName>
    <definedName name="VALID_FORMATS" localSheetId="20">#REF!</definedName>
    <definedName name="VALID_FORMATS" localSheetId="22">#REF!</definedName>
    <definedName name="VALID_FORMATS" localSheetId="26">#REF!</definedName>
    <definedName name="VALID_FORMATS" localSheetId="29">#REF!</definedName>
    <definedName name="VALID_FORMATS" localSheetId="31">#REF!</definedName>
    <definedName name="VALID_FORMATS">#REF!</definedName>
    <definedName name="VenceHoy" localSheetId="23">#REF!</definedName>
    <definedName name="VenceHoy" localSheetId="34">#REF!</definedName>
    <definedName name="VenceHoy" localSheetId="53">#REF!</definedName>
    <definedName name="VenceHoy" localSheetId="54">#REF!</definedName>
    <definedName name="VenceHoy" localSheetId="26">#REF!</definedName>
    <definedName name="VenceHoy">#REF!</definedName>
    <definedName name="venci">#REF!</definedName>
    <definedName name="venci2000">#REF!</definedName>
    <definedName name="venci2001">#REF!</definedName>
    <definedName name="venci2002">#REF!</definedName>
    <definedName name="venci2003">#REF!</definedName>
    <definedName name="venci98">[23]Programa!#REF!</definedName>
    <definedName name="venci98j">[23]Programa!#REF!</definedName>
    <definedName name="venci98s">#REF!</definedName>
    <definedName name="venci99">#REF!</definedName>
    <definedName name="VENEZU" localSheetId="23">#REF!</definedName>
    <definedName name="VENEZU" localSheetId="3">#REF!</definedName>
    <definedName name="VENEZU" localSheetId="2">#REF!</definedName>
    <definedName name="VENEZU" localSheetId="53">#REF!</definedName>
    <definedName name="VENEZU" localSheetId="54">#REF!</definedName>
    <definedName name="VENEZU">#REF!</definedName>
    <definedName name="VENEZUELA">"bANCOS"</definedName>
    <definedName name="VIAAEREA" localSheetId="23">#REF!</definedName>
    <definedName name="VIAAEREA" localSheetId="3">#REF!</definedName>
    <definedName name="VIAAEREA" localSheetId="2">#REF!</definedName>
    <definedName name="VIAAEREA">#REF!</definedName>
    <definedName name="volume_trade">#REF!</definedName>
    <definedName name="VTITLES" localSheetId="23">#REF!</definedName>
    <definedName name="VTITLES" localSheetId="3">#REF!</definedName>
    <definedName name="VTITLES" localSheetId="2">#REF!</definedName>
    <definedName name="VTITLES">#REF!</definedName>
    <definedName name="vv" localSheetId="17" hidden="1">{"Tab1",#N/A,FALSE,"P";"Tab2",#N/A,FALSE,"P"}</definedName>
    <definedName name="vv" localSheetId="21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localSheetId="3" hidden="1">{"Tab1",#N/A,FALSE,"P";"Tab2",#N/A,FALSE,"P"}</definedName>
    <definedName name="vv" localSheetId="2" hidden="1">{"Tab1",#N/A,FALSE,"P";"Tab2",#N/A,FALSE,"P"}</definedName>
    <definedName name="vv" localSheetId="32" hidden="1">{"Tab1",#N/A,FALSE,"P";"Tab2",#N/A,FALSE,"P"}</definedName>
    <definedName name="vv" localSheetId="34" hidden="1">{"Tab1",#N/A,FALSE,"P";"Tab2",#N/A,FALSE,"P"}</definedName>
    <definedName name="vv" localSheetId="50" hidden="1">{"Tab1",#N/A,FALSE,"P";"Tab2",#N/A,FALSE,"P"}</definedName>
    <definedName name="vv" localSheetId="52" hidden="1">{"Tab1",#N/A,FALSE,"P";"Tab2",#N/A,FALSE,"P"}</definedName>
    <definedName name="vv" localSheetId="18" hidden="1">{"Tab1",#N/A,FALSE,"P";"Tab2",#N/A,FALSE,"P"}</definedName>
    <definedName name="vv" localSheetId="53" hidden="1">{"Tab1",#N/A,FALSE,"P";"Tab2",#N/A,FALSE,"P"}</definedName>
    <definedName name="vv" localSheetId="54" hidden="1">{"Tab1",#N/A,FALSE,"P";"Tab2",#N/A,FALSE,"P"}</definedName>
    <definedName name="vv" localSheetId="20" hidden="1">{"Tab1",#N/A,FALSE,"P";"Tab2",#N/A,FALSE,"P"}</definedName>
    <definedName name="vv" localSheetId="22" hidden="1">{"Tab1",#N/A,FALSE,"P";"Tab2",#N/A,FALSE,"P"}</definedName>
    <definedName name="vv" localSheetId="26" hidden="1">{"Tab1",#N/A,FALSE,"P";"Tab2",#N/A,FALSE,"P"}</definedName>
    <definedName name="vv" localSheetId="27" hidden="1">{"Tab1",#N/A,FALSE,"P";"Tab2",#N/A,FALSE,"P"}</definedName>
    <definedName name="vv" localSheetId="28" hidden="1">{"Tab1",#N/A,FALSE,"P";"Tab2",#N/A,FALSE,"P"}</definedName>
    <definedName name="vv" localSheetId="29" hidden="1">{"Tab1",#N/A,FALSE,"P";"Tab2",#N/A,FALSE,"P"}</definedName>
    <definedName name="vv" localSheetId="31" hidden="1">{"Tab1",#N/A,FALSE,"P";"Tab2",#N/A,FALSE,"P"}</definedName>
    <definedName name="vv" hidden="1">{"Tab1",#N/A,FALSE,"P";"Tab2",#N/A,FALSE,"P"}</definedName>
    <definedName name="vvv" localSheetId="17" hidden="1">{"Tab1",#N/A,FALSE,"P";"Tab2",#N/A,FALSE,"P"}</definedName>
    <definedName name="vvv" localSheetId="21" hidden="1">{"Tab1",#N/A,FALSE,"P";"Tab2",#N/A,FALSE,"P"}</definedName>
    <definedName name="vvv" localSheetId="23" hidden="1">{"Tab1",#N/A,FALSE,"P";"Tab2",#N/A,FALSE,"P"}</definedName>
    <definedName name="vvv" localSheetId="24" hidden="1">{"Tab1",#N/A,FALSE,"P";"Tab2",#N/A,FALSE,"P"}</definedName>
    <definedName name="vvv" localSheetId="3" hidden="1">{"Tab1",#N/A,FALSE,"P";"Tab2",#N/A,FALSE,"P"}</definedName>
    <definedName name="vvv" localSheetId="2" hidden="1">{"Tab1",#N/A,FALSE,"P";"Tab2",#N/A,FALSE,"P"}</definedName>
    <definedName name="vvv" localSheetId="32" hidden="1">{"Tab1",#N/A,FALSE,"P";"Tab2",#N/A,FALSE,"P"}</definedName>
    <definedName name="vvv" localSheetId="34" hidden="1">{"Tab1",#N/A,FALSE,"P";"Tab2",#N/A,FALSE,"P"}</definedName>
    <definedName name="vvv" localSheetId="50" hidden="1">{"Tab1",#N/A,FALSE,"P";"Tab2",#N/A,FALSE,"P"}</definedName>
    <definedName name="vvv" localSheetId="52" hidden="1">{"Tab1",#N/A,FALSE,"P";"Tab2",#N/A,FALSE,"P"}</definedName>
    <definedName name="vvv" localSheetId="18" hidden="1">{"Tab1",#N/A,FALSE,"P";"Tab2",#N/A,FALSE,"P"}</definedName>
    <definedName name="vvv" localSheetId="53" hidden="1">{"Tab1",#N/A,FALSE,"P";"Tab2",#N/A,FALSE,"P"}</definedName>
    <definedName name="vvv" localSheetId="54" hidden="1">{"Tab1",#N/A,FALSE,"P";"Tab2",#N/A,FALSE,"P"}</definedName>
    <definedName name="vvv" localSheetId="20" hidden="1">{"Tab1",#N/A,FALSE,"P";"Tab2",#N/A,FALSE,"P"}</definedName>
    <definedName name="vvv" localSheetId="22" hidden="1">{"Tab1",#N/A,FALSE,"P";"Tab2",#N/A,FALSE,"P"}</definedName>
    <definedName name="vvv" localSheetId="26" hidden="1">{"Tab1",#N/A,FALSE,"P";"Tab2",#N/A,FALSE,"P"}</definedName>
    <definedName name="vvv" localSheetId="27" hidden="1">{"Tab1",#N/A,FALSE,"P";"Tab2",#N/A,FALSE,"P"}</definedName>
    <definedName name="vvv" localSheetId="28" hidden="1">{"Tab1",#N/A,FALSE,"P";"Tab2",#N/A,FALSE,"P"}</definedName>
    <definedName name="vvv" localSheetId="29" hidden="1">{"Tab1",#N/A,FALSE,"P";"Tab2",#N/A,FALSE,"P"}</definedName>
    <definedName name="vvv" localSheetId="31" hidden="1">{"Tab1",#N/A,FALSE,"P";"Tab2",#N/A,FALSE,"P"}</definedName>
    <definedName name="vvv" hidden="1">{"Tab1",#N/A,FALSE,"P";"Tab2",#N/A,FALSE,"P"}</definedName>
    <definedName name="vvvv" localSheetId="17" hidden="1">{"Minpmon",#N/A,FALSE,"Monthinput"}</definedName>
    <definedName name="vvvv" localSheetId="21" hidden="1">{"Minpmon",#N/A,FALSE,"Monthinput"}</definedName>
    <definedName name="vvvv" localSheetId="23" hidden="1">{"Minpmon",#N/A,FALSE,"Monthinput"}</definedName>
    <definedName name="vvvv" localSheetId="24" hidden="1">{"Minpmon",#N/A,FALSE,"Monthinput"}</definedName>
    <definedName name="vvvv" localSheetId="3" hidden="1">{"Minpmon",#N/A,FALSE,"Monthinput"}</definedName>
    <definedName name="vvvv" localSheetId="2" hidden="1">{"Minpmon",#N/A,FALSE,"Monthinput"}</definedName>
    <definedName name="vvvv" localSheetId="32" hidden="1">{"Minpmon",#N/A,FALSE,"Monthinput"}</definedName>
    <definedName name="vvvv" localSheetId="34" hidden="1">{"Minpmon",#N/A,FALSE,"Monthinput"}</definedName>
    <definedName name="vvvv" localSheetId="50" hidden="1">{"Minpmon",#N/A,FALSE,"Monthinput"}</definedName>
    <definedName name="vvvv" localSheetId="52" hidden="1">{"Minpmon",#N/A,FALSE,"Monthinput"}</definedName>
    <definedName name="vvvv" localSheetId="18" hidden="1">{"Minpmon",#N/A,FALSE,"Monthinput"}</definedName>
    <definedName name="vvvv" localSheetId="53" hidden="1">{"Minpmon",#N/A,FALSE,"Monthinput"}</definedName>
    <definedName name="vvvv" localSheetId="54" hidden="1">{"Minpmon",#N/A,FALSE,"Monthinput"}</definedName>
    <definedName name="vvvv" localSheetId="20" hidden="1">{"Minpmon",#N/A,FALSE,"Monthinput"}</definedName>
    <definedName name="vvvv" localSheetId="22" hidden="1">{"Minpmon",#N/A,FALSE,"Monthinput"}</definedName>
    <definedName name="vvvv" localSheetId="26" hidden="1">{"Minpmon",#N/A,FALSE,"Monthinput"}</definedName>
    <definedName name="vvvv" localSheetId="27" hidden="1">{"Minpmon",#N/A,FALSE,"Monthinput"}</definedName>
    <definedName name="vvvv" localSheetId="28" hidden="1">{"Minpmon",#N/A,FALSE,"Monthinput"}</definedName>
    <definedName name="vvvv" localSheetId="29" hidden="1">{"Minpmon",#N/A,FALSE,"Monthinput"}</definedName>
    <definedName name="vvvv" localSheetId="31" hidden="1">{"Minpmon",#N/A,FALSE,"Monthinput"}</definedName>
    <definedName name="vvvv" hidden="1">{"Minpmon",#N/A,FALSE,"Monthinput"}</definedName>
    <definedName name="vvvvvvvvvvvv" localSheetId="17" hidden="1">{"Riqfin97",#N/A,FALSE,"Tran";"Riqfinpro",#N/A,FALSE,"Tran"}</definedName>
    <definedName name="vvvvvvvvvvvv" localSheetId="21" hidden="1">{"Riqfin97",#N/A,FALSE,"Tran";"Riqfinpro",#N/A,FALSE,"Tran"}</definedName>
    <definedName name="vvvvvvvvvvvv" localSheetId="23" hidden="1">{"Riqfin97",#N/A,FALSE,"Tran";"Riqfinpro",#N/A,FALSE,"Tran"}</definedName>
    <definedName name="vvvvvvvvvvvv" localSheetId="24" hidden="1">{"Riqfin97",#N/A,FALSE,"Tran";"Riqfinpro",#N/A,FALSE,"Tran"}</definedName>
    <definedName name="vvvvvvvvvvvv" localSheetId="3" hidden="1">{"Riqfin97",#N/A,FALSE,"Tran";"Riqfinpro",#N/A,FALSE,"Tran"}</definedName>
    <definedName name="vvvvvvvvvvvv" localSheetId="2" hidden="1">{"Riqfin97",#N/A,FALSE,"Tran";"Riqfinpro",#N/A,FALSE,"Tran"}</definedName>
    <definedName name="vvvvvvvvvvvv" localSheetId="32" hidden="1">{"Riqfin97",#N/A,FALSE,"Tran";"Riqfinpro",#N/A,FALSE,"Tran"}</definedName>
    <definedName name="vvvvvvvvvvvv" localSheetId="34" hidden="1">{"Riqfin97",#N/A,FALSE,"Tran";"Riqfinpro",#N/A,FALSE,"Tran"}</definedName>
    <definedName name="vvvvvvvvvvvv" localSheetId="50" hidden="1">{"Riqfin97",#N/A,FALSE,"Tran";"Riqfinpro",#N/A,FALSE,"Tran"}</definedName>
    <definedName name="vvvvvvvvvvvv" localSheetId="52" hidden="1">{"Riqfin97",#N/A,FALSE,"Tran";"Riqfinpro",#N/A,FALSE,"Tran"}</definedName>
    <definedName name="vvvvvvvvvvvv" localSheetId="18" hidden="1">{"Riqfin97",#N/A,FALSE,"Tran";"Riqfinpro",#N/A,FALSE,"Tran"}</definedName>
    <definedName name="vvvvvvvvvvvv" localSheetId="53" hidden="1">{"Riqfin97",#N/A,FALSE,"Tran";"Riqfinpro",#N/A,FALSE,"Tran"}</definedName>
    <definedName name="vvvvvvvvvvvv" localSheetId="54" hidden="1">{"Riqfin97",#N/A,FALSE,"Tran";"Riqfinpro",#N/A,FALSE,"Tran"}</definedName>
    <definedName name="vvvvvvvvvvvv" localSheetId="20" hidden="1">{"Riqfin97",#N/A,FALSE,"Tran";"Riqfinpro",#N/A,FALSE,"Tran"}</definedName>
    <definedName name="vvvvvvvvvvvv" localSheetId="22" hidden="1">{"Riqfin97",#N/A,FALSE,"Tran";"Riqfinpro",#N/A,FALSE,"Tran"}</definedName>
    <definedName name="vvvvvvvvvvvv" localSheetId="26" hidden="1">{"Riqfin97",#N/A,FALSE,"Tran";"Riqfinpro",#N/A,FALSE,"Tran"}</definedName>
    <definedName name="vvvvvvvvvvvv" localSheetId="27" hidden="1">{"Riqfin97",#N/A,FALSE,"Tran";"Riqfinpro",#N/A,FALSE,"Tran"}</definedName>
    <definedName name="vvvvvvvvvvvv" localSheetId="28" hidden="1">{"Riqfin97",#N/A,FALSE,"Tran";"Riqfinpro",#N/A,FALSE,"Tran"}</definedName>
    <definedName name="vvvvvvvvvvvv" localSheetId="29" hidden="1">{"Riqfin97",#N/A,FALSE,"Tran";"Riqfinpro",#N/A,FALSE,"Tran"}</definedName>
    <definedName name="vvvvvvvvvvvv" localSheetId="31" hidden="1">{"Riqfin97",#N/A,FALSE,"Tran";"Riqfinpro",#N/A,FALSE,"Tran"}</definedName>
    <definedName name="vvvvvvvvvvvv" hidden="1">{"Riqfin97",#N/A,FALSE,"Tran";"Riqfinpro",#N/A,FALSE,"Tran"}</definedName>
    <definedName name="vvvvvvvvvvvvv" localSheetId="17" hidden="1">{"Tab1",#N/A,FALSE,"P";"Tab2",#N/A,FALSE,"P"}</definedName>
    <definedName name="vvvvvvvvvvvvv" localSheetId="21" hidden="1">{"Tab1",#N/A,FALSE,"P";"Tab2",#N/A,FALSE,"P"}</definedName>
    <definedName name="vvvvvvvvvvvvv" localSheetId="23" hidden="1">{"Tab1",#N/A,FALSE,"P";"Tab2",#N/A,FALSE,"P"}</definedName>
    <definedName name="vvvvvvvvvvvvv" localSheetId="24" hidden="1">{"Tab1",#N/A,FALSE,"P";"Tab2",#N/A,FALSE,"P"}</definedName>
    <definedName name="vvvvvvvvvvvvv" localSheetId="3" hidden="1">{"Tab1",#N/A,FALSE,"P";"Tab2",#N/A,FALSE,"P"}</definedName>
    <definedName name="vvvvvvvvvvvvv" localSheetId="2" hidden="1">{"Tab1",#N/A,FALSE,"P";"Tab2",#N/A,FALSE,"P"}</definedName>
    <definedName name="vvvvvvvvvvvvv" localSheetId="32" hidden="1">{"Tab1",#N/A,FALSE,"P";"Tab2",#N/A,FALSE,"P"}</definedName>
    <definedName name="vvvvvvvvvvvvv" localSheetId="34" hidden="1">{"Tab1",#N/A,FALSE,"P";"Tab2",#N/A,FALSE,"P"}</definedName>
    <definedName name="vvvvvvvvvvvvv" localSheetId="50" hidden="1">{"Tab1",#N/A,FALSE,"P";"Tab2",#N/A,FALSE,"P"}</definedName>
    <definedName name="vvvvvvvvvvvvv" localSheetId="52" hidden="1">{"Tab1",#N/A,FALSE,"P";"Tab2",#N/A,FALSE,"P"}</definedName>
    <definedName name="vvvvvvvvvvvvv" localSheetId="18" hidden="1">{"Tab1",#N/A,FALSE,"P";"Tab2",#N/A,FALSE,"P"}</definedName>
    <definedName name="vvvvvvvvvvvvv" localSheetId="53" hidden="1">{"Tab1",#N/A,FALSE,"P";"Tab2",#N/A,FALSE,"P"}</definedName>
    <definedName name="vvvvvvvvvvvvv" localSheetId="54" hidden="1">{"Tab1",#N/A,FALSE,"P";"Tab2",#N/A,FALSE,"P"}</definedName>
    <definedName name="vvvvvvvvvvvvv" localSheetId="20" hidden="1">{"Tab1",#N/A,FALSE,"P";"Tab2",#N/A,FALSE,"P"}</definedName>
    <definedName name="vvvvvvvvvvvvv" localSheetId="22" hidden="1">{"Tab1",#N/A,FALSE,"P";"Tab2",#N/A,FALSE,"P"}</definedName>
    <definedName name="vvvvvvvvvvvvv" localSheetId="26" hidden="1">{"Tab1",#N/A,FALSE,"P";"Tab2",#N/A,FALSE,"P"}</definedName>
    <definedName name="vvvvvvvvvvvvv" localSheetId="27" hidden="1">{"Tab1",#N/A,FALSE,"P";"Tab2",#N/A,FALSE,"P"}</definedName>
    <definedName name="vvvvvvvvvvvvv" localSheetId="28" hidden="1">{"Tab1",#N/A,FALSE,"P";"Tab2",#N/A,FALSE,"P"}</definedName>
    <definedName name="vvvvvvvvvvvvv" localSheetId="29" hidden="1">{"Tab1",#N/A,FALSE,"P";"Tab2",#N/A,FALSE,"P"}</definedName>
    <definedName name="vvvvvvvvvvvvv" localSheetId="31" hidden="1">{"Tab1",#N/A,FALSE,"P";"Tab2",#N/A,FALSE,"P"}</definedName>
    <definedName name="vvvvvvvvvvvvv" hidden="1">{"Tab1",#N/A,FALSE,"P";"Tab2",#N/A,FALSE,"P"}</definedName>
    <definedName name="w" localSheetId="17" hidden="1">{"Minpmon",#N/A,FALSE,"Monthinput"}</definedName>
    <definedName name="w" localSheetId="21" hidden="1">{"Minpmon",#N/A,FALSE,"Monthinput"}</definedName>
    <definedName name="w" localSheetId="23" hidden="1">{"Minpmon",#N/A,FALSE,"Monthinput"}</definedName>
    <definedName name="w" localSheetId="24" hidden="1">{"Minpmon",#N/A,FALSE,"Monthinput"}</definedName>
    <definedName name="w" localSheetId="3" hidden="1">{"Minpmon",#N/A,FALSE,"Monthinput"}</definedName>
    <definedName name="w" localSheetId="2" hidden="1">{"Minpmon",#N/A,FALSE,"Monthinput"}</definedName>
    <definedName name="w" localSheetId="32" hidden="1">{"Minpmon",#N/A,FALSE,"Monthinput"}</definedName>
    <definedName name="w" localSheetId="34" hidden="1">{"Minpmon",#N/A,FALSE,"Monthinput"}</definedName>
    <definedName name="w" localSheetId="50" hidden="1">{"Minpmon",#N/A,FALSE,"Monthinput"}</definedName>
    <definedName name="w" localSheetId="52" hidden="1">{"Minpmon",#N/A,FALSE,"Monthinput"}</definedName>
    <definedName name="w" localSheetId="18" hidden="1">{"Minpmon",#N/A,FALSE,"Monthinput"}</definedName>
    <definedName name="w" localSheetId="53" hidden="1">{"Minpmon",#N/A,FALSE,"Monthinput"}</definedName>
    <definedName name="w" localSheetId="54" hidden="1">{"Minpmon",#N/A,FALSE,"Monthinput"}</definedName>
    <definedName name="w" localSheetId="20" hidden="1">{"Minpmon",#N/A,FALSE,"Monthinput"}</definedName>
    <definedName name="w" localSheetId="22" hidden="1">{"Minpmon",#N/A,FALSE,"Monthinput"}</definedName>
    <definedName name="w" localSheetId="26" hidden="1">{"Minpmon",#N/A,FALSE,"Monthinput"}</definedName>
    <definedName name="w" localSheetId="27" hidden="1">{"Minpmon",#N/A,FALSE,"Monthinput"}</definedName>
    <definedName name="w" localSheetId="28" hidden="1">{"Minpmon",#N/A,FALSE,"Monthinput"}</definedName>
    <definedName name="w" localSheetId="29" hidden="1">{"Minpmon",#N/A,FALSE,"Monthinput"}</definedName>
    <definedName name="w" localSheetId="31" hidden="1">{"Minpmon",#N/A,FALSE,"Monthinput"}</definedName>
    <definedName name="w" hidden="1">{"Minpmon",#N/A,FALSE,"Monthinput"}</definedName>
    <definedName name="wage_govt_sector" localSheetId="17">#REF!</definedName>
    <definedName name="wage_govt_sector" localSheetId="21">#REF!</definedName>
    <definedName name="wage_govt_sector" localSheetId="23">#REF!</definedName>
    <definedName name="wage_govt_sector" localSheetId="24">#REF!</definedName>
    <definedName name="wage_govt_sector" localSheetId="3">#REF!</definedName>
    <definedName name="wage_govt_sector" localSheetId="2">#REF!</definedName>
    <definedName name="wage_govt_sector" localSheetId="32">#REF!</definedName>
    <definedName name="wage_govt_sector" localSheetId="34">#REF!</definedName>
    <definedName name="wage_govt_sector" localSheetId="52">#REF!</definedName>
    <definedName name="wage_govt_sector" localSheetId="18">#REF!</definedName>
    <definedName name="wage_govt_sector" localSheetId="53">#REF!</definedName>
    <definedName name="wage_govt_sector" localSheetId="54">#REF!</definedName>
    <definedName name="wage_govt_sector" localSheetId="20">#REF!</definedName>
    <definedName name="wage_govt_sector" localSheetId="22">#REF!</definedName>
    <definedName name="wage_govt_sector" localSheetId="26">#REF!</definedName>
    <definedName name="wage_govt_sector" localSheetId="29">#REF!</definedName>
    <definedName name="wage_govt_sector" localSheetId="31">#REF!</definedName>
    <definedName name="wage_govt_sector">#REF!</definedName>
    <definedName name="WAPR" localSheetId="23">#REF!</definedName>
    <definedName name="WAPR" localSheetId="3">#REF!</definedName>
    <definedName name="WAPR" localSheetId="2">#REF!</definedName>
    <definedName name="WAPR" localSheetId="53">#REF!</definedName>
    <definedName name="WAPR" localSheetId="54">#REF!</definedName>
    <definedName name="WAPR">#REF!</definedName>
    <definedName name="Weekly_Depreciation">'[69]Inter-Bank'!$I$5</definedName>
    <definedName name="Weighted_Average_Inter_Bank_Exchange_Rate">'[69]Inter-Bank'!$C$5</definedName>
    <definedName name="WEO" localSheetId="17">#REF!</definedName>
    <definedName name="WEO" localSheetId="21">#REF!</definedName>
    <definedName name="WEO" localSheetId="23">#REF!</definedName>
    <definedName name="WEO" localSheetId="24">#REF!</definedName>
    <definedName name="WEO" localSheetId="3">#REF!</definedName>
    <definedName name="WEO" localSheetId="2">#REF!</definedName>
    <definedName name="WEO" localSheetId="32">#REF!</definedName>
    <definedName name="WEO" localSheetId="34">#REF!</definedName>
    <definedName name="WEO" localSheetId="52">#REF!</definedName>
    <definedName name="WEO" localSheetId="18">#REF!</definedName>
    <definedName name="WEO" localSheetId="53">#REF!</definedName>
    <definedName name="WEO" localSheetId="54">#REF!</definedName>
    <definedName name="WEO" localSheetId="20">#REF!</definedName>
    <definedName name="WEO" localSheetId="22">#REF!</definedName>
    <definedName name="WEO" localSheetId="26">#REF!</definedName>
    <definedName name="WEO" localSheetId="29">#REF!</definedName>
    <definedName name="WEO" localSheetId="31">#REF!</definedName>
    <definedName name="WEO">#REF!</definedName>
    <definedName name="WEOD">#REF!</definedName>
    <definedName name="weodata">#REF!</definedName>
    <definedName name="wer" localSheetId="17" hidden="1">{"Riqfin97",#N/A,FALSE,"Tran";"Riqfinpro",#N/A,FALSE,"Tran"}</definedName>
    <definedName name="wer" localSheetId="21" hidden="1">{"Riqfin97",#N/A,FALSE,"Tran";"Riqfinpro",#N/A,FALSE,"Tran"}</definedName>
    <definedName name="wer" localSheetId="23" hidden="1">{"Riqfin97",#N/A,FALSE,"Tran";"Riqfinpro",#N/A,FALSE,"Tran"}</definedName>
    <definedName name="wer" localSheetId="24" hidden="1">{"Riqfin97",#N/A,FALSE,"Tran";"Riqfinpro",#N/A,FALSE,"Tran"}</definedName>
    <definedName name="wer" localSheetId="3" hidden="1">{"Riqfin97",#N/A,FALSE,"Tran";"Riqfinpro",#N/A,FALSE,"Tran"}</definedName>
    <definedName name="wer" localSheetId="2" hidden="1">{"Riqfin97",#N/A,FALSE,"Tran";"Riqfinpro",#N/A,FALSE,"Tran"}</definedName>
    <definedName name="wer" localSheetId="32" hidden="1">{"Riqfin97",#N/A,FALSE,"Tran";"Riqfinpro",#N/A,FALSE,"Tran"}</definedName>
    <definedName name="wer" localSheetId="34" hidden="1">{"Riqfin97",#N/A,FALSE,"Tran";"Riqfinpro",#N/A,FALSE,"Tran"}</definedName>
    <definedName name="wer" localSheetId="50" hidden="1">{"Riqfin97",#N/A,FALSE,"Tran";"Riqfinpro",#N/A,FALSE,"Tran"}</definedName>
    <definedName name="wer" localSheetId="52" hidden="1">{"Riqfin97",#N/A,FALSE,"Tran";"Riqfinpro",#N/A,FALSE,"Tran"}</definedName>
    <definedName name="wer" localSheetId="18" hidden="1">{"Riqfin97",#N/A,FALSE,"Tran";"Riqfinpro",#N/A,FALSE,"Tran"}</definedName>
    <definedName name="wer" localSheetId="53" hidden="1">{"Riqfin97",#N/A,FALSE,"Tran";"Riqfinpro",#N/A,FALSE,"Tran"}</definedName>
    <definedName name="wer" localSheetId="54" hidden="1">{"Riqfin97",#N/A,FALSE,"Tran";"Riqfinpro",#N/A,FALSE,"Tran"}</definedName>
    <definedName name="wer" localSheetId="20" hidden="1">{"Riqfin97",#N/A,FALSE,"Tran";"Riqfinpro",#N/A,FALSE,"Tran"}</definedName>
    <definedName name="wer" localSheetId="22" hidden="1">{"Riqfin97",#N/A,FALSE,"Tran";"Riqfinpro",#N/A,FALSE,"Tran"}</definedName>
    <definedName name="wer" localSheetId="26" hidden="1">{"Riqfin97",#N/A,FALSE,"Tran";"Riqfinpro",#N/A,FALSE,"Tran"}</definedName>
    <definedName name="wer" localSheetId="27" hidden="1">{"Riqfin97",#N/A,FALSE,"Tran";"Riqfinpro",#N/A,FALSE,"Tran"}</definedName>
    <definedName name="wer" localSheetId="28" hidden="1">{"Riqfin97",#N/A,FALSE,"Tran";"Riqfinpro",#N/A,FALSE,"Tran"}</definedName>
    <definedName name="wer" localSheetId="29" hidden="1">{"Riqfin97",#N/A,FALSE,"Tran";"Riqfinpro",#N/A,FALSE,"Tran"}</definedName>
    <definedName name="wer" localSheetId="31" hidden="1">{"Riqfin97",#N/A,FALSE,"Tran";"Riqfinpro",#N/A,FALSE,"Tran"}</definedName>
    <definedName name="wer" hidden="1">{"Riqfin97",#N/A,FALSE,"Tran";"Riqfinpro",#N/A,FALSE,"Tran"}</definedName>
    <definedName name="will" localSheetId="2">'[131]SPNF Acuerdo Incl. Int.'!will</definedName>
    <definedName name="will" localSheetId="34">'[131]SPNF Acuerdo Incl. Int.'!will</definedName>
    <definedName name="will" localSheetId="49">'[131]SPNF Acuerdo Incl. Int.'!will</definedName>
    <definedName name="will" localSheetId="50">'[131]SPNF Acuerdo Incl. Int.'!will</definedName>
    <definedName name="will" localSheetId="51">'[131]SPNF Acuerdo Incl. Int.'!will</definedName>
    <definedName name="will" localSheetId="55">'[131]SPNF Acuerdo Incl. Int.'!will</definedName>
    <definedName name="will" localSheetId="57">'[131]SPNF Acuerdo Incl. Int.'!will</definedName>
    <definedName name="will" localSheetId="58">'[131]SPNF Acuerdo Incl. Int.'!will</definedName>
    <definedName name="will" localSheetId="27">'[131]SPNF Acuerdo Incl. Int.'!will</definedName>
    <definedName name="will">'[131]SPNF Acuerdo Incl. Int.'!will</definedName>
    <definedName name="will1">#N/A</definedName>
    <definedName name="will3">#N/A</definedName>
    <definedName name="Work_Area">#REF!</definedName>
    <definedName name="WPCP33_D" localSheetId="17">#REF!</definedName>
    <definedName name="WPCP33_D" localSheetId="21">#REF!</definedName>
    <definedName name="WPCP33_D" localSheetId="23">#REF!</definedName>
    <definedName name="WPCP33_D" localSheetId="24">#REF!</definedName>
    <definedName name="WPCP33_D" localSheetId="3">#REF!</definedName>
    <definedName name="WPCP33_D" localSheetId="2">#REF!</definedName>
    <definedName name="WPCP33_D" localSheetId="32">#REF!</definedName>
    <definedName name="WPCP33_D" localSheetId="34">#REF!</definedName>
    <definedName name="WPCP33_D" localSheetId="52">#REF!</definedName>
    <definedName name="WPCP33_D" localSheetId="18">#REF!</definedName>
    <definedName name="WPCP33_D" localSheetId="53">#REF!</definedName>
    <definedName name="WPCP33_D" localSheetId="54">#REF!</definedName>
    <definedName name="WPCP33_D" localSheetId="20">#REF!</definedName>
    <definedName name="WPCP33_D" localSheetId="22">#REF!</definedName>
    <definedName name="WPCP33_D" localSheetId="26">#REF!</definedName>
    <definedName name="WPCP33_D" localSheetId="29">#REF!</definedName>
    <definedName name="WPCP33_D" localSheetId="31">#REF!</definedName>
    <definedName name="WPCP33_D">#REF!</definedName>
    <definedName name="WPCP33pch" localSheetId="23">#REF!</definedName>
    <definedName name="WPCP33pch" localSheetId="3">#REF!</definedName>
    <definedName name="WPCP33pch" localSheetId="2">#REF!</definedName>
    <definedName name="WPCP33pch" localSheetId="53">#REF!</definedName>
    <definedName name="WPCP33pch" localSheetId="54">#REF!</definedName>
    <definedName name="WPCP33pch">#REF!</definedName>
    <definedName name="wrn" localSheetId="17" hidden="1">{"Main Economic Indicators",#N/A,FALSE,"C"}</definedName>
    <definedName name="wrn" localSheetId="21" hidden="1">{"Main Economic Indicators",#N/A,FALSE,"C"}</definedName>
    <definedName name="wrn" localSheetId="23" hidden="1">{"Main Economic Indicators",#N/A,FALSE,"C"}</definedName>
    <definedName name="wrn" localSheetId="24" hidden="1">{"Main Economic Indicators",#N/A,FALSE,"C"}</definedName>
    <definedName name="wrn" localSheetId="3" hidden="1">{"Main Economic Indicators",#N/A,FALSE,"C"}</definedName>
    <definedName name="wrn" localSheetId="2" hidden="1">{"Main Economic Indicators",#N/A,FALSE,"C"}</definedName>
    <definedName name="wrn" localSheetId="32" hidden="1">{"Main Economic Indicators",#N/A,FALSE,"C"}</definedName>
    <definedName name="wrn" localSheetId="34" hidden="1">{"Main Economic Indicators",#N/A,FALSE,"C"}</definedName>
    <definedName name="wrn" localSheetId="50" hidden="1">{"Main Economic Indicators",#N/A,FALSE,"C"}</definedName>
    <definedName name="wrn" localSheetId="52" hidden="1">{"Main Economic Indicators",#N/A,FALSE,"C"}</definedName>
    <definedName name="wrn" localSheetId="18" hidden="1">{"Main Economic Indicators",#N/A,FALSE,"C"}</definedName>
    <definedName name="wrn" localSheetId="53" hidden="1">{"Main Economic Indicators",#N/A,FALSE,"C"}</definedName>
    <definedName name="wrn" localSheetId="54" hidden="1">{"Main Economic Indicators",#N/A,FALSE,"C"}</definedName>
    <definedName name="wrn" localSheetId="20" hidden="1">{"Main Economic Indicators",#N/A,FALSE,"C"}</definedName>
    <definedName name="wrn" localSheetId="22" hidden="1">{"Main Economic Indicators",#N/A,FALSE,"C"}</definedName>
    <definedName name="wrn" localSheetId="26" hidden="1">{"Main Economic Indicators",#N/A,FALSE,"C"}</definedName>
    <definedName name="wrn" localSheetId="27" hidden="1">{"Main Economic Indicators",#N/A,FALSE,"C"}</definedName>
    <definedName name="wrn" localSheetId="28" hidden="1">{"Main Economic Indicators",#N/A,FALSE,"C"}</definedName>
    <definedName name="wrn" localSheetId="29" hidden="1">{"Main Economic Indicators",#N/A,FALSE,"C"}</definedName>
    <definedName name="wrn" localSheetId="31" hidden="1">{"Main Economic Indicators",#N/A,FALSE,"C"}</definedName>
    <definedName name="wrn" hidden="1">{"Main Economic Indicators",#N/A,FALSE,"C"}</definedName>
    <definedName name="wrn.98RED." localSheetId="1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1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7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2" hidden="1">{"annual-cbr",#N/A,FALSE,"CENTBANK";"annual(banks)",#N/A,FALSE,"COMBANKS"}</definedName>
    <definedName name="wrn.annual." localSheetId="32" hidden="1">{"annual-cbr",#N/A,FALSE,"CENTBANK";"annual(banks)",#N/A,FALSE,"COMBANKS"}</definedName>
    <definedName name="wrn.annual." localSheetId="34" hidden="1">{"annual-cbr",#N/A,FALSE,"CENTBANK";"annual(banks)",#N/A,FALSE,"COMBANKS"}</definedName>
    <definedName name="wrn.annual." localSheetId="50" hidden="1">{"annual-cbr",#N/A,FALSE,"CENTBANK";"annual(banks)",#N/A,FALSE,"COMBANKS"}</definedName>
    <definedName name="wrn.annual." localSheetId="52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53" hidden="1">{"annual-cbr",#N/A,FALSE,"CENTBANK";"annual(banks)",#N/A,FALSE,"COMBANKS"}</definedName>
    <definedName name="wrn.annual." localSheetId="54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localSheetId="26" hidden="1">{"annual-cbr",#N/A,FALSE,"CENTBANK";"annual(banks)",#N/A,FALSE,"COMBANKS"}</definedName>
    <definedName name="wrn.annual." localSheetId="27" hidden="1">{"annual-cbr",#N/A,FALSE,"CENTBANK";"annual(banks)",#N/A,FALSE,"COMBANKS"}</definedName>
    <definedName name="wrn.annual." localSheetId="28" hidden="1">{"annual-cbr",#N/A,FALSE,"CENTBANK";"annual(banks)",#N/A,FALSE,"COMBANKS"}</definedName>
    <definedName name="wrn.annual." localSheetId="29" hidden="1">{"annual-cbr",#N/A,FALSE,"CENTBANK";"annual(banks)",#N/A,FALSE,"COMBANKS"}</definedName>
    <definedName name="wrn.annual." localSheetId="31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17" hidden="1">{#N/A,#N/A,FALSE,"BANKS"}</definedName>
    <definedName name="wrn.BANKS." localSheetId="21" hidden="1">{#N/A,#N/A,FALSE,"BANKS"}</definedName>
    <definedName name="wrn.BANKS." localSheetId="23" hidden="1">{#N/A,#N/A,FALSE,"BANKS"}</definedName>
    <definedName name="wrn.BANKS." localSheetId="24" hidden="1">{#N/A,#N/A,FALSE,"BANKS"}</definedName>
    <definedName name="wrn.BANKS." localSheetId="3" hidden="1">{#N/A,#N/A,FALSE,"BANKS"}</definedName>
    <definedName name="wrn.BANKS." localSheetId="2" hidden="1">{#N/A,#N/A,FALSE,"BANKS"}</definedName>
    <definedName name="wrn.BANKS." localSheetId="32" hidden="1">{#N/A,#N/A,FALSE,"BANKS"}</definedName>
    <definedName name="wrn.BANKS." localSheetId="34" hidden="1">{#N/A,#N/A,FALSE,"BANKS"}</definedName>
    <definedName name="wrn.BANKS." localSheetId="50" hidden="1">{#N/A,#N/A,FALSE,"BANKS"}</definedName>
    <definedName name="wrn.BANKS." localSheetId="52" hidden="1">{#N/A,#N/A,FALSE,"BANKS"}</definedName>
    <definedName name="wrn.BANKS." localSheetId="18" hidden="1">{#N/A,#N/A,FALSE,"BANKS"}</definedName>
    <definedName name="wrn.BANKS." localSheetId="53" hidden="1">{#N/A,#N/A,FALSE,"BANKS"}</definedName>
    <definedName name="wrn.BANKS." localSheetId="54" hidden="1">{#N/A,#N/A,FALSE,"BANKS"}</definedName>
    <definedName name="wrn.BANKS." localSheetId="20" hidden="1">{#N/A,#N/A,FALSE,"BANKS"}</definedName>
    <definedName name="wrn.BANKS." localSheetId="22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1" hidden="1">{#N/A,#N/A,FALSE,"BANKS"}</definedName>
    <definedName name="wrn.BANKS." hidden="1">{#N/A,#N/A,FALSE,"BANKS"}</definedName>
    <definedName name="wrn.BLZ._.RED._.tables." localSheetId="1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17" hidden="1">{#N/A,#N/A,FALSE,"BOP"}</definedName>
    <definedName name="wrn.BOP." localSheetId="21" hidden="1">{#N/A,#N/A,FALSE,"BOP"}</definedName>
    <definedName name="wrn.BOP." localSheetId="23" hidden="1">{#N/A,#N/A,FALSE,"BOP"}</definedName>
    <definedName name="wrn.BOP." localSheetId="24" hidden="1">{#N/A,#N/A,FALSE,"BOP"}</definedName>
    <definedName name="wrn.BOP." localSheetId="3" hidden="1">{#N/A,#N/A,FALSE,"BOP"}</definedName>
    <definedName name="wrn.BOP." localSheetId="2" hidden="1">{#N/A,#N/A,FALSE,"BOP"}</definedName>
    <definedName name="wrn.BOP." localSheetId="32" hidden="1">{#N/A,#N/A,FALSE,"BOP"}</definedName>
    <definedName name="wrn.BOP." localSheetId="34" hidden="1">{#N/A,#N/A,FALSE,"BOP"}</definedName>
    <definedName name="wrn.BOP." localSheetId="50" hidden="1">{#N/A,#N/A,FALSE,"BOP"}</definedName>
    <definedName name="wrn.BOP." localSheetId="52" hidden="1">{#N/A,#N/A,FALSE,"BOP"}</definedName>
    <definedName name="wrn.BOP." localSheetId="18" hidden="1">{#N/A,#N/A,FALSE,"BOP"}</definedName>
    <definedName name="wrn.BOP." localSheetId="53" hidden="1">{#N/A,#N/A,FALSE,"BOP"}</definedName>
    <definedName name="wrn.BOP." localSheetId="54" hidden="1">{#N/A,#N/A,FALSE,"BOP"}</definedName>
    <definedName name="wrn.BOP." localSheetId="20" hidden="1">{#N/A,#N/A,FALSE,"BOP"}</definedName>
    <definedName name="wrn.BOP." localSheetId="22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1" hidden="1">{#N/A,#N/A,FALSE,"BOP"}</definedName>
    <definedName name="wrn.BOP." hidden="1">{#N/A,#N/A,FALSE,"BOP"}</definedName>
    <definedName name="wrn.BOP_MIDTERM." localSheetId="17" hidden="1">{"BOP_TAB",#N/A,FALSE,"N";"MIDTERM_TAB",#N/A,FALSE,"O"}</definedName>
    <definedName name="wrn.BOP_MIDTERM." localSheetId="21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localSheetId="3" hidden="1">{"BOP_TAB",#N/A,FALSE,"N";"MIDTERM_TAB",#N/A,FALSE,"O"}</definedName>
    <definedName name="wrn.BOP_MIDTERM." localSheetId="2" hidden="1">{"BOP_TAB",#N/A,FALSE,"N";"MIDTERM_TAB",#N/A,FALSE,"O"}</definedName>
    <definedName name="wrn.BOP_MIDTERM." localSheetId="32" hidden="1">{"BOP_TAB",#N/A,FALSE,"N";"MIDTERM_TAB",#N/A,FALSE,"O"}</definedName>
    <definedName name="wrn.BOP_MIDTERM." localSheetId="34" hidden="1">{"BOP_TAB",#N/A,FALSE,"N";"MIDTERM_TAB",#N/A,FALSE,"O"}</definedName>
    <definedName name="wrn.BOP_MIDTERM." localSheetId="50" hidden="1">{"BOP_TAB",#N/A,FALSE,"N";"MIDTERM_TAB",#N/A,FALSE,"O"}</definedName>
    <definedName name="wrn.BOP_MIDTERM." localSheetId="52" hidden="1">{"BOP_TAB",#N/A,FALSE,"N";"MIDTERM_TAB",#N/A,FALSE,"O"}</definedName>
    <definedName name="wrn.BOP_MIDTERM." localSheetId="18" hidden="1">{"BOP_TAB",#N/A,FALSE,"N";"MIDTERM_TAB",#N/A,FALSE,"O"}</definedName>
    <definedName name="wrn.BOP_MIDTERM." localSheetId="53" hidden="1">{"BOP_TAB",#N/A,FALSE,"N";"MIDTERM_TAB",#N/A,FALSE,"O"}</definedName>
    <definedName name="wrn.BOP_MIDTERM." localSheetId="54" hidden="1">{"BOP_TAB",#N/A,FALSE,"N";"MIDTERM_TAB",#N/A,FALSE,"O"}</definedName>
    <definedName name="wrn.BOP_MIDTERM." localSheetId="20" hidden="1">{"BOP_TAB",#N/A,FALSE,"N";"MIDTERM_TAB",#N/A,FALSE,"O"}</definedName>
    <definedName name="wrn.BOP_MIDTERM." localSheetId="22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1" hidden="1">{"BOP_TAB",#N/A,FALSE,"N";"MIDTERM_TAB",#N/A,FALSE,"O"}</definedName>
    <definedName name="wrn.BOP_MIDTERM." hidden="1">{"BOP_TAB",#N/A,FALSE,"N";"MIDTERM_TAB",#N/A,FALSE,"O"}</definedName>
    <definedName name="wrn.Briefing._.98." localSheetId="1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17" hidden="1">{#N/A,#N/A,FALSE,"CelPIB"}</definedName>
    <definedName name="wrn.CelPIB." localSheetId="21" hidden="1">{#N/A,#N/A,FALSE,"CelPIB"}</definedName>
    <definedName name="wrn.CelPIB." localSheetId="23" hidden="1">{#N/A,#N/A,FALSE,"CelPIB"}</definedName>
    <definedName name="wrn.CelPIB." localSheetId="24" hidden="1">{#N/A,#N/A,FALSE,"CelPIB"}</definedName>
    <definedName name="wrn.CelPIB." localSheetId="3" hidden="1">{#N/A,#N/A,FALSE,"CelPIB"}</definedName>
    <definedName name="wrn.CelPIB." localSheetId="2" hidden="1">{#N/A,#N/A,FALSE,"CelPIB"}</definedName>
    <definedName name="wrn.CelPIB." localSheetId="32" hidden="1">{#N/A,#N/A,FALSE,"CelPIB"}</definedName>
    <definedName name="wrn.CelPIB." localSheetId="34" hidden="1">{#N/A,#N/A,FALSE,"CelPIB"}</definedName>
    <definedName name="wrn.CelPIB." localSheetId="50" hidden="1">{#N/A,#N/A,FALSE,"CelPIB"}</definedName>
    <definedName name="wrn.CelPIB." localSheetId="52" hidden="1">{#N/A,#N/A,FALSE,"CelPIB"}</definedName>
    <definedName name="wrn.CelPIB." localSheetId="18" hidden="1">{#N/A,#N/A,FALSE,"CelPIB"}</definedName>
    <definedName name="wrn.CelPIB." localSheetId="53" hidden="1">{#N/A,#N/A,FALSE,"CelPIB"}</definedName>
    <definedName name="wrn.CelPIB." localSheetId="54" hidden="1">{#N/A,#N/A,FALSE,"CelPIB"}</definedName>
    <definedName name="wrn.CelPIB." localSheetId="20" hidden="1">{#N/A,#N/A,FALSE,"CelPIB"}</definedName>
    <definedName name="wrn.CelPIB." localSheetId="22" hidden="1">{#N/A,#N/A,FALSE,"CelPIB"}</definedName>
    <definedName name="wrn.CelPIB." localSheetId="26" hidden="1">{#N/A,#N/A,FALSE,"CelPIB"}</definedName>
    <definedName name="wrn.CelPIB." localSheetId="27" hidden="1">{#N/A,#N/A,FALSE,"CelPIB"}</definedName>
    <definedName name="wrn.CelPIB." localSheetId="28" hidden="1">{#N/A,#N/A,FALSE,"CelPIB"}</definedName>
    <definedName name="wrn.CelPIB." localSheetId="29" hidden="1">{#N/A,#N/A,FALSE,"CelPIB"}</definedName>
    <definedName name="wrn.CelPIB." localSheetId="31" hidden="1">{#N/A,#N/A,FALSE,"CelPIB"}</definedName>
    <definedName name="wrn.CelPIB." hidden="1">{#N/A,#N/A,FALSE,"CelPIB"}</definedName>
    <definedName name="wrn.CG._.Cons._.GDP." localSheetId="1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7" hidden="1">{#N/A,#N/A,FALSE,"NFPS GDP"}</definedName>
    <definedName name="wrn.CGvt._.Revenue._.GDP." localSheetId="21" hidden="1">{#N/A,#N/A,FALSE,"NFPS GDP"}</definedName>
    <definedName name="wrn.CGvt._.Revenue._.GDP." localSheetId="23" hidden="1">{#N/A,#N/A,FALSE,"NFPS GDP"}</definedName>
    <definedName name="wrn.CGvt._.Revenue._.GDP." localSheetId="24" hidden="1">{#N/A,#N/A,FALSE,"NFPS GDP"}</definedName>
    <definedName name="wrn.CGvt._.Revenue._.GDP." localSheetId="3" hidden="1">{#N/A,#N/A,FALSE,"NFPS GDP"}</definedName>
    <definedName name="wrn.CGvt._.Revenue._.GDP." localSheetId="2" hidden="1">{#N/A,#N/A,FALSE,"NFPS GDP"}</definedName>
    <definedName name="wrn.CGvt._.Revenue._.GDP." localSheetId="32" hidden="1">{#N/A,#N/A,FALSE,"NFPS GDP"}</definedName>
    <definedName name="wrn.CGvt._.Revenue._.GDP." localSheetId="34" hidden="1">{#N/A,#N/A,FALSE,"NFPS GDP"}</definedName>
    <definedName name="wrn.CGvt._.Revenue._.GDP." localSheetId="50" hidden="1">{#N/A,#N/A,FALSE,"NFPS GDP"}</definedName>
    <definedName name="wrn.CGvt._.Revenue._.GDP." localSheetId="52" hidden="1">{#N/A,#N/A,FALSE,"NFPS GDP"}</definedName>
    <definedName name="wrn.CGvt._.Revenue._.GDP." localSheetId="18" hidden="1">{#N/A,#N/A,FALSE,"NFPS GDP"}</definedName>
    <definedName name="wrn.CGvt._.Revenue._.GDP." localSheetId="53" hidden="1">{#N/A,#N/A,FALSE,"NFPS GDP"}</definedName>
    <definedName name="wrn.CGvt._.Revenue._.GDP." localSheetId="54" hidden="1">{#N/A,#N/A,FALSE,"NFPS GDP"}</definedName>
    <definedName name="wrn.CGvt._.Revenue._.GDP." localSheetId="20" hidden="1">{#N/A,#N/A,FALSE,"NFPS GDP"}</definedName>
    <definedName name="wrn.CGvt._.Revenue._.GDP." localSheetId="22" hidden="1">{#N/A,#N/A,FALSE,"NFPS GDP"}</definedName>
    <definedName name="wrn.CGvt._.Revenue._.GDP." localSheetId="26" hidden="1">{#N/A,#N/A,FALSE,"NFPS GDP"}</definedName>
    <definedName name="wrn.CGvt._.Revenue._.GDP." localSheetId="27" hidden="1">{#N/A,#N/A,FALSE,"NFPS GDP"}</definedName>
    <definedName name="wrn.CGvt._.Revenue._.GDP." localSheetId="28" hidden="1">{#N/A,#N/A,FALSE,"NFPS GDP"}</definedName>
    <definedName name="wrn.CGvt._.Revenue._.GDP." localSheetId="29" hidden="1">{#N/A,#N/A,FALSE,"NFPS GDP"}</definedName>
    <definedName name="wrn.CGvt._.Revenue._.GDP." localSheetId="31" hidden="1">{#N/A,#N/A,FALSE,"NFPS GDP"}</definedName>
    <definedName name="wrn.CGvt._.Revenue._.GDP." hidden="1">{#N/A,#N/A,FALSE,"NFPS GDP"}</definedName>
    <definedName name="wrn.CREDIT." localSheetId="17" hidden="1">{#N/A,#N/A,FALSE,"CREDIT"}</definedName>
    <definedName name="wrn.CREDIT." localSheetId="21" hidden="1">{#N/A,#N/A,FALSE,"CREDIT"}</definedName>
    <definedName name="wrn.CREDIT." localSheetId="23" hidden="1">{#N/A,#N/A,FALSE,"CREDIT"}</definedName>
    <definedName name="wrn.CREDIT." localSheetId="24" hidden="1">{#N/A,#N/A,FALSE,"CREDIT"}</definedName>
    <definedName name="wrn.CREDIT." localSheetId="3" hidden="1">{#N/A,#N/A,FALSE,"CREDIT"}</definedName>
    <definedName name="wrn.CREDIT." localSheetId="2" hidden="1">{#N/A,#N/A,FALSE,"CREDIT"}</definedName>
    <definedName name="wrn.CREDIT." localSheetId="32" hidden="1">{#N/A,#N/A,FALSE,"CREDIT"}</definedName>
    <definedName name="wrn.CREDIT." localSheetId="34" hidden="1">{#N/A,#N/A,FALSE,"CREDIT"}</definedName>
    <definedName name="wrn.CREDIT." localSheetId="50" hidden="1">{#N/A,#N/A,FALSE,"CREDIT"}</definedName>
    <definedName name="wrn.CREDIT." localSheetId="52" hidden="1">{#N/A,#N/A,FALSE,"CREDIT"}</definedName>
    <definedName name="wrn.CREDIT." localSheetId="18" hidden="1">{#N/A,#N/A,FALSE,"CREDIT"}</definedName>
    <definedName name="wrn.CREDIT." localSheetId="53" hidden="1">{#N/A,#N/A,FALSE,"CREDIT"}</definedName>
    <definedName name="wrn.CREDIT." localSheetId="54" hidden="1">{#N/A,#N/A,FALSE,"CREDIT"}</definedName>
    <definedName name="wrn.CREDIT." localSheetId="20" hidden="1">{#N/A,#N/A,FALSE,"CREDIT"}</definedName>
    <definedName name="wrn.CREDIT." localSheetId="22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1" hidden="1">{#N/A,#N/A,FALSE,"CREDIT"}</definedName>
    <definedName name="wrn.CREDIT." hidden="1">{#N/A,#N/A,FALSE,"CREDIT"}</definedName>
    <definedName name="wrn.DEBTSVC." localSheetId="17" hidden="1">{#N/A,#N/A,FALSE,"DEBTSVC"}</definedName>
    <definedName name="wrn.DEBTSVC." localSheetId="21" hidden="1">{#N/A,#N/A,FALSE,"DEBTSVC"}</definedName>
    <definedName name="wrn.DEBTSVC." localSheetId="23" hidden="1">{#N/A,#N/A,FALSE,"DEBTSVC"}</definedName>
    <definedName name="wrn.DEBTSVC." localSheetId="24" hidden="1">{#N/A,#N/A,FALSE,"DEBTSVC"}</definedName>
    <definedName name="wrn.DEBTSVC." localSheetId="3" hidden="1">{#N/A,#N/A,FALSE,"DEBTSVC"}</definedName>
    <definedName name="wrn.DEBTSVC." localSheetId="2" hidden="1">{#N/A,#N/A,FALSE,"DEBTSVC"}</definedName>
    <definedName name="wrn.DEBTSVC." localSheetId="32" hidden="1">{#N/A,#N/A,FALSE,"DEBTSVC"}</definedName>
    <definedName name="wrn.DEBTSVC." localSheetId="34" hidden="1">{#N/A,#N/A,FALSE,"DEBTSVC"}</definedName>
    <definedName name="wrn.DEBTSVC." localSheetId="50" hidden="1">{#N/A,#N/A,FALSE,"DEBTSVC"}</definedName>
    <definedName name="wrn.DEBTSVC." localSheetId="52" hidden="1">{#N/A,#N/A,FALSE,"DEBTSVC"}</definedName>
    <definedName name="wrn.DEBTSVC." localSheetId="18" hidden="1">{#N/A,#N/A,FALSE,"DEBTSVC"}</definedName>
    <definedName name="wrn.DEBTSVC." localSheetId="53" hidden="1">{#N/A,#N/A,FALSE,"DEBTSVC"}</definedName>
    <definedName name="wrn.DEBTSVC." localSheetId="54" hidden="1">{#N/A,#N/A,FALSE,"DEBTSVC"}</definedName>
    <definedName name="wrn.DEBTSVC." localSheetId="20" hidden="1">{#N/A,#N/A,FALSE,"DEBTSVC"}</definedName>
    <definedName name="wrn.DEBTSVC." localSheetId="22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1" hidden="1">{#N/A,#N/A,FALSE,"DEBTSVC"}</definedName>
    <definedName name="wrn.DEBTSVC." hidden="1">{#N/A,#N/A,FALSE,"DEBTSVC"}</definedName>
    <definedName name="wrn.DEPO." localSheetId="17" hidden="1">{#N/A,#N/A,FALSE,"DEPO"}</definedName>
    <definedName name="wrn.DEPO." localSheetId="21" hidden="1">{#N/A,#N/A,FALSE,"DEPO"}</definedName>
    <definedName name="wrn.DEPO." localSheetId="23" hidden="1">{#N/A,#N/A,FALSE,"DEPO"}</definedName>
    <definedName name="wrn.DEPO." localSheetId="24" hidden="1">{#N/A,#N/A,FALSE,"DEPO"}</definedName>
    <definedName name="wrn.DEPO." localSheetId="3" hidden="1">{#N/A,#N/A,FALSE,"DEPO"}</definedName>
    <definedName name="wrn.DEPO." localSheetId="2" hidden="1">{#N/A,#N/A,FALSE,"DEPO"}</definedName>
    <definedName name="wrn.DEPO." localSheetId="32" hidden="1">{#N/A,#N/A,FALSE,"DEPO"}</definedName>
    <definedName name="wrn.DEPO." localSheetId="34" hidden="1">{#N/A,#N/A,FALSE,"DEPO"}</definedName>
    <definedName name="wrn.DEPO." localSheetId="50" hidden="1">{#N/A,#N/A,FALSE,"DEPO"}</definedName>
    <definedName name="wrn.DEPO." localSheetId="52" hidden="1">{#N/A,#N/A,FALSE,"DEPO"}</definedName>
    <definedName name="wrn.DEPO." localSheetId="18" hidden="1">{#N/A,#N/A,FALSE,"DEPO"}</definedName>
    <definedName name="wrn.DEPO." localSheetId="53" hidden="1">{#N/A,#N/A,FALSE,"DEPO"}</definedName>
    <definedName name="wrn.DEPO." localSheetId="54" hidden="1">{#N/A,#N/A,FALSE,"DEPO"}</definedName>
    <definedName name="wrn.DEPO." localSheetId="20" hidden="1">{#N/A,#N/A,FALSE,"DEPO"}</definedName>
    <definedName name="wrn.DEPO." localSheetId="22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1" hidden="1">{#N/A,#N/A,FALSE,"DEPO"}</definedName>
    <definedName name="wrn.DEPO." hidden="1">{#N/A,#N/A,FALSE,"DEPO"}</definedName>
    <definedName name="wrn.EntpsPIB." localSheetId="17" hidden="1">{#N/A,#N/A,FALSE,"EntpsPIB"}</definedName>
    <definedName name="wrn.EntpsPIB." localSheetId="21" hidden="1">{#N/A,#N/A,FALSE,"EntpsPIB"}</definedName>
    <definedName name="wrn.EntpsPIB." localSheetId="23" hidden="1">{#N/A,#N/A,FALSE,"EntpsPIB"}</definedName>
    <definedName name="wrn.EntpsPIB." localSheetId="24" hidden="1">{#N/A,#N/A,FALSE,"EntpsPIB"}</definedName>
    <definedName name="wrn.EntpsPIB." localSheetId="3" hidden="1">{#N/A,#N/A,FALSE,"EntpsPIB"}</definedName>
    <definedName name="wrn.EntpsPIB." localSheetId="2" hidden="1">{#N/A,#N/A,FALSE,"EntpsPIB"}</definedName>
    <definedName name="wrn.EntpsPIB." localSheetId="32" hidden="1">{#N/A,#N/A,FALSE,"EntpsPIB"}</definedName>
    <definedName name="wrn.EntpsPIB." localSheetId="34" hidden="1">{#N/A,#N/A,FALSE,"EntpsPIB"}</definedName>
    <definedName name="wrn.EntpsPIB." localSheetId="50" hidden="1">{#N/A,#N/A,FALSE,"EntpsPIB"}</definedName>
    <definedName name="wrn.EntpsPIB." localSheetId="52" hidden="1">{#N/A,#N/A,FALSE,"EntpsPIB"}</definedName>
    <definedName name="wrn.EntpsPIB." localSheetId="18" hidden="1">{#N/A,#N/A,FALSE,"EntpsPIB"}</definedName>
    <definedName name="wrn.EntpsPIB." localSheetId="53" hidden="1">{#N/A,#N/A,FALSE,"EntpsPIB"}</definedName>
    <definedName name="wrn.EntpsPIB." localSheetId="54" hidden="1">{#N/A,#N/A,FALSE,"EntpsPIB"}</definedName>
    <definedName name="wrn.EntpsPIB." localSheetId="20" hidden="1">{#N/A,#N/A,FALSE,"EntpsPIB"}</definedName>
    <definedName name="wrn.EntpsPIB." localSheetId="22" hidden="1">{#N/A,#N/A,FALSE,"EntpsPIB"}</definedName>
    <definedName name="wrn.EntpsPIB." localSheetId="26" hidden="1">{#N/A,#N/A,FALSE,"EntpsPIB"}</definedName>
    <definedName name="wrn.EntpsPIB." localSheetId="27" hidden="1">{#N/A,#N/A,FALSE,"EntpsPIB"}</definedName>
    <definedName name="wrn.EntpsPIB." localSheetId="28" hidden="1">{#N/A,#N/A,FALSE,"EntpsPIB"}</definedName>
    <definedName name="wrn.EntpsPIB." localSheetId="29" hidden="1">{#N/A,#N/A,FALSE,"EntpsPIB"}</definedName>
    <definedName name="wrn.EntpsPIB." localSheetId="31" hidden="1">{#N/A,#N/A,FALSE,"EntpsPIB"}</definedName>
    <definedName name="wrn.EntpsPIB." hidden="1">{#N/A,#N/A,FALSE,"EntpsPIB"}</definedName>
    <definedName name="wrn.EXCISE." localSheetId="17" hidden="1">{#N/A,#N/A,FALSE,"EXCISE"}</definedName>
    <definedName name="wrn.EXCISE." localSheetId="21" hidden="1">{#N/A,#N/A,FALSE,"EXCISE"}</definedName>
    <definedName name="wrn.EXCISE." localSheetId="23" hidden="1">{#N/A,#N/A,FALSE,"EXCISE"}</definedName>
    <definedName name="wrn.EXCISE." localSheetId="24" hidden="1">{#N/A,#N/A,FALSE,"EXCISE"}</definedName>
    <definedName name="wrn.EXCISE." localSheetId="3" hidden="1">{#N/A,#N/A,FALSE,"EXCISE"}</definedName>
    <definedName name="wrn.EXCISE." localSheetId="2" hidden="1">{#N/A,#N/A,FALSE,"EXCISE"}</definedName>
    <definedName name="wrn.EXCISE." localSheetId="32" hidden="1">{#N/A,#N/A,FALSE,"EXCISE"}</definedName>
    <definedName name="wrn.EXCISE." localSheetId="34" hidden="1">{#N/A,#N/A,FALSE,"EXCISE"}</definedName>
    <definedName name="wrn.EXCISE." localSheetId="50" hidden="1">{#N/A,#N/A,FALSE,"EXCISE"}</definedName>
    <definedName name="wrn.EXCISE." localSheetId="52" hidden="1">{#N/A,#N/A,FALSE,"EXCISE"}</definedName>
    <definedName name="wrn.EXCISE." localSheetId="18" hidden="1">{#N/A,#N/A,FALSE,"EXCISE"}</definedName>
    <definedName name="wrn.EXCISE." localSheetId="53" hidden="1">{#N/A,#N/A,FALSE,"EXCISE"}</definedName>
    <definedName name="wrn.EXCISE." localSheetId="54" hidden="1">{#N/A,#N/A,FALSE,"EXCISE"}</definedName>
    <definedName name="wrn.EXCISE." localSheetId="20" hidden="1">{#N/A,#N/A,FALSE,"EXCISE"}</definedName>
    <definedName name="wrn.EXCISE." localSheetId="22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1" hidden="1">{#N/A,#N/A,FALSE,"EXCISE"}</definedName>
    <definedName name="wrn.EXCISE." hidden="1">{#N/A,#N/A,FALSE,"EXCISE"}</definedName>
    <definedName name="wrn.EXRATE." localSheetId="17" hidden="1">{#N/A,#N/A,FALSE,"EXRATE"}</definedName>
    <definedName name="wrn.EXRATE." localSheetId="21" hidden="1">{#N/A,#N/A,FALSE,"EXRATE"}</definedName>
    <definedName name="wrn.EXRATE." localSheetId="23" hidden="1">{#N/A,#N/A,FALSE,"EXRATE"}</definedName>
    <definedName name="wrn.EXRATE." localSheetId="24" hidden="1">{#N/A,#N/A,FALSE,"EXRATE"}</definedName>
    <definedName name="wrn.EXRATE." localSheetId="3" hidden="1">{#N/A,#N/A,FALSE,"EXRATE"}</definedName>
    <definedName name="wrn.EXRATE." localSheetId="2" hidden="1">{#N/A,#N/A,FALSE,"EXRATE"}</definedName>
    <definedName name="wrn.EXRATE." localSheetId="32" hidden="1">{#N/A,#N/A,FALSE,"EXRATE"}</definedName>
    <definedName name="wrn.EXRATE." localSheetId="34" hidden="1">{#N/A,#N/A,FALSE,"EXRATE"}</definedName>
    <definedName name="wrn.EXRATE." localSheetId="50" hidden="1">{#N/A,#N/A,FALSE,"EXRATE"}</definedName>
    <definedName name="wrn.EXRATE." localSheetId="52" hidden="1">{#N/A,#N/A,FALSE,"EXRATE"}</definedName>
    <definedName name="wrn.EXRATE." localSheetId="18" hidden="1">{#N/A,#N/A,FALSE,"EXRATE"}</definedName>
    <definedName name="wrn.EXRATE." localSheetId="53" hidden="1">{#N/A,#N/A,FALSE,"EXRATE"}</definedName>
    <definedName name="wrn.EXRATE." localSheetId="54" hidden="1">{#N/A,#N/A,FALSE,"EXRATE"}</definedName>
    <definedName name="wrn.EXRATE." localSheetId="20" hidden="1">{#N/A,#N/A,FALSE,"EXRATE"}</definedName>
    <definedName name="wrn.EXRATE." localSheetId="22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1" hidden="1">{#N/A,#N/A,FALSE,"EXRATE"}</definedName>
    <definedName name="wrn.EXRATE." hidden="1">{#N/A,#N/A,FALSE,"EXRATE"}</definedName>
    <definedName name="wrn.EXTDEBT." localSheetId="17" hidden="1">{#N/A,#N/A,FALSE,"EXTDEBT"}</definedName>
    <definedName name="wrn.EXTDEBT." localSheetId="21" hidden="1">{#N/A,#N/A,FALSE,"EXTDEBT"}</definedName>
    <definedName name="wrn.EXTDEBT." localSheetId="23" hidden="1">{#N/A,#N/A,FALSE,"EXTDEBT"}</definedName>
    <definedName name="wrn.EXTDEBT." localSheetId="24" hidden="1">{#N/A,#N/A,FALSE,"EXTDEBT"}</definedName>
    <definedName name="wrn.EXTDEBT." localSheetId="3" hidden="1">{#N/A,#N/A,FALSE,"EXTDEBT"}</definedName>
    <definedName name="wrn.EXTDEBT." localSheetId="2" hidden="1">{#N/A,#N/A,FALSE,"EXTDEBT"}</definedName>
    <definedName name="wrn.EXTDEBT." localSheetId="32" hidden="1">{#N/A,#N/A,FALSE,"EXTDEBT"}</definedName>
    <definedName name="wrn.EXTDEBT." localSheetId="34" hidden="1">{#N/A,#N/A,FALSE,"EXTDEBT"}</definedName>
    <definedName name="wrn.EXTDEBT." localSheetId="50" hidden="1">{#N/A,#N/A,FALSE,"EXTDEBT"}</definedName>
    <definedName name="wrn.EXTDEBT." localSheetId="52" hidden="1">{#N/A,#N/A,FALSE,"EXTDEBT"}</definedName>
    <definedName name="wrn.EXTDEBT." localSheetId="18" hidden="1">{#N/A,#N/A,FALSE,"EXTDEBT"}</definedName>
    <definedName name="wrn.EXTDEBT." localSheetId="53" hidden="1">{#N/A,#N/A,FALSE,"EXTDEBT"}</definedName>
    <definedName name="wrn.EXTDEBT." localSheetId="54" hidden="1">{#N/A,#N/A,FALSE,"EXTDEBT"}</definedName>
    <definedName name="wrn.EXTDEBT." localSheetId="20" hidden="1">{#N/A,#N/A,FALSE,"EXTDEBT"}</definedName>
    <definedName name="wrn.EXTDEBT." localSheetId="22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1" hidden="1">{#N/A,#N/A,FALSE,"EXTDEBT"}</definedName>
    <definedName name="wrn.EXTDEBT." hidden="1">{#N/A,#N/A,FALSE,"EXTDEBT"}</definedName>
    <definedName name="wrn.EXTRABUDGT." localSheetId="17" hidden="1">{#N/A,#N/A,FALSE,"EXTRABUDGT"}</definedName>
    <definedName name="wrn.EXTRABUDGT." localSheetId="21" hidden="1">{#N/A,#N/A,FALSE,"EXTRABUDGT"}</definedName>
    <definedName name="wrn.EXTRABUDGT." localSheetId="23" hidden="1">{#N/A,#N/A,FALSE,"EXTRABUDGT"}</definedName>
    <definedName name="wrn.EXTRABUDGT." localSheetId="24" hidden="1">{#N/A,#N/A,FALSE,"EXTRABUDGT"}</definedName>
    <definedName name="wrn.EXTRABUDGT." localSheetId="3" hidden="1">{#N/A,#N/A,FALSE,"EXTRABUDGT"}</definedName>
    <definedName name="wrn.EXTRABUDGT." localSheetId="2" hidden="1">{#N/A,#N/A,FALSE,"EXTRABUDGT"}</definedName>
    <definedName name="wrn.EXTRABUDGT." localSheetId="32" hidden="1">{#N/A,#N/A,FALSE,"EXTRABUDGT"}</definedName>
    <definedName name="wrn.EXTRABUDGT." localSheetId="34" hidden="1">{#N/A,#N/A,FALSE,"EXTRABUDGT"}</definedName>
    <definedName name="wrn.EXTRABUDGT." localSheetId="50" hidden="1">{#N/A,#N/A,FALSE,"EXTRABUDGT"}</definedName>
    <definedName name="wrn.EXTRABUDGT." localSheetId="52" hidden="1">{#N/A,#N/A,FALSE,"EXTRABUDGT"}</definedName>
    <definedName name="wrn.EXTRABUDGT." localSheetId="18" hidden="1">{#N/A,#N/A,FALSE,"EXTRABUDGT"}</definedName>
    <definedName name="wrn.EXTRABUDGT." localSheetId="53" hidden="1">{#N/A,#N/A,FALSE,"EXTRABUDGT"}</definedName>
    <definedName name="wrn.EXTRABUDGT." localSheetId="54" hidden="1">{#N/A,#N/A,FALSE,"EXTRABUDGT"}</definedName>
    <definedName name="wrn.EXTRABUDGT." localSheetId="20" hidden="1">{#N/A,#N/A,FALSE,"EXTRABUDGT"}</definedName>
    <definedName name="wrn.EXTRABUDGT." localSheetId="22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1" hidden="1">{#N/A,#N/A,FALSE,"EXTRABUDGT"}</definedName>
    <definedName name="wrn.EXTRABUDGT." hidden="1">{#N/A,#N/A,FALSE,"EXTRABUDGT"}</definedName>
    <definedName name="wrn.EXTRABUDGT2." localSheetId="17" hidden="1">{#N/A,#N/A,FALSE,"EXTRABUDGT2"}</definedName>
    <definedName name="wrn.EXTRABUDGT2." localSheetId="21" hidden="1">{#N/A,#N/A,FALSE,"EXTRABUDGT2"}</definedName>
    <definedName name="wrn.EXTRABUDGT2." localSheetId="23" hidden="1">{#N/A,#N/A,FALSE,"EXTRABUDGT2"}</definedName>
    <definedName name="wrn.EXTRABUDGT2." localSheetId="24" hidden="1">{#N/A,#N/A,FALSE,"EXTRABUDGT2"}</definedName>
    <definedName name="wrn.EXTRABUDGT2." localSheetId="3" hidden="1">{#N/A,#N/A,FALSE,"EXTRABUDGT2"}</definedName>
    <definedName name="wrn.EXTRABUDGT2." localSheetId="2" hidden="1">{#N/A,#N/A,FALSE,"EXTRABUDGT2"}</definedName>
    <definedName name="wrn.EXTRABUDGT2." localSheetId="32" hidden="1">{#N/A,#N/A,FALSE,"EXTRABUDGT2"}</definedName>
    <definedName name="wrn.EXTRABUDGT2." localSheetId="34" hidden="1">{#N/A,#N/A,FALSE,"EXTRABUDGT2"}</definedName>
    <definedName name="wrn.EXTRABUDGT2." localSheetId="50" hidden="1">{#N/A,#N/A,FALSE,"EXTRABUDGT2"}</definedName>
    <definedName name="wrn.EXTRABUDGT2." localSheetId="52" hidden="1">{#N/A,#N/A,FALSE,"EXTRABUDGT2"}</definedName>
    <definedName name="wrn.EXTRABUDGT2." localSheetId="18" hidden="1">{#N/A,#N/A,FALSE,"EXTRABUDGT2"}</definedName>
    <definedName name="wrn.EXTRABUDGT2." localSheetId="53" hidden="1">{#N/A,#N/A,FALSE,"EXTRABUDGT2"}</definedName>
    <definedName name="wrn.EXTRABUDGT2." localSheetId="54" hidden="1">{#N/A,#N/A,FALSE,"EXTRABUDGT2"}</definedName>
    <definedName name="wrn.EXTRABUDGT2." localSheetId="20" hidden="1">{#N/A,#N/A,FALSE,"EXTRABUDGT2"}</definedName>
    <definedName name="wrn.EXTRABUDGT2." localSheetId="22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1" hidden="1">{#N/A,#N/A,FALSE,"EXTRABUDGT2"}</definedName>
    <definedName name="wrn.EXTRABUDGT2." hidden="1">{#N/A,#N/A,FALSE,"EXTRABUDGT2"}</definedName>
    <definedName name="wrn.GDP." localSheetId="17" hidden="1">{#N/A,#N/A,FALSE,"GDP_ORIGIN";#N/A,#N/A,FALSE,"EMP_POP"}</definedName>
    <definedName name="wrn.GDP." localSheetId="21" hidden="1">{#N/A,#N/A,FALSE,"GDP_ORIGIN";#N/A,#N/A,FALSE,"EMP_POP"}</definedName>
    <definedName name="wrn.GDP." localSheetId="23" hidden="1">{#N/A,#N/A,FALSE,"GDP_ORIGIN";#N/A,#N/A,FALSE,"EMP_POP"}</definedName>
    <definedName name="wrn.GDP." localSheetId="24" hidden="1">{#N/A,#N/A,FALSE,"GDP_ORIGIN";#N/A,#N/A,FALSE,"EMP_POP"}</definedName>
    <definedName name="wrn.GDP." localSheetId="3" hidden="1">{#N/A,#N/A,FALSE,"GDP_ORIGIN";#N/A,#N/A,FALSE,"EMP_POP"}</definedName>
    <definedName name="wrn.GDP." localSheetId="2" hidden="1">{#N/A,#N/A,FALSE,"GDP_ORIGIN";#N/A,#N/A,FALSE,"EMP_POP"}</definedName>
    <definedName name="wrn.GDP." localSheetId="32" hidden="1">{#N/A,#N/A,FALSE,"GDP_ORIGIN";#N/A,#N/A,FALSE,"EMP_POP"}</definedName>
    <definedName name="wrn.GDP." localSheetId="34" hidden="1">{#N/A,#N/A,FALSE,"GDP_ORIGIN";#N/A,#N/A,FALSE,"EMP_POP"}</definedName>
    <definedName name="wrn.GDP." localSheetId="50" hidden="1">{#N/A,#N/A,FALSE,"GDP_ORIGIN";#N/A,#N/A,FALSE,"EMP_POP"}</definedName>
    <definedName name="wrn.GDP." localSheetId="52" hidden="1">{#N/A,#N/A,FALSE,"GDP_ORIGIN";#N/A,#N/A,FALSE,"EMP_POP"}</definedName>
    <definedName name="wrn.GDP." localSheetId="18" hidden="1">{#N/A,#N/A,FALSE,"GDP_ORIGIN";#N/A,#N/A,FALSE,"EMP_POP"}</definedName>
    <definedName name="wrn.GDP." localSheetId="53" hidden="1">{#N/A,#N/A,FALSE,"GDP_ORIGIN";#N/A,#N/A,FALSE,"EMP_POP"}</definedName>
    <definedName name="wrn.GDP." localSheetId="54" hidden="1">{#N/A,#N/A,FALSE,"GDP_ORIGIN";#N/A,#N/A,FALSE,"EMP_POP"}</definedName>
    <definedName name="wrn.GDP." localSheetId="20" hidden="1">{#N/A,#N/A,FALSE,"GDP_ORIGIN";#N/A,#N/A,FALSE,"EMP_POP"}</definedName>
    <definedName name="wrn.GDP." localSheetId="22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1" hidden="1">{#N/A,#N/A,FALSE,"GDP_ORIGIN";#N/A,#N/A,FALSE,"EMP_POP"}</definedName>
    <definedName name="wrn.GDP." hidden="1">{#N/A,#N/A,FALSE,"GDP_ORIGIN";#N/A,#N/A,FALSE,"EMP_POP"}</definedName>
    <definedName name="wrn.GGOVT." localSheetId="17" hidden="1">{#N/A,#N/A,FALSE,"GGOVT"}</definedName>
    <definedName name="wrn.GGOVT." localSheetId="21" hidden="1">{#N/A,#N/A,FALSE,"GGOVT"}</definedName>
    <definedName name="wrn.GGOVT." localSheetId="23" hidden="1">{#N/A,#N/A,FALSE,"GGOVT"}</definedName>
    <definedName name="wrn.GGOVT." localSheetId="24" hidden="1">{#N/A,#N/A,FALSE,"GGOVT"}</definedName>
    <definedName name="wrn.GGOVT." localSheetId="3" hidden="1">{#N/A,#N/A,FALSE,"GGOVT"}</definedName>
    <definedName name="wrn.GGOVT." localSheetId="2" hidden="1">{#N/A,#N/A,FALSE,"GGOVT"}</definedName>
    <definedName name="wrn.GGOVT." localSheetId="32" hidden="1">{#N/A,#N/A,FALSE,"GGOVT"}</definedName>
    <definedName name="wrn.GGOVT." localSheetId="34" hidden="1">{#N/A,#N/A,FALSE,"GGOVT"}</definedName>
    <definedName name="wrn.GGOVT." localSheetId="50" hidden="1">{#N/A,#N/A,FALSE,"GGOVT"}</definedName>
    <definedName name="wrn.GGOVT." localSheetId="52" hidden="1">{#N/A,#N/A,FALSE,"GGOVT"}</definedName>
    <definedName name="wrn.GGOVT." localSheetId="18" hidden="1">{#N/A,#N/A,FALSE,"GGOVT"}</definedName>
    <definedName name="wrn.GGOVT." localSheetId="53" hidden="1">{#N/A,#N/A,FALSE,"GGOVT"}</definedName>
    <definedName name="wrn.GGOVT." localSheetId="54" hidden="1">{#N/A,#N/A,FALSE,"GGOVT"}</definedName>
    <definedName name="wrn.GGOVT." localSheetId="20" hidden="1">{#N/A,#N/A,FALSE,"GGOVT"}</definedName>
    <definedName name="wrn.GGOVT." localSheetId="22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1" hidden="1">{#N/A,#N/A,FALSE,"GGOVT"}</definedName>
    <definedName name="wrn.GGOVT." hidden="1">{#N/A,#N/A,FALSE,"GGOVT"}</definedName>
    <definedName name="wrn.GGOVT2." localSheetId="17" hidden="1">{#N/A,#N/A,FALSE,"GGOVT2"}</definedName>
    <definedName name="wrn.GGOVT2." localSheetId="21" hidden="1">{#N/A,#N/A,FALSE,"GGOVT2"}</definedName>
    <definedName name="wrn.GGOVT2." localSheetId="23" hidden="1">{#N/A,#N/A,FALSE,"GGOVT2"}</definedName>
    <definedName name="wrn.GGOVT2." localSheetId="24" hidden="1">{#N/A,#N/A,FALSE,"GGOVT2"}</definedName>
    <definedName name="wrn.GGOVT2." localSheetId="3" hidden="1">{#N/A,#N/A,FALSE,"GGOVT2"}</definedName>
    <definedName name="wrn.GGOVT2." localSheetId="2" hidden="1">{#N/A,#N/A,FALSE,"GGOVT2"}</definedName>
    <definedName name="wrn.GGOVT2." localSheetId="32" hidden="1">{#N/A,#N/A,FALSE,"GGOVT2"}</definedName>
    <definedName name="wrn.GGOVT2." localSheetId="34" hidden="1">{#N/A,#N/A,FALSE,"GGOVT2"}</definedName>
    <definedName name="wrn.GGOVT2." localSheetId="50" hidden="1">{#N/A,#N/A,FALSE,"GGOVT2"}</definedName>
    <definedName name="wrn.GGOVT2." localSheetId="52" hidden="1">{#N/A,#N/A,FALSE,"GGOVT2"}</definedName>
    <definedName name="wrn.GGOVT2." localSheetId="18" hidden="1">{#N/A,#N/A,FALSE,"GGOVT2"}</definedName>
    <definedName name="wrn.GGOVT2." localSheetId="53" hidden="1">{#N/A,#N/A,FALSE,"GGOVT2"}</definedName>
    <definedName name="wrn.GGOVT2." localSheetId="54" hidden="1">{#N/A,#N/A,FALSE,"GGOVT2"}</definedName>
    <definedName name="wrn.GGOVT2." localSheetId="20" hidden="1">{#N/A,#N/A,FALSE,"GGOVT2"}</definedName>
    <definedName name="wrn.GGOVT2." localSheetId="22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1" hidden="1">{#N/A,#N/A,FALSE,"GGOVT2"}</definedName>
    <definedName name="wrn.GGOVT2." hidden="1">{#N/A,#N/A,FALSE,"GGOVT2"}</definedName>
    <definedName name="wrn.GGOVTPC." localSheetId="17" hidden="1">{#N/A,#N/A,FALSE,"GGOVT%"}</definedName>
    <definedName name="wrn.GGOVTPC." localSheetId="21" hidden="1">{#N/A,#N/A,FALSE,"GGOVT%"}</definedName>
    <definedName name="wrn.GGOVTPC." localSheetId="23" hidden="1">{#N/A,#N/A,FALSE,"GGOVT%"}</definedName>
    <definedName name="wrn.GGOVTPC." localSheetId="24" hidden="1">{#N/A,#N/A,FALSE,"GGOVT%"}</definedName>
    <definedName name="wrn.GGOVTPC." localSheetId="3" hidden="1">{#N/A,#N/A,FALSE,"GGOVT%"}</definedName>
    <definedName name="wrn.GGOVTPC." localSheetId="2" hidden="1">{#N/A,#N/A,FALSE,"GGOVT%"}</definedName>
    <definedName name="wrn.GGOVTPC." localSheetId="32" hidden="1">{#N/A,#N/A,FALSE,"GGOVT%"}</definedName>
    <definedName name="wrn.GGOVTPC." localSheetId="34" hidden="1">{#N/A,#N/A,FALSE,"GGOVT%"}</definedName>
    <definedName name="wrn.GGOVTPC." localSheetId="50" hidden="1">{#N/A,#N/A,FALSE,"GGOVT%"}</definedName>
    <definedName name="wrn.GGOVTPC." localSheetId="52" hidden="1">{#N/A,#N/A,FALSE,"GGOVT%"}</definedName>
    <definedName name="wrn.GGOVTPC." localSheetId="18" hidden="1">{#N/A,#N/A,FALSE,"GGOVT%"}</definedName>
    <definedName name="wrn.GGOVTPC." localSheetId="53" hidden="1">{#N/A,#N/A,FALSE,"GGOVT%"}</definedName>
    <definedName name="wrn.GGOVTPC." localSheetId="54" hidden="1">{#N/A,#N/A,FALSE,"GGOVT%"}</definedName>
    <definedName name="wrn.GGOVTPC." localSheetId="20" hidden="1">{#N/A,#N/A,FALSE,"GGOVT%"}</definedName>
    <definedName name="wrn.GGOVTPC." localSheetId="22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1" hidden="1">{#N/A,#N/A,FALSE,"GGOVT%"}</definedName>
    <definedName name="wrn.GGOVTPC." hidden="1">{#N/A,#N/A,FALSE,"GGOVT%"}</definedName>
    <definedName name="wrn.INCOMETX." localSheetId="17" hidden="1">{#N/A,#N/A,FALSE,"INCOMETX"}</definedName>
    <definedName name="wrn.INCOMETX." localSheetId="21" hidden="1">{#N/A,#N/A,FALSE,"INCOMETX"}</definedName>
    <definedName name="wrn.INCOMETX." localSheetId="23" hidden="1">{#N/A,#N/A,FALSE,"INCOMETX"}</definedName>
    <definedName name="wrn.INCOMETX." localSheetId="24" hidden="1">{#N/A,#N/A,FALSE,"INCOMETX"}</definedName>
    <definedName name="wrn.INCOMETX." localSheetId="3" hidden="1">{#N/A,#N/A,FALSE,"INCOMETX"}</definedName>
    <definedName name="wrn.INCOMETX." localSheetId="2" hidden="1">{#N/A,#N/A,FALSE,"INCOMETX"}</definedName>
    <definedName name="wrn.INCOMETX." localSheetId="32" hidden="1">{#N/A,#N/A,FALSE,"INCOMETX"}</definedName>
    <definedName name="wrn.INCOMETX." localSheetId="34" hidden="1">{#N/A,#N/A,FALSE,"INCOMETX"}</definedName>
    <definedName name="wrn.INCOMETX." localSheetId="50" hidden="1">{#N/A,#N/A,FALSE,"INCOMETX"}</definedName>
    <definedName name="wrn.INCOMETX." localSheetId="52" hidden="1">{#N/A,#N/A,FALSE,"INCOMETX"}</definedName>
    <definedName name="wrn.INCOMETX." localSheetId="18" hidden="1">{#N/A,#N/A,FALSE,"INCOMETX"}</definedName>
    <definedName name="wrn.INCOMETX." localSheetId="53" hidden="1">{#N/A,#N/A,FALSE,"INCOMETX"}</definedName>
    <definedName name="wrn.INCOMETX." localSheetId="54" hidden="1">{#N/A,#N/A,FALSE,"INCOMETX"}</definedName>
    <definedName name="wrn.INCOMETX." localSheetId="20" hidden="1">{#N/A,#N/A,FALSE,"INCOMETX"}</definedName>
    <definedName name="wrn.INCOMETX." localSheetId="22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1" hidden="1">{#N/A,#N/A,FALSE,"INCOMETX"}</definedName>
    <definedName name="wrn.INCOMETX." hidden="1">{#N/A,#N/A,FALSE,"INCOMETX"}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7" hidden="1">{#N/A,#N/A,FALSE,"INTERST"}</definedName>
    <definedName name="wrn.INTERST." localSheetId="21" hidden="1">{#N/A,#N/A,FALSE,"INTERST"}</definedName>
    <definedName name="wrn.INTERST." localSheetId="23" hidden="1">{#N/A,#N/A,FALSE,"INTERST"}</definedName>
    <definedName name="wrn.INTERST." localSheetId="24" hidden="1">{#N/A,#N/A,FALSE,"INTERST"}</definedName>
    <definedName name="wrn.INTERST." localSheetId="3" hidden="1">{#N/A,#N/A,FALSE,"INTERST"}</definedName>
    <definedName name="wrn.INTERST." localSheetId="2" hidden="1">{#N/A,#N/A,FALSE,"INTERST"}</definedName>
    <definedName name="wrn.INTERST." localSheetId="32" hidden="1">{#N/A,#N/A,FALSE,"INTERST"}</definedName>
    <definedName name="wrn.INTERST." localSheetId="34" hidden="1">{#N/A,#N/A,FALSE,"INTERST"}</definedName>
    <definedName name="wrn.INTERST." localSheetId="50" hidden="1">{#N/A,#N/A,FALSE,"INTERST"}</definedName>
    <definedName name="wrn.INTERST." localSheetId="52" hidden="1">{#N/A,#N/A,FALSE,"INTERST"}</definedName>
    <definedName name="wrn.INTERST." localSheetId="18" hidden="1">{#N/A,#N/A,FALSE,"INTERST"}</definedName>
    <definedName name="wrn.INTERST." localSheetId="53" hidden="1">{#N/A,#N/A,FALSE,"INTERST"}</definedName>
    <definedName name="wrn.INTERST." localSheetId="54" hidden="1">{#N/A,#N/A,FALSE,"INTERST"}</definedName>
    <definedName name="wrn.INTERST." localSheetId="20" hidden="1">{#N/A,#N/A,FALSE,"INTERST"}</definedName>
    <definedName name="wrn.INTERST." localSheetId="22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1" hidden="1">{#N/A,#N/A,FALSE,"INTERST"}</definedName>
    <definedName name="wrn.INTERST." hidden="1">{#N/A,#N/A,FALSE,"INTERST"}</definedName>
    <definedName name="wrn.JANSEP97." localSheetId="1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17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24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32" hidden="1">{"Main Economic Indicators",#N/A,FALSE,"C"}</definedName>
    <definedName name="wrn.Main._.Economic._.Indicators." localSheetId="34" hidden="1">{"Main Economic Indicators",#N/A,FALSE,"C"}</definedName>
    <definedName name="wrn.Main._.Economic._.Indicators." localSheetId="50" hidden="1">{"Main Economic Indicators",#N/A,FALSE,"C"}</definedName>
    <definedName name="wrn.Main._.Economic._.Indicators." localSheetId="52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53" hidden="1">{"Main Economic Indicators",#N/A,FALSE,"C"}</definedName>
    <definedName name="wrn.Main._.Economic._.Indicators." localSheetId="54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26" hidden="1">{"Main Economic Indicators",#N/A,FALSE,"C"}</definedName>
    <definedName name="wrn.Main._.Economic._.Indicators." localSheetId="27" hidden="1">{"Main Economic Indicators",#N/A,FALSE,"C"}</definedName>
    <definedName name="wrn.Main._.Economic._.Indicators." localSheetId="28" hidden="1">{"Main Economic Indicators",#N/A,FALSE,"C"}</definedName>
    <definedName name="wrn.Main._.Economic._.Indicators." localSheetId="29" hidden="1">{"Main Economic Indicators",#N/A,FALSE,"C"}</definedName>
    <definedName name="wrn.Main._.Economic._.Indicators." localSheetId="31" hidden="1">{"Main Economic Indicators",#N/A,FALSE,"C"}</definedName>
    <definedName name="wrn.Main._.Economic._.Indicators." hidden="1">{"Main Economic Indicators",#N/A,FALSE,"C"}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17" hidden="1">{"MONA",#N/A,FALSE,"S"}</definedName>
    <definedName name="wrn.MONA." localSheetId="21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localSheetId="3" hidden="1">{"MONA",#N/A,FALSE,"S"}</definedName>
    <definedName name="wrn.MONA." localSheetId="2" hidden="1">{"MONA",#N/A,FALSE,"S"}</definedName>
    <definedName name="wrn.MONA." localSheetId="32" hidden="1">{"MONA",#N/A,FALSE,"S"}</definedName>
    <definedName name="wrn.MONA." localSheetId="34" hidden="1">{"MONA",#N/A,FALSE,"S"}</definedName>
    <definedName name="wrn.MONA." localSheetId="50" hidden="1">{"MONA",#N/A,FALSE,"S"}</definedName>
    <definedName name="wrn.MONA." localSheetId="52" hidden="1">{"MONA",#N/A,FALSE,"S"}</definedName>
    <definedName name="wrn.MONA." localSheetId="18" hidden="1">{"MONA",#N/A,FALSE,"S"}</definedName>
    <definedName name="wrn.MONA." localSheetId="53" hidden="1">{"MONA",#N/A,FALSE,"S"}</definedName>
    <definedName name="wrn.MONA." localSheetId="54" hidden="1">{"MONA",#N/A,FALSE,"S"}</definedName>
    <definedName name="wrn.MONA." localSheetId="20" hidden="1">{"MONA",#N/A,FALSE,"S"}</definedName>
    <definedName name="wrn.MONA." localSheetId="22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1" hidden="1">{"MONA",#N/A,FALSE,"S"}</definedName>
    <definedName name="wrn.MONA." hidden="1">{"MONA",#N/A,FALSE,"S"}</definedName>
    <definedName name="wrn.Monthsheet." localSheetId="17" hidden="1">{"Minpmon",#N/A,FALSE,"Monthinput"}</definedName>
    <definedName name="wrn.Monthsheet." localSheetId="21" hidden="1">{"Minpmon",#N/A,FALSE,"Monthinput"}</definedName>
    <definedName name="wrn.Monthsheet." localSheetId="23" hidden="1">{"Minpmon",#N/A,FALSE,"Monthinput"}</definedName>
    <definedName name="wrn.Monthsheet." localSheetId="24" hidden="1">{"Minpmon",#N/A,FALSE,"Monthinput"}</definedName>
    <definedName name="wrn.Monthsheet." localSheetId="3" hidden="1">{"Minpmon",#N/A,FALSE,"Monthinput"}</definedName>
    <definedName name="wrn.Monthsheet." localSheetId="2" hidden="1">{"Minpmon",#N/A,FALSE,"Monthinput"}</definedName>
    <definedName name="wrn.Monthsheet." localSheetId="32" hidden="1">{"Minpmon",#N/A,FALSE,"Monthinput"}</definedName>
    <definedName name="wrn.Monthsheet." localSheetId="34" hidden="1">{"Minpmon",#N/A,FALSE,"Monthinput"}</definedName>
    <definedName name="wrn.Monthsheet." localSheetId="50" hidden="1">{"Minpmon",#N/A,FALSE,"Monthinput"}</definedName>
    <definedName name="wrn.Monthsheet." localSheetId="52" hidden="1">{"Minpmon",#N/A,FALSE,"Monthinput"}</definedName>
    <definedName name="wrn.Monthsheet." localSheetId="18" hidden="1">{"Minpmon",#N/A,FALSE,"Monthinput"}</definedName>
    <definedName name="wrn.Monthsheet." localSheetId="53" hidden="1">{"Minpmon",#N/A,FALSE,"Monthinput"}</definedName>
    <definedName name="wrn.Monthsheet." localSheetId="54" hidden="1">{"Minpmon",#N/A,FALSE,"Monthinput"}</definedName>
    <definedName name="wrn.Monthsheet." localSheetId="20" hidden="1">{"Minpmon",#N/A,FALSE,"Monthinput"}</definedName>
    <definedName name="wrn.Monthsheet." localSheetId="22" hidden="1">{"Minpmon",#N/A,FALSE,"Monthinput"}</definedName>
    <definedName name="wrn.Monthsheet." localSheetId="26" hidden="1">{"Minpmon",#N/A,FALSE,"Monthinput"}</definedName>
    <definedName name="wrn.Monthsheet." localSheetId="27" hidden="1">{"Minpmon",#N/A,FALSE,"Monthinput"}</definedName>
    <definedName name="wrn.Monthsheet." localSheetId="28" hidden="1">{"Minpmon",#N/A,FALSE,"Monthinput"}</definedName>
    <definedName name="wrn.Monthsheet." localSheetId="29" hidden="1">{"Minpmon",#N/A,FALSE,"Monthinput"}</definedName>
    <definedName name="wrn.Monthsheet." localSheetId="31" hidden="1">{"Minpmon",#N/A,FALSE,"Monthinput"}</definedName>
    <definedName name="wrn.Monthsheet." hidden="1">{"Minpmon",#N/A,FALSE,"Monthinput"}</definedName>
    <definedName name="wrn.MS." localSheetId="17" hidden="1">{#N/A,#N/A,FALSE,"MS"}</definedName>
    <definedName name="wrn.MS." localSheetId="21" hidden="1">{#N/A,#N/A,FALSE,"MS"}</definedName>
    <definedName name="wrn.MS." localSheetId="23" hidden="1">{#N/A,#N/A,FALSE,"MS"}</definedName>
    <definedName name="wrn.MS." localSheetId="24" hidden="1">{#N/A,#N/A,FALSE,"MS"}</definedName>
    <definedName name="wrn.MS." localSheetId="3" hidden="1">{#N/A,#N/A,FALSE,"MS"}</definedName>
    <definedName name="wrn.MS." localSheetId="2" hidden="1">{#N/A,#N/A,FALSE,"MS"}</definedName>
    <definedName name="wrn.MS." localSheetId="32" hidden="1">{#N/A,#N/A,FALSE,"MS"}</definedName>
    <definedName name="wrn.MS." localSheetId="34" hidden="1">{#N/A,#N/A,FALSE,"MS"}</definedName>
    <definedName name="wrn.MS." localSheetId="50" hidden="1">{#N/A,#N/A,FALSE,"MS"}</definedName>
    <definedName name="wrn.MS." localSheetId="52" hidden="1">{#N/A,#N/A,FALSE,"MS"}</definedName>
    <definedName name="wrn.MS." localSheetId="18" hidden="1">{#N/A,#N/A,FALSE,"MS"}</definedName>
    <definedName name="wrn.MS." localSheetId="53" hidden="1">{#N/A,#N/A,FALSE,"MS"}</definedName>
    <definedName name="wrn.MS." localSheetId="54" hidden="1">{#N/A,#N/A,FALSE,"MS"}</definedName>
    <definedName name="wrn.MS." localSheetId="20" hidden="1">{#N/A,#N/A,FALSE,"MS"}</definedName>
    <definedName name="wrn.MS." localSheetId="22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1" hidden="1">{#N/A,#N/A,FALSE,"MS"}</definedName>
    <definedName name="wrn.MS." hidden="1">{#N/A,#N/A,FALSE,"MS"}</definedName>
    <definedName name="wrn.NBG." localSheetId="17" hidden="1">{#N/A,#N/A,FALSE,"NBG"}</definedName>
    <definedName name="wrn.NBG." localSheetId="21" hidden="1">{#N/A,#N/A,FALSE,"NBG"}</definedName>
    <definedName name="wrn.NBG." localSheetId="23" hidden="1">{#N/A,#N/A,FALSE,"NBG"}</definedName>
    <definedName name="wrn.NBG." localSheetId="24" hidden="1">{#N/A,#N/A,FALSE,"NBG"}</definedName>
    <definedName name="wrn.NBG." localSheetId="3" hidden="1">{#N/A,#N/A,FALSE,"NBG"}</definedName>
    <definedName name="wrn.NBG." localSheetId="2" hidden="1">{#N/A,#N/A,FALSE,"NBG"}</definedName>
    <definedName name="wrn.NBG." localSheetId="32" hidden="1">{#N/A,#N/A,FALSE,"NBG"}</definedName>
    <definedName name="wrn.NBG." localSheetId="34" hidden="1">{#N/A,#N/A,FALSE,"NBG"}</definedName>
    <definedName name="wrn.NBG." localSheetId="50" hidden="1">{#N/A,#N/A,FALSE,"NBG"}</definedName>
    <definedName name="wrn.NBG." localSheetId="52" hidden="1">{#N/A,#N/A,FALSE,"NBG"}</definedName>
    <definedName name="wrn.NBG." localSheetId="18" hidden="1">{#N/A,#N/A,FALSE,"NBG"}</definedName>
    <definedName name="wrn.NBG." localSheetId="53" hidden="1">{#N/A,#N/A,FALSE,"NBG"}</definedName>
    <definedName name="wrn.NBG." localSheetId="54" hidden="1">{#N/A,#N/A,FALSE,"NBG"}</definedName>
    <definedName name="wrn.NBG." localSheetId="20" hidden="1">{#N/A,#N/A,FALSE,"NBG"}</definedName>
    <definedName name="wrn.NBG." localSheetId="22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1" hidden="1">{#N/A,#N/A,FALSE,"NBG"}</definedName>
    <definedName name="wrn.NBG." hidden="1">{#N/A,#N/A,FALSE,"NBG"}</definedName>
    <definedName name="wrn.NFPS._.GDP." localSheetId="17" hidden="1">{#N/A,#N/A,FALSE,"NFPS GDP"}</definedName>
    <definedName name="wrn.NFPS._.GDP." localSheetId="21" hidden="1">{#N/A,#N/A,FALSE,"NFPS GDP"}</definedName>
    <definedName name="wrn.NFPS._.GDP." localSheetId="23" hidden="1">{#N/A,#N/A,FALSE,"NFPS GDP"}</definedName>
    <definedName name="wrn.NFPS._.GDP." localSheetId="24" hidden="1">{#N/A,#N/A,FALSE,"NFPS GDP"}</definedName>
    <definedName name="wrn.NFPS._.GDP." localSheetId="3" hidden="1">{#N/A,#N/A,FALSE,"NFPS GDP"}</definedName>
    <definedName name="wrn.NFPS._.GDP." localSheetId="2" hidden="1">{#N/A,#N/A,FALSE,"NFPS GDP"}</definedName>
    <definedName name="wrn.NFPS._.GDP." localSheetId="32" hidden="1">{#N/A,#N/A,FALSE,"NFPS GDP"}</definedName>
    <definedName name="wrn.NFPS._.GDP." localSheetId="34" hidden="1">{#N/A,#N/A,FALSE,"NFPS GDP"}</definedName>
    <definedName name="wrn.NFPS._.GDP." localSheetId="50" hidden="1">{#N/A,#N/A,FALSE,"NFPS GDP"}</definedName>
    <definedName name="wrn.NFPS._.GDP." localSheetId="52" hidden="1">{#N/A,#N/A,FALSE,"NFPS GDP"}</definedName>
    <definedName name="wrn.NFPS._.GDP." localSheetId="18" hidden="1">{#N/A,#N/A,FALSE,"NFPS GDP"}</definedName>
    <definedName name="wrn.NFPS._.GDP." localSheetId="53" hidden="1">{#N/A,#N/A,FALSE,"NFPS GDP"}</definedName>
    <definedName name="wrn.NFPS._.GDP." localSheetId="54" hidden="1">{#N/A,#N/A,FALSE,"NFPS GDP"}</definedName>
    <definedName name="wrn.NFPS._.GDP." localSheetId="20" hidden="1">{#N/A,#N/A,FALSE,"NFPS GDP"}</definedName>
    <definedName name="wrn.NFPS._.GDP." localSheetId="22" hidden="1">{#N/A,#N/A,FALSE,"NFPS GDP"}</definedName>
    <definedName name="wrn.NFPS._.GDP." localSheetId="26" hidden="1">{#N/A,#N/A,FALSE,"NFPS GDP"}</definedName>
    <definedName name="wrn.NFPS._.GDP." localSheetId="27" hidden="1">{#N/A,#N/A,FALSE,"NFPS GDP"}</definedName>
    <definedName name="wrn.NFPS._.GDP." localSheetId="28" hidden="1">{#N/A,#N/A,FALSE,"NFPS GDP"}</definedName>
    <definedName name="wrn.NFPS._.GDP." localSheetId="29" hidden="1">{#N/A,#N/A,FALSE,"NFPS GDP"}</definedName>
    <definedName name="wrn.NFPS._.GDP." localSheetId="31" hidden="1">{#N/A,#N/A,FALSE,"NFPS GDP"}</definedName>
    <definedName name="wrn.NFPS._.GDP." hidden="1">{#N/A,#N/A,FALSE,"NFPS GDP"}</definedName>
    <definedName name="wrn.original." localSheetId="17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2" hidden="1">{"Original",#N/A,FALSE,"CENTBANK";"Original",#N/A,FALSE,"COMBANKS"}</definedName>
    <definedName name="wrn.original." localSheetId="32" hidden="1">{"Original",#N/A,FALSE,"CENTBANK";"Original",#N/A,FALSE,"COMBANKS"}</definedName>
    <definedName name="wrn.original." localSheetId="34" hidden="1">{"Original",#N/A,FALSE,"CENTBANK";"Original",#N/A,FALSE,"COMBANKS"}</definedName>
    <definedName name="wrn.original." localSheetId="50" hidden="1">{"Original",#N/A,FALSE,"CENTBANK";"Original",#N/A,FALSE,"COMBANKS"}</definedName>
    <definedName name="wrn.original." localSheetId="52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53" hidden="1">{"Original",#N/A,FALSE,"CENTBANK";"Original",#N/A,FALSE,"COMBANKS"}</definedName>
    <definedName name="wrn.original." localSheetId="54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localSheetId="26" hidden="1">{"Original",#N/A,FALSE,"CENTBANK";"Original",#N/A,FALSE,"COMBANKS"}</definedName>
    <definedName name="wrn.original." localSheetId="27" hidden="1">{"Original",#N/A,FALSE,"CENTBANK";"Original",#N/A,FALSE,"COMBANKS"}</definedName>
    <definedName name="wrn.original." localSheetId="28" hidden="1">{"Original",#N/A,FALSE,"CENTBANK";"Original",#N/A,FALSE,"COMBANKS"}</definedName>
    <definedName name="wrn.original." localSheetId="29" hidden="1">{"Original",#N/A,FALSE,"CENTBANK";"Original",#N/A,FALSE,"COMBANKS"}</definedName>
    <definedName name="wrn.original." localSheetId="31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4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7" hidden="1">{#N/A,#N/A,FALSE,"PCPI"}</definedName>
    <definedName name="wrn.PCPI." localSheetId="21" hidden="1">{#N/A,#N/A,FALSE,"PCPI"}</definedName>
    <definedName name="wrn.PCPI." localSheetId="23" hidden="1">{#N/A,#N/A,FALSE,"PCPI"}</definedName>
    <definedName name="wrn.PCPI." localSheetId="24" hidden="1">{#N/A,#N/A,FALSE,"PCPI"}</definedName>
    <definedName name="wrn.PCPI." localSheetId="3" hidden="1">{#N/A,#N/A,FALSE,"PCPI"}</definedName>
    <definedName name="wrn.PCPI." localSheetId="2" hidden="1">{#N/A,#N/A,FALSE,"PCPI"}</definedName>
    <definedName name="wrn.PCPI." localSheetId="32" hidden="1">{#N/A,#N/A,FALSE,"PCPI"}</definedName>
    <definedName name="wrn.PCPI." localSheetId="34" hidden="1">{#N/A,#N/A,FALSE,"PCPI"}</definedName>
    <definedName name="wrn.PCPI." localSheetId="50" hidden="1">{#N/A,#N/A,FALSE,"PCPI"}</definedName>
    <definedName name="wrn.PCPI." localSheetId="52" hidden="1">{#N/A,#N/A,FALSE,"PCPI"}</definedName>
    <definedName name="wrn.PCPI." localSheetId="18" hidden="1">{#N/A,#N/A,FALSE,"PCPI"}</definedName>
    <definedName name="wrn.PCPI." localSheetId="53" hidden="1">{#N/A,#N/A,FALSE,"PCPI"}</definedName>
    <definedName name="wrn.PCPI." localSheetId="54" hidden="1">{#N/A,#N/A,FALSE,"PCPI"}</definedName>
    <definedName name="wrn.PCPI." localSheetId="20" hidden="1">{#N/A,#N/A,FALSE,"PCPI"}</definedName>
    <definedName name="wrn.PCPI." localSheetId="22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1" hidden="1">{#N/A,#N/A,FALSE,"PCPI"}</definedName>
    <definedName name="wrn.PCPI." hidden="1">{#N/A,#N/A,FALSE,"PCPI"}</definedName>
    <definedName name="wrn.PENSION." localSheetId="17" hidden="1">{#N/A,#N/A,FALSE,"PENSION"}</definedName>
    <definedName name="wrn.PENSION." localSheetId="21" hidden="1">{#N/A,#N/A,FALSE,"PENSION"}</definedName>
    <definedName name="wrn.PENSION." localSheetId="23" hidden="1">{#N/A,#N/A,FALSE,"PENSION"}</definedName>
    <definedName name="wrn.PENSION." localSheetId="24" hidden="1">{#N/A,#N/A,FALSE,"PENSION"}</definedName>
    <definedName name="wrn.PENSION." localSheetId="3" hidden="1">{#N/A,#N/A,FALSE,"PENSION"}</definedName>
    <definedName name="wrn.PENSION." localSheetId="2" hidden="1">{#N/A,#N/A,FALSE,"PENSION"}</definedName>
    <definedName name="wrn.PENSION." localSheetId="32" hidden="1">{#N/A,#N/A,FALSE,"PENSION"}</definedName>
    <definedName name="wrn.PENSION." localSheetId="34" hidden="1">{#N/A,#N/A,FALSE,"PENSION"}</definedName>
    <definedName name="wrn.PENSION." localSheetId="50" hidden="1">{#N/A,#N/A,FALSE,"PENSION"}</definedName>
    <definedName name="wrn.PENSION." localSheetId="52" hidden="1">{#N/A,#N/A,FALSE,"PENSION"}</definedName>
    <definedName name="wrn.PENSION." localSheetId="18" hidden="1">{#N/A,#N/A,FALSE,"PENSION"}</definedName>
    <definedName name="wrn.PENSION." localSheetId="53" hidden="1">{#N/A,#N/A,FALSE,"PENSION"}</definedName>
    <definedName name="wrn.PENSION." localSheetId="54" hidden="1">{#N/A,#N/A,FALSE,"PENSION"}</definedName>
    <definedName name="wrn.PENSION." localSheetId="20" hidden="1">{#N/A,#N/A,FALSE,"PENSION"}</definedName>
    <definedName name="wrn.PENSION." localSheetId="22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1" hidden="1">{#N/A,#N/A,FALSE,"PENSION"}</definedName>
    <definedName name="wrn.PENSION." hidden="1">{#N/A,#N/A,FALSE,"PENSION"}</definedName>
    <definedName name="wrn.Program." localSheetId="17" hidden="1">{"Tab1",#N/A,FALSE,"P";"Tab2",#N/A,FALSE,"P"}</definedName>
    <definedName name="wrn.Program." localSheetId="21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localSheetId="3" hidden="1">{"Tab1",#N/A,FALSE,"P";"Tab2",#N/A,FALSE,"P"}</definedName>
    <definedName name="wrn.Program." localSheetId="2" hidden="1">{"Tab1",#N/A,FALSE,"P";"Tab2",#N/A,FALSE,"P"}</definedName>
    <definedName name="wrn.Program." localSheetId="32" hidden="1">{"Tab1",#N/A,FALSE,"P";"Tab2",#N/A,FALSE,"P"}</definedName>
    <definedName name="wrn.Program." localSheetId="34" hidden="1">{"Tab1",#N/A,FALSE,"P";"Tab2",#N/A,FALSE,"P"}</definedName>
    <definedName name="wrn.Program." localSheetId="50" hidden="1">{"Tab1",#N/A,FALSE,"P";"Tab2",#N/A,FALSE,"P"}</definedName>
    <definedName name="wrn.Program." localSheetId="52" hidden="1">{"Tab1",#N/A,FALSE,"P";"Tab2",#N/A,FALSE,"P"}</definedName>
    <definedName name="wrn.Program." localSheetId="18" hidden="1">{"Tab1",#N/A,FALSE,"P";"Tab2",#N/A,FALSE,"P"}</definedName>
    <definedName name="wrn.Program." localSheetId="53" hidden="1">{"Tab1",#N/A,FALSE,"P";"Tab2",#N/A,FALSE,"P"}</definedName>
    <definedName name="wrn.Program." localSheetId="54" hidden="1">{"Tab1",#N/A,FALSE,"P";"Tab2",#N/A,FALSE,"P"}</definedName>
    <definedName name="wrn.Program." localSheetId="20" hidden="1">{"Tab1",#N/A,FALSE,"P";"Tab2",#N/A,FALSE,"P"}</definedName>
    <definedName name="wrn.Program." localSheetId="22" hidden="1">{"Tab1",#N/A,FALSE,"P";"Tab2",#N/A,FALSE,"P"}</definedName>
    <definedName name="wrn.Program." localSheetId="26" hidden="1">{"Tab1",#N/A,FALSE,"P";"Tab2",#N/A,FALSE,"P"}</definedName>
    <definedName name="wrn.Program." localSheetId="27" hidden="1">{"Tab1",#N/A,FALSE,"P";"Tab2",#N/A,FALSE,"P"}</definedName>
    <definedName name="wrn.Program." localSheetId="28" hidden="1">{"Tab1",#N/A,FALSE,"P";"Tab2",#N/A,FALSE,"P"}</definedName>
    <definedName name="wrn.Program." localSheetId="29" hidden="1">{"Tab1",#N/A,FALSE,"P";"Tab2",#N/A,FALSE,"P"}</definedName>
    <definedName name="wrn.Program." localSheetId="31" hidden="1">{"Tab1",#N/A,FALSE,"P";"Tab2",#N/A,FALSE,"P"}</definedName>
    <definedName name="wrn.Program." hidden="1">{"Tab1",#N/A,FALSE,"P";"Tab2",#N/A,FALSE,"P"}</definedName>
    <definedName name="wrn.PRUDENT." localSheetId="17" hidden="1">{#N/A,#N/A,FALSE,"PRUDENT"}</definedName>
    <definedName name="wrn.PRUDENT." localSheetId="21" hidden="1">{#N/A,#N/A,FALSE,"PRUDENT"}</definedName>
    <definedName name="wrn.PRUDENT." localSheetId="23" hidden="1">{#N/A,#N/A,FALSE,"PRUDENT"}</definedName>
    <definedName name="wrn.PRUDENT." localSheetId="24" hidden="1">{#N/A,#N/A,FALSE,"PRUDENT"}</definedName>
    <definedName name="wrn.PRUDENT." localSheetId="3" hidden="1">{#N/A,#N/A,FALSE,"PRUDENT"}</definedName>
    <definedName name="wrn.PRUDENT." localSheetId="2" hidden="1">{#N/A,#N/A,FALSE,"PRUDENT"}</definedName>
    <definedName name="wrn.PRUDENT." localSheetId="32" hidden="1">{#N/A,#N/A,FALSE,"PRUDENT"}</definedName>
    <definedName name="wrn.PRUDENT." localSheetId="34" hidden="1">{#N/A,#N/A,FALSE,"PRUDENT"}</definedName>
    <definedName name="wrn.PRUDENT." localSheetId="50" hidden="1">{#N/A,#N/A,FALSE,"PRUDENT"}</definedName>
    <definedName name="wrn.PRUDENT." localSheetId="52" hidden="1">{#N/A,#N/A,FALSE,"PRUDENT"}</definedName>
    <definedName name="wrn.PRUDENT." localSheetId="18" hidden="1">{#N/A,#N/A,FALSE,"PRUDENT"}</definedName>
    <definedName name="wrn.PRUDENT." localSheetId="53" hidden="1">{#N/A,#N/A,FALSE,"PRUDENT"}</definedName>
    <definedName name="wrn.PRUDENT." localSheetId="54" hidden="1">{#N/A,#N/A,FALSE,"PRUDENT"}</definedName>
    <definedName name="wrn.PRUDENT." localSheetId="20" hidden="1">{#N/A,#N/A,FALSE,"PRUDENT"}</definedName>
    <definedName name="wrn.PRUDENT." localSheetId="22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1" hidden="1">{#N/A,#N/A,FALSE,"PRUDENT"}</definedName>
    <definedName name="wrn.PRUDENT." hidden="1">{#N/A,#N/A,FALSE,"PRUDENT"}</definedName>
    <definedName name="wrn.PUBLEXP." localSheetId="17" hidden="1">{#N/A,#N/A,FALSE,"PUBLEXP"}</definedName>
    <definedName name="wrn.PUBLEXP." localSheetId="21" hidden="1">{#N/A,#N/A,FALSE,"PUBLEXP"}</definedName>
    <definedName name="wrn.PUBLEXP." localSheetId="23" hidden="1">{#N/A,#N/A,FALSE,"PUBLEXP"}</definedName>
    <definedName name="wrn.PUBLEXP." localSheetId="24" hidden="1">{#N/A,#N/A,FALSE,"PUBLEXP"}</definedName>
    <definedName name="wrn.PUBLEXP." localSheetId="3" hidden="1">{#N/A,#N/A,FALSE,"PUBLEXP"}</definedName>
    <definedName name="wrn.PUBLEXP." localSheetId="2" hidden="1">{#N/A,#N/A,FALSE,"PUBLEXP"}</definedName>
    <definedName name="wrn.PUBLEXP." localSheetId="32" hidden="1">{#N/A,#N/A,FALSE,"PUBLEXP"}</definedName>
    <definedName name="wrn.PUBLEXP." localSheetId="34" hidden="1">{#N/A,#N/A,FALSE,"PUBLEXP"}</definedName>
    <definedName name="wrn.PUBLEXP." localSheetId="50" hidden="1">{#N/A,#N/A,FALSE,"PUBLEXP"}</definedName>
    <definedName name="wrn.PUBLEXP." localSheetId="52" hidden="1">{#N/A,#N/A,FALSE,"PUBLEXP"}</definedName>
    <definedName name="wrn.PUBLEXP." localSheetId="18" hidden="1">{#N/A,#N/A,FALSE,"PUBLEXP"}</definedName>
    <definedName name="wrn.PUBLEXP." localSheetId="53" hidden="1">{#N/A,#N/A,FALSE,"PUBLEXP"}</definedName>
    <definedName name="wrn.PUBLEXP." localSheetId="54" hidden="1">{#N/A,#N/A,FALSE,"PUBLEXP"}</definedName>
    <definedName name="wrn.PUBLEXP." localSheetId="20" hidden="1">{#N/A,#N/A,FALSE,"PUBLEXP"}</definedName>
    <definedName name="wrn.PUBLEXP." localSheetId="22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1" hidden="1">{#N/A,#N/A,FALSE,"PUBLEXP"}</definedName>
    <definedName name="wrn.PUBLEXP." hidden="1">{#N/A,#N/A,FALSE,"PUBLEXP"}</definedName>
    <definedName name="wrn.quarters._.98." localSheetId="1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7" hidden="1">{#N/A,#N/A,FALSE,"RestGGPIB"}</definedName>
    <definedName name="wrn.RestGGPIB." localSheetId="21" hidden="1">{#N/A,#N/A,FALSE,"RestGGPIB"}</definedName>
    <definedName name="wrn.RestGGPIB." localSheetId="23" hidden="1">{#N/A,#N/A,FALSE,"RestGGPIB"}</definedName>
    <definedName name="wrn.RestGGPIB." localSheetId="24" hidden="1">{#N/A,#N/A,FALSE,"RestGGPIB"}</definedName>
    <definedName name="wrn.RestGGPIB." localSheetId="3" hidden="1">{#N/A,#N/A,FALSE,"RestGGPIB"}</definedName>
    <definedName name="wrn.RestGGPIB." localSheetId="2" hidden="1">{#N/A,#N/A,FALSE,"RestGGPIB"}</definedName>
    <definedName name="wrn.RestGGPIB." localSheetId="32" hidden="1">{#N/A,#N/A,FALSE,"RestGGPIB"}</definedName>
    <definedName name="wrn.RestGGPIB." localSheetId="34" hidden="1">{#N/A,#N/A,FALSE,"RestGGPIB"}</definedName>
    <definedName name="wrn.RestGGPIB." localSheetId="50" hidden="1">{#N/A,#N/A,FALSE,"RestGGPIB"}</definedName>
    <definedName name="wrn.RestGGPIB." localSheetId="52" hidden="1">{#N/A,#N/A,FALSE,"RestGGPIB"}</definedName>
    <definedName name="wrn.RestGGPIB." localSheetId="18" hidden="1">{#N/A,#N/A,FALSE,"RestGGPIB"}</definedName>
    <definedName name="wrn.RestGGPIB." localSheetId="53" hidden="1">{#N/A,#N/A,FALSE,"RestGGPIB"}</definedName>
    <definedName name="wrn.RestGGPIB." localSheetId="54" hidden="1">{#N/A,#N/A,FALSE,"RestGGPIB"}</definedName>
    <definedName name="wrn.RestGGPIB." localSheetId="20" hidden="1">{#N/A,#N/A,FALSE,"RestGGPIB"}</definedName>
    <definedName name="wrn.RestGGPIB." localSheetId="22" hidden="1">{#N/A,#N/A,FALSE,"RestGGPIB"}</definedName>
    <definedName name="wrn.RestGGPIB." localSheetId="26" hidden="1">{#N/A,#N/A,FALSE,"RestGGPIB"}</definedName>
    <definedName name="wrn.RestGGPIB." localSheetId="27" hidden="1">{#N/A,#N/A,FALSE,"RestGGPIB"}</definedName>
    <definedName name="wrn.RestGGPIB." localSheetId="28" hidden="1">{#N/A,#N/A,FALSE,"RestGGPIB"}</definedName>
    <definedName name="wrn.RestGGPIB." localSheetId="29" hidden="1">{#N/A,#N/A,FALSE,"RestGGPIB"}</definedName>
    <definedName name="wrn.RestGGPIB." localSheetId="31" hidden="1">{#N/A,#N/A,FALSE,"RestGGPIB"}</definedName>
    <definedName name="wrn.RestGGPIB." hidden="1">{#N/A,#N/A,FALSE,"RestGGPIB"}</definedName>
    <definedName name="wrn.REVSHARE." localSheetId="17" hidden="1">{#N/A,#N/A,FALSE,"REVSHARE"}</definedName>
    <definedName name="wrn.REVSHARE." localSheetId="21" hidden="1">{#N/A,#N/A,FALSE,"REVSHARE"}</definedName>
    <definedName name="wrn.REVSHARE." localSheetId="23" hidden="1">{#N/A,#N/A,FALSE,"REVSHARE"}</definedName>
    <definedName name="wrn.REVSHARE." localSheetId="24" hidden="1">{#N/A,#N/A,FALSE,"REVSHARE"}</definedName>
    <definedName name="wrn.REVSHARE." localSheetId="3" hidden="1">{#N/A,#N/A,FALSE,"REVSHARE"}</definedName>
    <definedName name="wrn.REVSHARE." localSheetId="2" hidden="1">{#N/A,#N/A,FALSE,"REVSHARE"}</definedName>
    <definedName name="wrn.REVSHARE." localSheetId="32" hidden="1">{#N/A,#N/A,FALSE,"REVSHARE"}</definedName>
    <definedName name="wrn.REVSHARE." localSheetId="34" hidden="1">{#N/A,#N/A,FALSE,"REVSHARE"}</definedName>
    <definedName name="wrn.REVSHARE." localSheetId="50" hidden="1">{#N/A,#N/A,FALSE,"REVSHARE"}</definedName>
    <definedName name="wrn.REVSHARE." localSheetId="52" hidden="1">{#N/A,#N/A,FALSE,"REVSHARE"}</definedName>
    <definedName name="wrn.REVSHARE." localSheetId="18" hidden="1">{#N/A,#N/A,FALSE,"REVSHARE"}</definedName>
    <definedName name="wrn.REVSHARE." localSheetId="53" hidden="1">{#N/A,#N/A,FALSE,"REVSHARE"}</definedName>
    <definedName name="wrn.REVSHARE." localSheetId="54" hidden="1">{#N/A,#N/A,FALSE,"REVSHARE"}</definedName>
    <definedName name="wrn.REVSHARE." localSheetId="20" hidden="1">{#N/A,#N/A,FALSE,"REVSHARE"}</definedName>
    <definedName name="wrn.REVSHARE." localSheetId="22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1" hidden="1">{#N/A,#N/A,FALSE,"REVSHARE"}</definedName>
    <definedName name="wrn.REVSHARE." hidden="1">{#N/A,#N/A,FALSE,"REVSHARE"}</definedName>
    <definedName name="wrn.Riqfin." localSheetId="17" hidden="1">{"Riqfin97",#N/A,FALSE,"Tran";"Riqfinpro",#N/A,FALSE,"Tran"}</definedName>
    <definedName name="wrn.Riqfin." localSheetId="21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localSheetId="3" hidden="1">{"Riqfin97",#N/A,FALSE,"Tran";"Riqfinpro",#N/A,FALSE,"Tran"}</definedName>
    <definedName name="wrn.Riqfin." localSheetId="2" hidden="1">{"Riqfin97",#N/A,FALSE,"Tran";"Riqfinpro",#N/A,FALSE,"Tran"}</definedName>
    <definedName name="wrn.Riqfin." localSheetId="32" hidden="1">{"Riqfin97",#N/A,FALSE,"Tran";"Riqfinpro",#N/A,FALSE,"Tran"}</definedName>
    <definedName name="wrn.Riqfin." localSheetId="34" hidden="1">{"Riqfin97",#N/A,FALSE,"Tran";"Riqfinpro",#N/A,FALSE,"Tran"}</definedName>
    <definedName name="wrn.Riqfin." localSheetId="50" hidden="1">{"Riqfin97",#N/A,FALSE,"Tran";"Riqfinpro",#N/A,FALSE,"Tran"}</definedName>
    <definedName name="wrn.Riqfin." localSheetId="52" hidden="1">{"Riqfin97",#N/A,FALSE,"Tran";"Riqfinpro",#N/A,FALSE,"Tran"}</definedName>
    <definedName name="wrn.Riqfin." localSheetId="18" hidden="1">{"Riqfin97",#N/A,FALSE,"Tran";"Riqfinpro",#N/A,FALSE,"Tran"}</definedName>
    <definedName name="wrn.Riqfin." localSheetId="53" hidden="1">{"Riqfin97",#N/A,FALSE,"Tran";"Riqfinpro",#N/A,FALSE,"Tran"}</definedName>
    <definedName name="wrn.Riqfin." localSheetId="54" hidden="1">{"Riqfin97",#N/A,FALSE,"Tran";"Riqfinpro",#N/A,FALSE,"Tran"}</definedName>
    <definedName name="wrn.Riqfin." localSheetId="20" hidden="1">{"Riqfin97",#N/A,FALSE,"Tran";"Riqfinpro",#N/A,FALSE,"Tran"}</definedName>
    <definedName name="wrn.Riqfin." localSheetId="22" hidden="1">{"Riqfin97",#N/A,FALSE,"Tran";"Riqfinpro",#N/A,FALSE,"Tran"}</definedName>
    <definedName name="wrn.Riqfin." localSheetId="26" hidden="1">{"Riqfin97",#N/A,FALSE,"Tran";"Riqfinpro",#N/A,FALSE,"Tran"}</definedName>
    <definedName name="wrn.Riqfin." localSheetId="27" hidden="1">{"Riqfin97",#N/A,FALSE,"Tran";"Riqfinpro",#N/A,FALSE,"Tran"}</definedName>
    <definedName name="wrn.Riqfin." localSheetId="28" hidden="1">{"Riqfin97",#N/A,FALSE,"Tran";"Riqfinpro",#N/A,FALSE,"Tran"}</definedName>
    <definedName name="wrn.Riqfin." localSheetId="29" hidden="1">{"Riqfin97",#N/A,FALSE,"Tran";"Riqfinpro",#N/A,FALSE,"Tran"}</definedName>
    <definedName name="wrn.Riqfin." localSheetId="31" hidden="1">{"Riqfin97",#N/A,FALSE,"Tran";"Riqfinpro",#N/A,FALSE,"Tran"}</definedName>
    <definedName name="wrn.Riqfin." hidden="1">{"Riqfin97",#N/A,FALSE,"Tran";"Riqfinpro",#N/A,FALSE,"Tran"}</definedName>
    <definedName name="wrn.sreport9899." localSheetId="1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7" hidden="1">{#N/A,#N/A,FALSE,"SSPIB"}</definedName>
    <definedName name="wrn.SSPIB." localSheetId="21" hidden="1">{#N/A,#N/A,FALSE,"SSPIB"}</definedName>
    <definedName name="wrn.SSPIB." localSheetId="23" hidden="1">{#N/A,#N/A,FALSE,"SSPIB"}</definedName>
    <definedName name="wrn.SSPIB." localSheetId="24" hidden="1">{#N/A,#N/A,FALSE,"SSPIB"}</definedName>
    <definedName name="wrn.SSPIB." localSheetId="3" hidden="1">{#N/A,#N/A,FALSE,"SSPIB"}</definedName>
    <definedName name="wrn.SSPIB." localSheetId="2" hidden="1">{#N/A,#N/A,FALSE,"SSPIB"}</definedName>
    <definedName name="wrn.SSPIB." localSheetId="32" hidden="1">{#N/A,#N/A,FALSE,"SSPIB"}</definedName>
    <definedName name="wrn.SSPIB." localSheetId="34" hidden="1">{#N/A,#N/A,FALSE,"SSPIB"}</definedName>
    <definedName name="wrn.SSPIB." localSheetId="50" hidden="1">{#N/A,#N/A,FALSE,"SSPIB"}</definedName>
    <definedName name="wrn.SSPIB." localSheetId="52" hidden="1">{#N/A,#N/A,FALSE,"SSPIB"}</definedName>
    <definedName name="wrn.SSPIB." localSheetId="18" hidden="1">{#N/A,#N/A,FALSE,"SSPIB"}</definedName>
    <definedName name="wrn.SSPIB." localSheetId="53" hidden="1">{#N/A,#N/A,FALSE,"SSPIB"}</definedName>
    <definedName name="wrn.SSPIB." localSheetId="54" hidden="1">{#N/A,#N/A,FALSE,"SSPIB"}</definedName>
    <definedName name="wrn.SSPIB." localSheetId="20" hidden="1">{#N/A,#N/A,FALSE,"SSPIB"}</definedName>
    <definedName name="wrn.SSPIB." localSheetId="22" hidden="1">{#N/A,#N/A,FALSE,"SSPIB"}</definedName>
    <definedName name="wrn.SSPIB." localSheetId="26" hidden="1">{#N/A,#N/A,FALSE,"SSPIB"}</definedName>
    <definedName name="wrn.SSPIB." localSheetId="27" hidden="1">{#N/A,#N/A,FALSE,"SSPIB"}</definedName>
    <definedName name="wrn.SSPIB." localSheetId="28" hidden="1">{#N/A,#N/A,FALSE,"SSPIB"}</definedName>
    <definedName name="wrn.SSPIB." localSheetId="29" hidden="1">{#N/A,#N/A,FALSE,"SSPIB"}</definedName>
    <definedName name="wrn.SSPIB." localSheetId="31" hidden="1">{#N/A,#N/A,FALSE,"SSPIB"}</definedName>
    <definedName name="wrn.SSPIB." hidden="1">{#N/A,#N/A,FALSE,"SSPIB"}</definedName>
    <definedName name="wrn.Staff._.Report._.Tables." localSheetId="17" hidden="1">{#N/A,#N/A,FALSE,"SR1";#N/A,#N/A,FALSE,"SR2";#N/A,#N/A,FALSE,"SR3";#N/A,#N/A,FALSE,"SR4"}</definedName>
    <definedName name="wrn.Staff._.Report._.Tables." localSheetId="21" hidden="1">{#N/A,#N/A,FALSE,"SR1";#N/A,#N/A,FALSE,"SR2";#N/A,#N/A,FALSE,"SR3";#N/A,#N/A,FALSE,"SR4"}</definedName>
    <definedName name="wrn.Staff._.Report._.Tables." localSheetId="23" hidden="1">{#N/A,#N/A,FALSE,"SR1";#N/A,#N/A,FALSE,"SR2";#N/A,#N/A,FALSE,"SR3";#N/A,#N/A,FALSE,"SR4"}</definedName>
    <definedName name="wrn.Staff._.Report._.Tables." localSheetId="24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32" hidden="1">{#N/A,#N/A,FALSE,"SR1";#N/A,#N/A,FALSE,"SR2";#N/A,#N/A,FALSE,"SR3";#N/A,#N/A,FALSE,"SR4"}</definedName>
    <definedName name="wrn.Staff._.Report._.Tables." localSheetId="34" hidden="1">{#N/A,#N/A,FALSE,"SR1";#N/A,#N/A,FALSE,"SR2";#N/A,#N/A,FALSE,"SR3";#N/A,#N/A,FALSE,"SR4"}</definedName>
    <definedName name="wrn.Staff._.Report._.Tables." localSheetId="50" hidden="1">{#N/A,#N/A,FALSE,"SR1";#N/A,#N/A,FALSE,"SR2";#N/A,#N/A,FALSE,"SR3";#N/A,#N/A,FALSE,"SR4"}</definedName>
    <definedName name="wrn.Staff._.Report._.Tables." localSheetId="52" hidden="1">{#N/A,#N/A,FALSE,"SR1";#N/A,#N/A,FALSE,"SR2";#N/A,#N/A,FALSE,"SR3";#N/A,#N/A,FALSE,"SR4"}</definedName>
    <definedName name="wrn.Staff._.Report._.Tables." localSheetId="18" hidden="1">{#N/A,#N/A,FALSE,"SR1";#N/A,#N/A,FALSE,"SR2";#N/A,#N/A,FALSE,"SR3";#N/A,#N/A,FALSE,"SR4"}</definedName>
    <definedName name="wrn.Staff._.Report._.Tables." localSheetId="53" hidden="1">{#N/A,#N/A,FALSE,"SR1";#N/A,#N/A,FALSE,"SR2";#N/A,#N/A,FALSE,"SR3";#N/A,#N/A,FALSE,"SR4"}</definedName>
    <definedName name="wrn.Staff._.Report._.Tables." localSheetId="54" hidden="1">{#N/A,#N/A,FALSE,"SR1";#N/A,#N/A,FALSE,"SR2";#N/A,#N/A,FALSE,"SR3";#N/A,#N/A,FALSE,"SR4"}</definedName>
    <definedName name="wrn.Staff._.Report._.Tables." localSheetId="20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localSheetId="26" hidden="1">{#N/A,#N/A,FALSE,"SR1";#N/A,#N/A,FALSE,"SR2";#N/A,#N/A,FALSE,"SR3";#N/A,#N/A,FALSE,"SR4"}</definedName>
    <definedName name="wrn.Staff._.Report._.Tables." localSheetId="27" hidden="1">{#N/A,#N/A,FALSE,"SR1";#N/A,#N/A,FALSE,"SR2";#N/A,#N/A,FALSE,"SR3";#N/A,#N/A,FALSE,"SR4"}</definedName>
    <definedName name="wrn.Staff._.Report._.Tables." localSheetId="28" hidden="1">{#N/A,#N/A,FALSE,"SR1";#N/A,#N/A,FALSE,"SR2";#N/A,#N/A,FALSE,"SR3";#N/A,#N/A,FALSE,"SR4"}</definedName>
    <definedName name="wrn.Staff._.Report._.Tables." localSheetId="29" hidden="1">{#N/A,#N/A,FALSE,"SR1";#N/A,#N/A,FALSE,"SR2";#N/A,#N/A,FALSE,"SR3";#N/A,#N/A,FALSE,"SR4"}</definedName>
    <definedName name="wrn.Staff._.Report._.Tables." localSheetId="31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7" hidden="1">{#N/A,#N/A,FALSE,"STATE"}</definedName>
    <definedName name="wrn.STATE." localSheetId="21" hidden="1">{#N/A,#N/A,FALSE,"STATE"}</definedName>
    <definedName name="wrn.STATE." localSheetId="23" hidden="1">{#N/A,#N/A,FALSE,"STATE"}</definedName>
    <definedName name="wrn.STATE." localSheetId="24" hidden="1">{#N/A,#N/A,FALSE,"STATE"}</definedName>
    <definedName name="wrn.STATE." localSheetId="3" hidden="1">{#N/A,#N/A,FALSE,"STATE"}</definedName>
    <definedName name="wrn.STATE." localSheetId="2" hidden="1">{#N/A,#N/A,FALSE,"STATE"}</definedName>
    <definedName name="wrn.STATE." localSheetId="32" hidden="1">{#N/A,#N/A,FALSE,"STATE"}</definedName>
    <definedName name="wrn.STATE." localSheetId="34" hidden="1">{#N/A,#N/A,FALSE,"STATE"}</definedName>
    <definedName name="wrn.STATE." localSheetId="50" hidden="1">{#N/A,#N/A,FALSE,"STATE"}</definedName>
    <definedName name="wrn.STATE." localSheetId="52" hidden="1">{#N/A,#N/A,FALSE,"STATE"}</definedName>
    <definedName name="wrn.STATE." localSheetId="18" hidden="1">{#N/A,#N/A,FALSE,"STATE"}</definedName>
    <definedName name="wrn.STATE." localSheetId="53" hidden="1">{#N/A,#N/A,FALSE,"STATE"}</definedName>
    <definedName name="wrn.STATE." localSheetId="54" hidden="1">{#N/A,#N/A,FALSE,"STATE"}</definedName>
    <definedName name="wrn.STATE." localSheetId="20" hidden="1">{#N/A,#N/A,FALSE,"STATE"}</definedName>
    <definedName name="wrn.STATE." localSheetId="22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1" hidden="1">{#N/A,#N/A,FALSE,"STATE"}</definedName>
    <definedName name="wrn.STATE." hidden="1">{#N/A,#N/A,FALSE,"STATE"}</definedName>
    <definedName name="wrn.TAXARREARS." localSheetId="17" hidden="1">{#N/A,#N/A,FALSE,"TAXARREARS"}</definedName>
    <definedName name="wrn.TAXARREARS." localSheetId="21" hidden="1">{#N/A,#N/A,FALSE,"TAXARREARS"}</definedName>
    <definedName name="wrn.TAXARREARS." localSheetId="23" hidden="1">{#N/A,#N/A,FALSE,"TAXARREARS"}</definedName>
    <definedName name="wrn.TAXARREARS." localSheetId="24" hidden="1">{#N/A,#N/A,FALSE,"TAXARREARS"}</definedName>
    <definedName name="wrn.TAXARREARS." localSheetId="3" hidden="1">{#N/A,#N/A,FALSE,"TAXARREARS"}</definedName>
    <definedName name="wrn.TAXARREARS." localSheetId="2" hidden="1">{#N/A,#N/A,FALSE,"TAXARREARS"}</definedName>
    <definedName name="wrn.TAXARREARS." localSheetId="32" hidden="1">{#N/A,#N/A,FALSE,"TAXARREARS"}</definedName>
    <definedName name="wrn.TAXARREARS." localSheetId="34" hidden="1">{#N/A,#N/A,FALSE,"TAXARREARS"}</definedName>
    <definedName name="wrn.TAXARREARS." localSheetId="50" hidden="1">{#N/A,#N/A,FALSE,"TAXARREARS"}</definedName>
    <definedName name="wrn.TAXARREARS." localSheetId="52" hidden="1">{#N/A,#N/A,FALSE,"TAXARREARS"}</definedName>
    <definedName name="wrn.TAXARREARS." localSheetId="18" hidden="1">{#N/A,#N/A,FALSE,"TAXARREARS"}</definedName>
    <definedName name="wrn.TAXARREARS." localSheetId="53" hidden="1">{#N/A,#N/A,FALSE,"TAXARREARS"}</definedName>
    <definedName name="wrn.TAXARREARS." localSheetId="54" hidden="1">{#N/A,#N/A,FALSE,"TAXARREARS"}</definedName>
    <definedName name="wrn.TAXARREARS." localSheetId="20" hidden="1">{#N/A,#N/A,FALSE,"TAXARREARS"}</definedName>
    <definedName name="wrn.TAXARREARS." localSheetId="22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1" hidden="1">{#N/A,#N/A,FALSE,"TAXARREARS"}</definedName>
    <definedName name="wrn.TAXARREARS." hidden="1">{#N/A,#N/A,FALSE,"TAXARREARS"}</definedName>
    <definedName name="wrn.TAXPAYRS." localSheetId="17" hidden="1">{#N/A,#N/A,FALSE,"TAXPAYRS"}</definedName>
    <definedName name="wrn.TAXPAYRS." localSheetId="21" hidden="1">{#N/A,#N/A,FALSE,"TAXPAYRS"}</definedName>
    <definedName name="wrn.TAXPAYRS." localSheetId="23" hidden="1">{#N/A,#N/A,FALSE,"TAXPAYRS"}</definedName>
    <definedName name="wrn.TAXPAYRS." localSheetId="24" hidden="1">{#N/A,#N/A,FALSE,"TAXPAYRS"}</definedName>
    <definedName name="wrn.TAXPAYRS." localSheetId="3" hidden="1">{#N/A,#N/A,FALSE,"TAXPAYRS"}</definedName>
    <definedName name="wrn.TAXPAYRS." localSheetId="2" hidden="1">{#N/A,#N/A,FALSE,"TAXPAYRS"}</definedName>
    <definedName name="wrn.TAXPAYRS." localSheetId="32" hidden="1">{#N/A,#N/A,FALSE,"TAXPAYRS"}</definedName>
    <definedName name="wrn.TAXPAYRS." localSheetId="34" hidden="1">{#N/A,#N/A,FALSE,"TAXPAYRS"}</definedName>
    <definedName name="wrn.TAXPAYRS." localSheetId="50" hidden="1">{#N/A,#N/A,FALSE,"TAXPAYRS"}</definedName>
    <definedName name="wrn.TAXPAYRS." localSheetId="52" hidden="1">{#N/A,#N/A,FALSE,"TAXPAYRS"}</definedName>
    <definedName name="wrn.TAXPAYRS." localSheetId="18" hidden="1">{#N/A,#N/A,FALSE,"TAXPAYRS"}</definedName>
    <definedName name="wrn.TAXPAYRS." localSheetId="53" hidden="1">{#N/A,#N/A,FALSE,"TAXPAYRS"}</definedName>
    <definedName name="wrn.TAXPAYRS." localSheetId="54" hidden="1">{#N/A,#N/A,FALSE,"TAXPAYRS"}</definedName>
    <definedName name="wrn.TAXPAYRS." localSheetId="20" hidden="1">{#N/A,#N/A,FALSE,"TAXPAYRS"}</definedName>
    <definedName name="wrn.TAXPAYRS." localSheetId="22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1" hidden="1">{#N/A,#N/A,FALSE,"TAXPAYRS"}</definedName>
    <definedName name="wrn.TAXPAYRS." hidden="1">{#N/A,#N/A,FALSE,"TAXPAYRS"}</definedName>
    <definedName name="wrn.TRADE." localSheetId="17" hidden="1">{#N/A,#N/A,FALSE,"TRADE"}</definedName>
    <definedName name="wrn.TRADE." localSheetId="21" hidden="1">{#N/A,#N/A,FALSE,"TRADE"}</definedName>
    <definedName name="wrn.TRADE." localSheetId="23" hidden="1">{#N/A,#N/A,FALSE,"TRADE"}</definedName>
    <definedName name="wrn.TRADE." localSheetId="24" hidden="1">{#N/A,#N/A,FALSE,"TRADE"}</definedName>
    <definedName name="wrn.TRADE." localSheetId="3" hidden="1">{#N/A,#N/A,FALSE,"TRADE"}</definedName>
    <definedName name="wrn.TRADE." localSheetId="2" hidden="1">{#N/A,#N/A,FALSE,"TRADE"}</definedName>
    <definedName name="wrn.TRADE." localSheetId="32" hidden="1">{#N/A,#N/A,FALSE,"TRADE"}</definedName>
    <definedName name="wrn.TRADE." localSheetId="34" hidden="1">{#N/A,#N/A,FALSE,"TRADE"}</definedName>
    <definedName name="wrn.TRADE." localSheetId="50" hidden="1">{#N/A,#N/A,FALSE,"TRADE"}</definedName>
    <definedName name="wrn.TRADE." localSheetId="52" hidden="1">{#N/A,#N/A,FALSE,"TRADE"}</definedName>
    <definedName name="wrn.TRADE." localSheetId="18" hidden="1">{#N/A,#N/A,FALSE,"TRADE"}</definedName>
    <definedName name="wrn.TRADE." localSheetId="53" hidden="1">{#N/A,#N/A,FALSE,"TRADE"}</definedName>
    <definedName name="wrn.TRADE." localSheetId="54" hidden="1">{#N/A,#N/A,FALSE,"TRADE"}</definedName>
    <definedName name="wrn.TRADE." localSheetId="20" hidden="1">{#N/A,#N/A,FALSE,"TRADE"}</definedName>
    <definedName name="wrn.TRADE." localSheetId="22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1" hidden="1">{#N/A,#N/A,FALSE,"TRADE"}</definedName>
    <definedName name="wrn.TRADE." hidden="1">{#N/A,#N/A,FALSE,"TRADE"}</definedName>
    <definedName name="wrn.TRANSPORT." localSheetId="17" hidden="1">{#N/A,#N/A,FALSE,"TRANPORT"}</definedName>
    <definedName name="wrn.TRANSPORT." localSheetId="21" hidden="1">{#N/A,#N/A,FALSE,"TRANPORT"}</definedName>
    <definedName name="wrn.TRANSPORT." localSheetId="23" hidden="1">{#N/A,#N/A,FALSE,"TRANPORT"}</definedName>
    <definedName name="wrn.TRANSPORT." localSheetId="24" hidden="1">{#N/A,#N/A,FALSE,"TRANPORT"}</definedName>
    <definedName name="wrn.TRANSPORT." localSheetId="3" hidden="1">{#N/A,#N/A,FALSE,"TRANPORT"}</definedName>
    <definedName name="wrn.TRANSPORT." localSheetId="2" hidden="1">{#N/A,#N/A,FALSE,"TRANPORT"}</definedName>
    <definedName name="wrn.TRANSPORT." localSheetId="32" hidden="1">{#N/A,#N/A,FALSE,"TRANPORT"}</definedName>
    <definedName name="wrn.TRANSPORT." localSheetId="34" hidden="1">{#N/A,#N/A,FALSE,"TRANPORT"}</definedName>
    <definedName name="wrn.TRANSPORT." localSheetId="50" hidden="1">{#N/A,#N/A,FALSE,"TRANPORT"}</definedName>
    <definedName name="wrn.TRANSPORT." localSheetId="52" hidden="1">{#N/A,#N/A,FALSE,"TRANPORT"}</definedName>
    <definedName name="wrn.TRANSPORT." localSheetId="18" hidden="1">{#N/A,#N/A,FALSE,"TRANPORT"}</definedName>
    <definedName name="wrn.TRANSPORT." localSheetId="53" hidden="1">{#N/A,#N/A,FALSE,"TRANPORT"}</definedName>
    <definedName name="wrn.TRANSPORT." localSheetId="54" hidden="1">{#N/A,#N/A,FALSE,"TRANPORT"}</definedName>
    <definedName name="wrn.TRANSPORT." localSheetId="20" hidden="1">{#N/A,#N/A,FALSE,"TRANPORT"}</definedName>
    <definedName name="wrn.TRANSPORT." localSheetId="22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1" hidden="1">{#N/A,#N/A,FALSE,"TRANPORT"}</definedName>
    <definedName name="wrn.TRANSPORT." hidden="1">{#N/A,#N/A,FALSE,"TRANPORT"}</definedName>
    <definedName name="wrn.UNEMPL." localSheetId="17" hidden="1">{#N/A,#N/A,FALSE,"EMP_POP";#N/A,#N/A,FALSE,"UNEMPL"}</definedName>
    <definedName name="wrn.UNEMPL." localSheetId="21" hidden="1">{#N/A,#N/A,FALSE,"EMP_POP";#N/A,#N/A,FALSE,"UNEMPL"}</definedName>
    <definedName name="wrn.UNEMPL." localSheetId="23" hidden="1">{#N/A,#N/A,FALSE,"EMP_POP";#N/A,#N/A,FALSE,"UNEMPL"}</definedName>
    <definedName name="wrn.UNEMPL." localSheetId="24" hidden="1">{#N/A,#N/A,FALSE,"EMP_POP";#N/A,#N/A,FALSE,"UNEMPL"}</definedName>
    <definedName name="wrn.UNEMPL." localSheetId="3" hidden="1">{#N/A,#N/A,FALSE,"EMP_POP";#N/A,#N/A,FALSE,"UNEMPL"}</definedName>
    <definedName name="wrn.UNEMPL." localSheetId="2" hidden="1">{#N/A,#N/A,FALSE,"EMP_POP";#N/A,#N/A,FALSE,"UNEMPL"}</definedName>
    <definedName name="wrn.UNEMPL." localSheetId="32" hidden="1">{#N/A,#N/A,FALSE,"EMP_POP";#N/A,#N/A,FALSE,"UNEMPL"}</definedName>
    <definedName name="wrn.UNEMPL." localSheetId="34" hidden="1">{#N/A,#N/A,FALSE,"EMP_POP";#N/A,#N/A,FALSE,"UNEMPL"}</definedName>
    <definedName name="wrn.UNEMPL." localSheetId="50" hidden="1">{#N/A,#N/A,FALSE,"EMP_POP";#N/A,#N/A,FALSE,"UNEMPL"}</definedName>
    <definedName name="wrn.UNEMPL." localSheetId="52" hidden="1">{#N/A,#N/A,FALSE,"EMP_POP";#N/A,#N/A,FALSE,"UNEMPL"}</definedName>
    <definedName name="wrn.UNEMPL." localSheetId="18" hidden="1">{#N/A,#N/A,FALSE,"EMP_POP";#N/A,#N/A,FALSE,"UNEMPL"}</definedName>
    <definedName name="wrn.UNEMPL." localSheetId="53" hidden="1">{#N/A,#N/A,FALSE,"EMP_POP";#N/A,#N/A,FALSE,"UNEMPL"}</definedName>
    <definedName name="wrn.UNEMPL." localSheetId="54" hidden="1">{#N/A,#N/A,FALSE,"EMP_POP";#N/A,#N/A,FALSE,"UNEMPL"}</definedName>
    <definedName name="wrn.UNEMPL." localSheetId="20" hidden="1">{#N/A,#N/A,FALSE,"EMP_POP";#N/A,#N/A,FALSE,"UNEMPL"}</definedName>
    <definedName name="wrn.UNEMPL." localSheetId="22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1" hidden="1">{#N/A,#N/A,FALSE,"EMP_POP";#N/A,#N/A,FALSE,"UNEMPL"}</definedName>
    <definedName name="wrn.UNEMPL." hidden="1">{#N/A,#N/A,FALSE,"EMP_POP";#N/A,#N/A,FALSE,"UNEMPL"}</definedName>
    <definedName name="wrn.WAGES." localSheetId="17" hidden="1">{#N/A,#N/A,FALSE,"WAGES"}</definedName>
    <definedName name="wrn.WAGES." localSheetId="21" hidden="1">{#N/A,#N/A,FALSE,"WAGES"}</definedName>
    <definedName name="wrn.WAGES." localSheetId="23" hidden="1">{#N/A,#N/A,FALSE,"WAGES"}</definedName>
    <definedName name="wrn.WAGES." localSheetId="24" hidden="1">{#N/A,#N/A,FALSE,"WAGES"}</definedName>
    <definedName name="wrn.WAGES." localSheetId="3" hidden="1">{#N/A,#N/A,FALSE,"WAGES"}</definedName>
    <definedName name="wrn.WAGES." localSheetId="2" hidden="1">{#N/A,#N/A,FALSE,"WAGES"}</definedName>
    <definedName name="wrn.WAGES." localSheetId="32" hidden="1">{#N/A,#N/A,FALSE,"WAGES"}</definedName>
    <definedName name="wrn.WAGES." localSheetId="34" hidden="1">{#N/A,#N/A,FALSE,"WAGES"}</definedName>
    <definedName name="wrn.WAGES." localSheetId="50" hidden="1">{#N/A,#N/A,FALSE,"WAGES"}</definedName>
    <definedName name="wrn.WAGES." localSheetId="52" hidden="1">{#N/A,#N/A,FALSE,"WAGES"}</definedName>
    <definedName name="wrn.WAGES." localSheetId="18" hidden="1">{#N/A,#N/A,FALSE,"WAGES"}</definedName>
    <definedName name="wrn.WAGES." localSheetId="53" hidden="1">{#N/A,#N/A,FALSE,"WAGES"}</definedName>
    <definedName name="wrn.WAGES." localSheetId="54" hidden="1">{#N/A,#N/A,FALSE,"WAGES"}</definedName>
    <definedName name="wrn.WAGES." localSheetId="20" hidden="1">{#N/A,#N/A,FALSE,"WAGES"}</definedName>
    <definedName name="wrn.WAGES." localSheetId="22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1" hidden="1">{#N/A,#N/A,FALSE,"WAGES"}</definedName>
    <definedName name="wrn.WAGES." hidden="1">{#N/A,#N/A,FALSE,"WAGES"}</definedName>
    <definedName name="wrn.WEO." localSheetId="17" hidden="1">{"WEO",#N/A,FALSE,"T"}</definedName>
    <definedName name="wrn.WEO." localSheetId="21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localSheetId="3" hidden="1">{"WEO",#N/A,FALSE,"T"}</definedName>
    <definedName name="wrn.WEO." localSheetId="2" hidden="1">{"WEO",#N/A,FALSE,"T"}</definedName>
    <definedName name="wrn.WEO." localSheetId="32" hidden="1">{"WEO",#N/A,FALSE,"T"}</definedName>
    <definedName name="wrn.WEO." localSheetId="34" hidden="1">{"WEO",#N/A,FALSE,"T"}</definedName>
    <definedName name="wrn.WEO." localSheetId="50" hidden="1">{"WEO",#N/A,FALSE,"T"}</definedName>
    <definedName name="wrn.WEO." localSheetId="52" hidden="1">{"WEO",#N/A,FALSE,"T"}</definedName>
    <definedName name="wrn.WEO." localSheetId="18" hidden="1">{"WEO",#N/A,FALSE,"T"}</definedName>
    <definedName name="wrn.WEO." localSheetId="53" hidden="1">{"WEO",#N/A,FALSE,"T"}</definedName>
    <definedName name="wrn.WEO." localSheetId="54" hidden="1">{"WEO",#N/A,FALSE,"T"}</definedName>
    <definedName name="wrn.WEO." localSheetId="20" hidden="1">{"WEO",#N/A,FALSE,"T"}</definedName>
    <definedName name="wrn.WEO." localSheetId="22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1" hidden="1">{"WEO",#N/A,FALSE,"T"}</definedName>
    <definedName name="wrn.WEO." hidden="1">{"WEO",#N/A,FALSE,"T"}</definedName>
    <definedName name="Wt_d">[53]CIRRs!$C$59</definedName>
    <definedName name="wtewt" localSheetId="17" hidden="1">#REF!</definedName>
    <definedName name="wtewt" localSheetId="21" hidden="1">#REF!</definedName>
    <definedName name="wtewt" localSheetId="23" hidden="1">#REF!</definedName>
    <definedName name="wtewt" localSheetId="24" hidden="1">#REF!</definedName>
    <definedName name="wtewt" localSheetId="3" hidden="1">#REF!</definedName>
    <definedName name="wtewt" localSheetId="2" hidden="1">#REF!</definedName>
    <definedName name="wtewt" localSheetId="32" hidden="1">#REF!</definedName>
    <definedName name="wtewt" localSheetId="34" hidden="1">#REF!</definedName>
    <definedName name="wtewt" localSheetId="52" hidden="1">#REF!</definedName>
    <definedName name="wtewt" localSheetId="18" hidden="1">#REF!</definedName>
    <definedName name="wtewt" localSheetId="53" hidden="1">#REF!</definedName>
    <definedName name="wtewt" localSheetId="54" hidden="1">#REF!</definedName>
    <definedName name="wtewt" localSheetId="20" hidden="1">#REF!</definedName>
    <definedName name="wtewt" localSheetId="22" hidden="1">#REF!</definedName>
    <definedName name="wtewt" localSheetId="26" hidden="1">#REF!</definedName>
    <definedName name="wtewt" localSheetId="29" hidden="1">#REF!</definedName>
    <definedName name="wtewt" localSheetId="31" hidden="1">#REF!</definedName>
    <definedName name="wtewt" hidden="1">#REF!</definedName>
    <definedName name="wvu.PLA1." localSheetId="1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hidden="1">[124]M!#REF!</definedName>
    <definedName name="www" localSheetId="17" hidden="1">{"Riqfin97",#N/A,FALSE,"Tran";"Riqfinpro",#N/A,FALSE,"Tran"}</definedName>
    <definedName name="www" localSheetId="21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localSheetId="3" hidden="1">{"Riqfin97",#N/A,FALSE,"Tran";"Riqfinpro",#N/A,FALSE,"Tran"}</definedName>
    <definedName name="www" localSheetId="2" hidden="1">{"Riqfin97",#N/A,FALSE,"Tran";"Riqfinpro",#N/A,FALSE,"Tran"}</definedName>
    <definedName name="www" localSheetId="32" hidden="1">{"Riqfin97",#N/A,FALSE,"Tran";"Riqfinpro",#N/A,FALSE,"Tran"}</definedName>
    <definedName name="www" localSheetId="34" hidden="1">{"Riqfin97",#N/A,FALSE,"Tran";"Riqfinpro",#N/A,FALSE,"Tran"}</definedName>
    <definedName name="www" localSheetId="50" hidden="1">{"Riqfin97",#N/A,FALSE,"Tran";"Riqfinpro",#N/A,FALSE,"Tran"}</definedName>
    <definedName name="www" localSheetId="52" hidden="1">{"Riqfin97",#N/A,FALSE,"Tran";"Riqfinpro",#N/A,FALSE,"Tran"}</definedName>
    <definedName name="www" localSheetId="18" hidden="1">{"Riqfin97",#N/A,FALSE,"Tran";"Riqfinpro",#N/A,FALSE,"Tran"}</definedName>
    <definedName name="www" localSheetId="53" hidden="1">{"Riqfin97",#N/A,FALSE,"Tran";"Riqfinpro",#N/A,FALSE,"Tran"}</definedName>
    <definedName name="www" localSheetId="54" hidden="1">{"Riqfin97",#N/A,FALSE,"Tran";"Riqfinpro",#N/A,FALSE,"Tran"}</definedName>
    <definedName name="www" localSheetId="20" hidden="1">{"Riqfin97",#N/A,FALSE,"Tran";"Riqfinpro",#N/A,FALSE,"Tran"}</definedName>
    <definedName name="www" localSheetId="22" hidden="1">{"Riqfin97",#N/A,FALSE,"Tran";"Riqfinpro",#N/A,FALSE,"Tran"}</definedName>
    <definedName name="www" localSheetId="26" hidden="1">{"Riqfin97",#N/A,FALSE,"Tran";"Riqfinpro",#N/A,FALSE,"Tran"}</definedName>
    <definedName name="www" localSheetId="27" hidden="1">{"Riqfin97",#N/A,FALSE,"Tran";"Riqfinpro",#N/A,FALSE,"Tran"}</definedName>
    <definedName name="www" localSheetId="28" hidden="1">{"Riqfin97",#N/A,FALSE,"Tran";"Riqfinpro",#N/A,FALSE,"Tran"}</definedName>
    <definedName name="www" localSheetId="29" hidden="1">{"Riqfin97",#N/A,FALSE,"Tran";"Riqfinpro",#N/A,FALSE,"Tran"}</definedName>
    <definedName name="www" localSheetId="31" hidden="1">{"Riqfin97",#N/A,FALSE,"Tran";"Riqfinpro",#N/A,FALSE,"Tran"}</definedName>
    <definedName name="www" hidden="1">{"Riqfin97",#N/A,FALSE,"Tran";"Riqfinpro",#N/A,FALSE,"Tran"}</definedName>
    <definedName name="wwwjjj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[160]M!#REF!</definedName>
    <definedName name="wwwww" localSheetId="17" hidden="1">{"Minpmon",#N/A,FALSE,"Monthinput"}</definedName>
    <definedName name="wwwww" localSheetId="21" hidden="1">{"Minpmon",#N/A,FALSE,"Monthinput"}</definedName>
    <definedName name="wwwww" localSheetId="23" hidden="1">{"Minpmon",#N/A,FALSE,"Monthinput"}</definedName>
    <definedName name="wwwww" localSheetId="24" hidden="1">{"Minpmon",#N/A,FALSE,"Monthinput"}</definedName>
    <definedName name="wwwww" localSheetId="3" hidden="1">{"Minpmon",#N/A,FALSE,"Monthinput"}</definedName>
    <definedName name="wwwww" localSheetId="2" hidden="1">{"Minpmon",#N/A,FALSE,"Monthinput"}</definedName>
    <definedName name="wwwww" localSheetId="32" hidden="1">{"Minpmon",#N/A,FALSE,"Monthinput"}</definedName>
    <definedName name="wwwww" localSheetId="34" hidden="1">{"Minpmon",#N/A,FALSE,"Monthinput"}</definedName>
    <definedName name="wwwww" localSheetId="50" hidden="1">{"Minpmon",#N/A,FALSE,"Monthinput"}</definedName>
    <definedName name="wwwww" localSheetId="52" hidden="1">{"Minpmon",#N/A,FALSE,"Monthinput"}</definedName>
    <definedName name="wwwww" localSheetId="18" hidden="1">{"Minpmon",#N/A,FALSE,"Monthinput"}</definedName>
    <definedName name="wwwww" localSheetId="53" hidden="1">{"Minpmon",#N/A,FALSE,"Monthinput"}</definedName>
    <definedName name="wwwww" localSheetId="54" hidden="1">{"Minpmon",#N/A,FALSE,"Monthinput"}</definedName>
    <definedName name="wwwww" localSheetId="20" hidden="1">{"Minpmon",#N/A,FALSE,"Monthinput"}</definedName>
    <definedName name="wwwww" localSheetId="22" hidden="1">{"Minpmon",#N/A,FALSE,"Monthinput"}</definedName>
    <definedName name="wwwww" localSheetId="26" hidden="1">{"Minpmon",#N/A,FALSE,"Monthinput"}</definedName>
    <definedName name="wwwww" localSheetId="27" hidden="1">{"Minpmon",#N/A,FALSE,"Monthinput"}</definedName>
    <definedName name="wwwww" localSheetId="28" hidden="1">{"Minpmon",#N/A,FALSE,"Monthinput"}</definedName>
    <definedName name="wwwww" localSheetId="29" hidden="1">{"Minpmon",#N/A,FALSE,"Monthinput"}</definedName>
    <definedName name="wwwww" localSheetId="31" hidden="1">{"Minpmon",#N/A,FALSE,"Monthinput"}</definedName>
    <definedName name="wwwww" hidden="1">{"Minpmon",#N/A,FALSE,"Monthinput"}</definedName>
    <definedName name="wwwwwww" localSheetId="17" hidden="1">{"Riqfin97",#N/A,FALSE,"Tran";"Riqfinpro",#N/A,FALSE,"Tran"}</definedName>
    <definedName name="wwwwwww" localSheetId="21" hidden="1">{"Riqfin97",#N/A,FALSE,"Tran";"Riqfinpro",#N/A,FALSE,"Tran"}</definedName>
    <definedName name="wwwwwww" localSheetId="23" hidden="1">{"Riqfin97",#N/A,FALSE,"Tran";"Riqfinpro",#N/A,FALSE,"Tran"}</definedName>
    <definedName name="wwwwwww" localSheetId="24" hidden="1">{"Riqfin97",#N/A,FALSE,"Tran";"Riqfinpro",#N/A,FALSE,"Tran"}</definedName>
    <definedName name="wwwwwww" localSheetId="3" hidden="1">{"Riqfin97",#N/A,FALSE,"Tran";"Riqfinpro",#N/A,FALSE,"Tran"}</definedName>
    <definedName name="wwwwwww" localSheetId="2" hidden="1">{"Riqfin97",#N/A,FALSE,"Tran";"Riqfinpro",#N/A,FALSE,"Tran"}</definedName>
    <definedName name="wwwwwww" localSheetId="32" hidden="1">{"Riqfin97",#N/A,FALSE,"Tran";"Riqfinpro",#N/A,FALSE,"Tran"}</definedName>
    <definedName name="wwwwwww" localSheetId="34" hidden="1">{"Riqfin97",#N/A,FALSE,"Tran";"Riqfinpro",#N/A,FALSE,"Tran"}</definedName>
    <definedName name="wwwwwww" localSheetId="50" hidden="1">{"Riqfin97",#N/A,FALSE,"Tran";"Riqfinpro",#N/A,FALSE,"Tran"}</definedName>
    <definedName name="wwwwwww" localSheetId="52" hidden="1">{"Riqfin97",#N/A,FALSE,"Tran";"Riqfinpro",#N/A,FALSE,"Tran"}</definedName>
    <definedName name="wwwwwww" localSheetId="18" hidden="1">{"Riqfin97",#N/A,FALSE,"Tran";"Riqfinpro",#N/A,FALSE,"Tran"}</definedName>
    <definedName name="wwwwwww" localSheetId="53" hidden="1">{"Riqfin97",#N/A,FALSE,"Tran";"Riqfinpro",#N/A,FALSE,"Tran"}</definedName>
    <definedName name="wwwwwww" localSheetId="54" hidden="1">{"Riqfin97",#N/A,FALSE,"Tran";"Riqfinpro",#N/A,FALSE,"Tran"}</definedName>
    <definedName name="wwwwwww" localSheetId="20" hidden="1">{"Riqfin97",#N/A,FALSE,"Tran";"Riqfinpro",#N/A,FALSE,"Tran"}</definedName>
    <definedName name="wwwwwww" localSheetId="22" hidden="1">{"Riqfin97",#N/A,FALSE,"Tran";"Riqfinpro",#N/A,FALSE,"Tran"}</definedName>
    <definedName name="wwwwwww" localSheetId="26" hidden="1">{"Riqfin97",#N/A,FALSE,"Tran";"Riqfinpro",#N/A,FALSE,"Tran"}</definedName>
    <definedName name="wwwwwww" localSheetId="27" hidden="1">{"Riqfin97",#N/A,FALSE,"Tran";"Riqfinpro",#N/A,FALSE,"Tran"}</definedName>
    <definedName name="wwwwwww" localSheetId="28" hidden="1">{"Riqfin97",#N/A,FALSE,"Tran";"Riqfinpro",#N/A,FALSE,"Tran"}</definedName>
    <definedName name="wwwwwww" localSheetId="29" hidden="1">{"Riqfin97",#N/A,FALSE,"Tran";"Riqfinpro",#N/A,FALSE,"Tran"}</definedName>
    <definedName name="wwwwwww" localSheetId="31" hidden="1">{"Riqfin97",#N/A,FALSE,"Tran";"Riqfinpro",#N/A,FALSE,"Tran"}</definedName>
    <definedName name="wwwwwww" hidden="1">{"Riqfin97",#N/A,FALSE,"Tran";"Riqfinpro",#N/A,FALSE,"Tran"}</definedName>
    <definedName name="wwwwwwww" localSheetId="17" hidden="1">{"Tab1",#N/A,FALSE,"P";"Tab2",#N/A,FALSE,"P"}</definedName>
    <definedName name="wwwwwwww" localSheetId="21" hidden="1">{"Tab1",#N/A,FALSE,"P";"Tab2",#N/A,FALSE,"P"}</definedName>
    <definedName name="wwwwwwww" localSheetId="23" hidden="1">{"Tab1",#N/A,FALSE,"P";"Tab2",#N/A,FALSE,"P"}</definedName>
    <definedName name="wwwwwwww" localSheetId="24" hidden="1">{"Tab1",#N/A,FALSE,"P";"Tab2",#N/A,FALSE,"P"}</definedName>
    <definedName name="wwwwwwww" localSheetId="3" hidden="1">{"Tab1",#N/A,FALSE,"P";"Tab2",#N/A,FALSE,"P"}</definedName>
    <definedName name="wwwwwwww" localSheetId="2" hidden="1">{"Tab1",#N/A,FALSE,"P";"Tab2",#N/A,FALSE,"P"}</definedName>
    <definedName name="wwwwwwww" localSheetId="32" hidden="1">{"Tab1",#N/A,FALSE,"P";"Tab2",#N/A,FALSE,"P"}</definedName>
    <definedName name="wwwwwwww" localSheetId="34" hidden="1">{"Tab1",#N/A,FALSE,"P";"Tab2",#N/A,FALSE,"P"}</definedName>
    <definedName name="wwwwwwww" localSheetId="50" hidden="1">{"Tab1",#N/A,FALSE,"P";"Tab2",#N/A,FALSE,"P"}</definedName>
    <definedName name="wwwwwwww" localSheetId="52" hidden="1">{"Tab1",#N/A,FALSE,"P";"Tab2",#N/A,FALSE,"P"}</definedName>
    <definedName name="wwwwwwww" localSheetId="18" hidden="1">{"Tab1",#N/A,FALSE,"P";"Tab2",#N/A,FALSE,"P"}</definedName>
    <definedName name="wwwwwwww" localSheetId="53" hidden="1">{"Tab1",#N/A,FALSE,"P";"Tab2",#N/A,FALSE,"P"}</definedName>
    <definedName name="wwwwwwww" localSheetId="54" hidden="1">{"Tab1",#N/A,FALSE,"P";"Tab2",#N/A,FALSE,"P"}</definedName>
    <definedName name="wwwwwwww" localSheetId="20" hidden="1">{"Tab1",#N/A,FALSE,"P";"Tab2",#N/A,FALSE,"P"}</definedName>
    <definedName name="wwwwwwww" localSheetId="22" hidden="1">{"Tab1",#N/A,FALSE,"P";"Tab2",#N/A,FALSE,"P"}</definedName>
    <definedName name="wwwwwwww" localSheetId="26" hidden="1">{"Tab1",#N/A,FALSE,"P";"Tab2",#N/A,FALSE,"P"}</definedName>
    <definedName name="wwwwwwww" localSheetId="27" hidden="1">{"Tab1",#N/A,FALSE,"P";"Tab2",#N/A,FALSE,"P"}</definedName>
    <definedName name="wwwwwwww" localSheetId="28" hidden="1">{"Tab1",#N/A,FALSE,"P";"Tab2",#N/A,FALSE,"P"}</definedName>
    <definedName name="wwwwwwww" localSheetId="29" hidden="1">{"Tab1",#N/A,FALSE,"P";"Tab2",#N/A,FALSE,"P"}</definedName>
    <definedName name="wwwwwwww" localSheetId="31" hidden="1">{"Tab1",#N/A,FALSE,"P";"Tab2",#N/A,FALSE,"P"}</definedName>
    <definedName name="wwwwwwww" hidden="1">{"Tab1",#N/A,FALSE,"P";"Tab2",#N/A,FALSE,"P"}</definedName>
    <definedName name="X" localSheetId="17">#REF!</definedName>
    <definedName name="X" localSheetId="21">#REF!</definedName>
    <definedName name="X" localSheetId="23">#REF!</definedName>
    <definedName name="X" localSheetId="24">#REF!</definedName>
    <definedName name="X" localSheetId="3">#REF!</definedName>
    <definedName name="X" localSheetId="2">#REF!</definedName>
    <definedName name="X" localSheetId="32">#REF!</definedName>
    <definedName name="X" localSheetId="34">#REF!</definedName>
    <definedName name="X" localSheetId="52">#REF!</definedName>
    <definedName name="X" localSheetId="18">#REF!</definedName>
    <definedName name="X" localSheetId="53">#REF!</definedName>
    <definedName name="X" localSheetId="54">#REF!</definedName>
    <definedName name="X" localSheetId="20">#REF!</definedName>
    <definedName name="X" localSheetId="22">#REF!</definedName>
    <definedName name="X" localSheetId="26">#REF!</definedName>
    <definedName name="X" localSheetId="29">#REF!</definedName>
    <definedName name="X" localSheetId="31">#REF!</definedName>
    <definedName name="X">#REF!</definedName>
    <definedName name="X_Rate">#REF!</definedName>
    <definedName name="xa">'[161]PIB EN CORR'!#REF!</definedName>
    <definedName name="xaa">'[162]PIB EN CORR'!$AV$5:$AV$77</definedName>
    <definedName name="XandRev">'[119]tab 3'!$F$63:$Z$65</definedName>
    <definedName name="Xaxis" localSheetId="17">#REF!</definedName>
    <definedName name="Xaxis" localSheetId="21">#REF!</definedName>
    <definedName name="Xaxis" localSheetId="23">#REF!</definedName>
    <definedName name="Xaxis" localSheetId="24">#REF!</definedName>
    <definedName name="Xaxis" localSheetId="3">#REF!</definedName>
    <definedName name="Xaxis" localSheetId="2">#REF!</definedName>
    <definedName name="Xaxis" localSheetId="18">#REF!</definedName>
    <definedName name="Xaxis" localSheetId="53">#REF!</definedName>
    <definedName name="Xaxis" localSheetId="54">#REF!</definedName>
    <definedName name="Xaxis" localSheetId="20">#REF!</definedName>
    <definedName name="Xaxis" localSheetId="22">#REF!</definedName>
    <definedName name="Xaxis">#REF!</definedName>
    <definedName name="XBANANO" localSheetId="23">#REF!</definedName>
    <definedName name="XBANANO" localSheetId="3">#REF!</definedName>
    <definedName name="XBANANO" localSheetId="2">#REF!</definedName>
    <definedName name="XBANANO" localSheetId="53">#REF!</definedName>
    <definedName name="XBANANO" localSheetId="54">#REF!</definedName>
    <definedName name="XBANANO">#REF!</definedName>
    <definedName name="xbb">'[161]PIB EN CORR'!#REF!</definedName>
    <definedName name="XBS">[86]SREAL!A$41</definedName>
    <definedName name="xc">'[88]graf 1'!$A$3:$C$28</definedName>
    <definedName name="XCAFE" localSheetId="23">#REF!</definedName>
    <definedName name="XCAFE" localSheetId="3">#REF!</definedName>
    <definedName name="XCAFE" localSheetId="2">#REF!</definedName>
    <definedName name="XCAFE">#REF!</definedName>
    <definedName name="xdr">#REF!</definedName>
    <definedName name="XGS" localSheetId="23">#REF!</definedName>
    <definedName name="XGS" localSheetId="3">#REF!</definedName>
    <definedName name="XGS" localSheetId="2">#REF!</definedName>
    <definedName name="XGS">#REF!</definedName>
    <definedName name="XMENSUALES" localSheetId="23">#REF!</definedName>
    <definedName name="XMENSUALES" localSheetId="3">#REF!</definedName>
    <definedName name="XMENSUALES" localSheetId="2">#REF!</definedName>
    <definedName name="XMENSUALES">#REF!</definedName>
    <definedName name="XOF">#REF!</definedName>
    <definedName name="xr">#REF!</definedName>
    <definedName name="xx" localSheetId="17" hidden="1">{"Riqfin97",#N/A,FALSE,"Tran";"Riqfinpro",#N/A,FALSE,"Tran"}</definedName>
    <definedName name="xx" localSheetId="21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localSheetId="3" hidden="1">{"Riqfin97",#N/A,FALSE,"Tran";"Riqfinpro",#N/A,FALSE,"Tran"}</definedName>
    <definedName name="xx" localSheetId="2" hidden="1">{"Riqfin97",#N/A,FALSE,"Tran";"Riqfinpro",#N/A,FALSE,"Tran"}</definedName>
    <definedName name="xx" localSheetId="32" hidden="1">{"Riqfin97",#N/A,FALSE,"Tran";"Riqfinpro",#N/A,FALSE,"Tran"}</definedName>
    <definedName name="xx" localSheetId="34" hidden="1">{"Riqfin97",#N/A,FALSE,"Tran";"Riqfinpro",#N/A,FALSE,"Tran"}</definedName>
    <definedName name="xx" localSheetId="50" hidden="1">{"Riqfin97",#N/A,FALSE,"Tran";"Riqfinpro",#N/A,FALSE,"Tran"}</definedName>
    <definedName name="xx" localSheetId="52" hidden="1">{"Riqfin97",#N/A,FALSE,"Tran";"Riqfinpro",#N/A,FALSE,"Tran"}</definedName>
    <definedName name="xx" localSheetId="18" hidden="1">{"Riqfin97",#N/A,FALSE,"Tran";"Riqfinpro",#N/A,FALSE,"Tran"}</definedName>
    <definedName name="xx" localSheetId="53" hidden="1">{"Riqfin97",#N/A,FALSE,"Tran";"Riqfinpro",#N/A,FALSE,"Tran"}</definedName>
    <definedName name="xx" localSheetId="54" hidden="1">{"Riqfin97",#N/A,FALSE,"Tran";"Riqfinpro",#N/A,FALSE,"Tran"}</definedName>
    <definedName name="xx" localSheetId="20" hidden="1">{"Riqfin97",#N/A,FALSE,"Tran";"Riqfinpro",#N/A,FALSE,"Tran"}</definedName>
    <definedName name="xx" localSheetId="22" hidden="1">{"Riqfin97",#N/A,FALSE,"Tran";"Riqfinpro",#N/A,FALSE,"Tran"}</definedName>
    <definedName name="xx" localSheetId="26" hidden="1">{"Riqfin97",#N/A,FALSE,"Tran";"Riqfinpro",#N/A,FALSE,"Tran"}</definedName>
    <definedName name="xx" localSheetId="27" hidden="1">{"Riqfin97",#N/A,FALSE,"Tran";"Riqfinpro",#N/A,FALSE,"Tran"}</definedName>
    <definedName name="xx" localSheetId="28" hidden="1">{"Riqfin97",#N/A,FALSE,"Tran";"Riqfinpro",#N/A,FALSE,"Tran"}</definedName>
    <definedName name="xx" localSheetId="29" hidden="1">{"Riqfin97",#N/A,FALSE,"Tran";"Riqfinpro",#N/A,FALSE,"Tran"}</definedName>
    <definedName name="xx" localSheetId="31" hidden="1">{"Riqfin97",#N/A,FALSE,"Tran";"Riqfinpro",#N/A,FALSE,"Tran"}</definedName>
    <definedName name="xx" hidden="1">{"Riqfin97",#N/A,FALSE,"Tran";"Riqfinpro",#N/A,FALSE,"Tran"}</definedName>
    <definedName name="xxWRS_1">'[47]shared data'!$A$1:$A$77</definedName>
    <definedName name="xxWRS_11">#REF!</definedName>
    <definedName name="xxWRS_19">#REF!</definedName>
    <definedName name="xxWRS_2" localSheetId="17">#REF!</definedName>
    <definedName name="xxWRS_2" localSheetId="21">#REF!</definedName>
    <definedName name="xxWRS_2" localSheetId="23">#REF!</definedName>
    <definedName name="xxWRS_2" localSheetId="24">#REF!</definedName>
    <definedName name="xxWRS_2" localSheetId="3">#REF!</definedName>
    <definedName name="xxWRS_2" localSheetId="2">#REF!</definedName>
    <definedName name="xxWRS_2" localSheetId="32">#REF!</definedName>
    <definedName name="xxWRS_2" localSheetId="34">#REF!</definedName>
    <definedName name="xxWRS_2" localSheetId="52">#REF!</definedName>
    <definedName name="xxWRS_2" localSheetId="18">#REF!</definedName>
    <definedName name="xxWRS_2" localSheetId="53">#REF!</definedName>
    <definedName name="xxWRS_2" localSheetId="54">#REF!</definedName>
    <definedName name="xxWRS_2" localSheetId="20">#REF!</definedName>
    <definedName name="xxWRS_2" localSheetId="22">#REF!</definedName>
    <definedName name="xxWRS_2" localSheetId="26">#REF!</definedName>
    <definedName name="xxWRS_2" localSheetId="29">#REF!</definedName>
    <definedName name="xxWRS_2" localSheetId="31">#REF!</definedName>
    <definedName name="xxWRS_2">#REF!</definedName>
    <definedName name="xxWRS_20">#REF!</definedName>
    <definedName name="xxWRS_3" localSheetId="23">#REF!</definedName>
    <definedName name="xxWRS_3" localSheetId="3">#REF!</definedName>
    <definedName name="xxWRS_3" localSheetId="2">#REF!</definedName>
    <definedName name="xxWRS_3" localSheetId="53">#REF!</definedName>
    <definedName name="xxWRS_3" localSheetId="54">#REF!</definedName>
    <definedName name="xxWRS_3">#REF!</definedName>
    <definedName name="xxWRS_4">[101]Q5!$A$1:$A$104</definedName>
    <definedName name="xxWRS_5">[101]Q6!$A$1:$A$160</definedName>
    <definedName name="xxWRS_6">[101]Q7!$A$1:$A$59</definedName>
    <definedName name="xxWRS_7">[101]Q5!$A$1:$A$109</definedName>
    <definedName name="xxWRS_8">[101]Q6!$A$1:$A$162</definedName>
    <definedName name="xxWRS_9">[101]Q7!$A$1:$A$61</definedName>
    <definedName name="xxx">[114]GDP_WEO!$A$3:$AB$188</definedName>
    <definedName name="XXX1" localSheetId="17">#REF!</definedName>
    <definedName name="XXX1" localSheetId="21">#REF!</definedName>
    <definedName name="XXX1" localSheetId="23">#REF!</definedName>
    <definedName name="XXX1" localSheetId="24">#REF!</definedName>
    <definedName name="XXX1" localSheetId="3">#REF!</definedName>
    <definedName name="XXX1" localSheetId="2">#REF!</definedName>
    <definedName name="XXX1" localSheetId="32">#REF!</definedName>
    <definedName name="XXX1" localSheetId="34">#REF!</definedName>
    <definedName name="XXX1" localSheetId="52">#REF!</definedName>
    <definedName name="XXX1" localSheetId="18">#REF!</definedName>
    <definedName name="XXX1" localSheetId="53">#REF!</definedName>
    <definedName name="XXX1" localSheetId="54">#REF!</definedName>
    <definedName name="XXX1" localSheetId="20">#REF!</definedName>
    <definedName name="XXX1" localSheetId="22">#REF!</definedName>
    <definedName name="XXX1" localSheetId="26">#REF!</definedName>
    <definedName name="XXX1" localSheetId="29">#REF!</definedName>
    <definedName name="XXX1" localSheetId="31">#REF!</definedName>
    <definedName name="XXX1">#REF!</definedName>
    <definedName name="xxxx" localSheetId="17" hidden="1">{"Riqfin97",#N/A,FALSE,"Tran";"Riqfinpro",#N/A,FALSE,"Tran"}</definedName>
    <definedName name="xxxx" localSheetId="21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localSheetId="3" hidden="1">{"Riqfin97",#N/A,FALSE,"Tran";"Riqfinpro",#N/A,FALSE,"Tran"}</definedName>
    <definedName name="xxxx" localSheetId="2" hidden="1">{"Riqfin97",#N/A,FALSE,"Tran";"Riqfinpro",#N/A,FALSE,"Tran"}</definedName>
    <definedName name="xxxx" localSheetId="32" hidden="1">{"Riqfin97",#N/A,FALSE,"Tran";"Riqfinpro",#N/A,FALSE,"Tran"}</definedName>
    <definedName name="xxxx" localSheetId="34" hidden="1">{"Riqfin97",#N/A,FALSE,"Tran";"Riqfinpro",#N/A,FALSE,"Tran"}</definedName>
    <definedName name="xxxx" localSheetId="50" hidden="1">{"Riqfin97",#N/A,FALSE,"Tran";"Riqfinpro",#N/A,FALSE,"Tran"}</definedName>
    <definedName name="xxxx" localSheetId="52" hidden="1">{"Riqfin97",#N/A,FALSE,"Tran";"Riqfinpro",#N/A,FALSE,"Tran"}</definedName>
    <definedName name="xxxx" localSheetId="18" hidden="1">{"Riqfin97",#N/A,FALSE,"Tran";"Riqfinpro",#N/A,FALSE,"Tran"}</definedName>
    <definedName name="xxxx" localSheetId="53" hidden="1">{"Riqfin97",#N/A,FALSE,"Tran";"Riqfinpro",#N/A,FALSE,"Tran"}</definedName>
    <definedName name="xxxx" localSheetId="54" hidden="1">{"Riqfin97",#N/A,FALSE,"Tran";"Riqfinpro",#N/A,FALSE,"Tran"}</definedName>
    <definedName name="xxxx" localSheetId="20" hidden="1">{"Riqfin97",#N/A,FALSE,"Tran";"Riqfinpro",#N/A,FALSE,"Tran"}</definedName>
    <definedName name="xxxx" localSheetId="22" hidden="1">{"Riqfin97",#N/A,FALSE,"Tran";"Riqfinpro",#N/A,FALSE,"Tran"}</definedName>
    <definedName name="xxxx" localSheetId="26" hidden="1">{"Riqfin97",#N/A,FALSE,"Tran";"Riqfinpro",#N/A,FALSE,"Tran"}</definedName>
    <definedName name="xxxx" localSheetId="27" hidden="1">{"Riqfin97",#N/A,FALSE,"Tran";"Riqfinpro",#N/A,FALSE,"Tran"}</definedName>
    <definedName name="xxxx" localSheetId="28" hidden="1">{"Riqfin97",#N/A,FALSE,"Tran";"Riqfinpro",#N/A,FALSE,"Tran"}</definedName>
    <definedName name="xxxx" localSheetId="29" hidden="1">{"Riqfin97",#N/A,FALSE,"Tran";"Riqfinpro",#N/A,FALSE,"Tran"}</definedName>
    <definedName name="xxxx" localSheetId="31" hidden="1">{"Riqfin97",#N/A,FALSE,"Tran";"Riqfinpro",#N/A,FALSE,"Tran"}</definedName>
    <definedName name="xxxx" hidden="1">{"Riqfin97",#N/A,FALSE,"Tran";"Riqfinpro",#N/A,FALSE,"Tran"}</definedName>
    <definedName name="xxxxxxxxxxxxxx" localSheetId="17" hidden="1">{"Riqfin97",#N/A,FALSE,"Tran";"Riqfinpro",#N/A,FALSE,"Tran"}</definedName>
    <definedName name="xxxxxxxxxxxxxx" localSheetId="21" hidden="1">{"Riqfin97",#N/A,FALSE,"Tran";"Riqfinpro",#N/A,FALSE,"Tran"}</definedName>
    <definedName name="xxxxxxxxxxxxxx" localSheetId="23" hidden="1">{"Riqfin97",#N/A,FALSE,"Tran";"Riqfinpro",#N/A,FALSE,"Tran"}</definedName>
    <definedName name="xxxxxxxxxxxxxx" localSheetId="24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32" hidden="1">{"Riqfin97",#N/A,FALSE,"Tran";"Riqfinpro",#N/A,FALSE,"Tran"}</definedName>
    <definedName name="xxxxxxxxxxxxxx" localSheetId="34" hidden="1">{"Riqfin97",#N/A,FALSE,"Tran";"Riqfinpro",#N/A,FALSE,"Tran"}</definedName>
    <definedName name="xxxxxxxxxxxxxx" localSheetId="50" hidden="1">{"Riqfin97",#N/A,FALSE,"Tran";"Riqfinpro",#N/A,FALSE,"Tran"}</definedName>
    <definedName name="xxxxxxxxxxxxxx" localSheetId="52" hidden="1">{"Riqfin97",#N/A,FALSE,"Tran";"Riqfinpro",#N/A,FALSE,"Tran"}</definedName>
    <definedName name="xxxxxxxxxxxxxx" localSheetId="18" hidden="1">{"Riqfin97",#N/A,FALSE,"Tran";"Riqfinpro",#N/A,FALSE,"Tran"}</definedName>
    <definedName name="xxxxxxxxxxxxxx" localSheetId="53" hidden="1">{"Riqfin97",#N/A,FALSE,"Tran";"Riqfinpro",#N/A,FALSE,"Tran"}</definedName>
    <definedName name="xxxxxxxxxxxxxx" localSheetId="54" hidden="1">{"Riqfin97",#N/A,FALSE,"Tran";"Riqfinpro",#N/A,FALSE,"Tran"}</definedName>
    <definedName name="xxxxxxxxxxxxxx" localSheetId="20" hidden="1">{"Riqfin97",#N/A,FALSE,"Tran";"Riqfinpro",#N/A,FALSE,"Tran"}</definedName>
    <definedName name="xxxxxxxxxxxxxx" localSheetId="22" hidden="1">{"Riqfin97",#N/A,FALSE,"Tran";"Riqfinpro",#N/A,FALSE,"Tran"}</definedName>
    <definedName name="xxxxxxxxxxxxxx" localSheetId="26" hidden="1">{"Riqfin97",#N/A,FALSE,"Tran";"Riqfinpro",#N/A,FALSE,"Tran"}</definedName>
    <definedName name="xxxxxxxxxxxxxx" localSheetId="27" hidden="1">{"Riqfin97",#N/A,FALSE,"Tran";"Riqfinpro",#N/A,FALSE,"Tran"}</definedName>
    <definedName name="xxxxxxxxxxxxxx" localSheetId="28" hidden="1">{"Riqfin97",#N/A,FALSE,"Tran";"Riqfinpro",#N/A,FALSE,"Tran"}</definedName>
    <definedName name="xxxxxxxxxxxxxx" localSheetId="29" hidden="1">{"Riqfin97",#N/A,FALSE,"Tran";"Riqfinpro",#N/A,FALSE,"Tran"}</definedName>
    <definedName name="xxxxxxxxxxxxxx" localSheetId="31" hidden="1">{"Riqfin97",#N/A,FALSE,"Tran";"Riqfinpro",#N/A,FALSE,"Tran"}</definedName>
    <definedName name="xxxxxxxxxxxxxx" hidden="1">{"Riqfin97",#N/A,FALSE,"Tran";"Riqfinpro",#N/A,FALSE,"Tran"}</definedName>
    <definedName name="y" localSheetId="17" hidden="1">#REF!</definedName>
    <definedName name="y" localSheetId="21" hidden="1">#REF!</definedName>
    <definedName name="y" localSheetId="23" hidden="1">#REF!</definedName>
    <definedName name="y" localSheetId="24" hidden="1">#REF!</definedName>
    <definedName name="y" localSheetId="3" hidden="1">#REF!</definedName>
    <definedName name="y" localSheetId="2" hidden="1">#REF!</definedName>
    <definedName name="y" localSheetId="32" hidden="1">#REF!</definedName>
    <definedName name="y" localSheetId="34" hidden="1">#REF!</definedName>
    <definedName name="y" localSheetId="52" hidden="1">#REF!</definedName>
    <definedName name="y" localSheetId="18" hidden="1">#REF!</definedName>
    <definedName name="y" localSheetId="53" hidden="1">#REF!</definedName>
    <definedName name="y" localSheetId="54" hidden="1">#REF!</definedName>
    <definedName name="y" localSheetId="20" hidden="1">#REF!</definedName>
    <definedName name="y" localSheetId="22" hidden="1">#REF!</definedName>
    <definedName name="y" localSheetId="26" hidden="1">#REF!</definedName>
    <definedName name="y" localSheetId="29" hidden="1">#REF!</definedName>
    <definedName name="y" localSheetId="31" hidden="1">#REF!</definedName>
    <definedName name="y" hidden="1">#REF!</definedName>
    <definedName name="ycirr" localSheetId="23">#REF!</definedName>
    <definedName name="ycirr" localSheetId="3">#REF!</definedName>
    <definedName name="ycirr" localSheetId="2">#REF!</definedName>
    <definedName name="ycirr" localSheetId="53">#REF!</definedName>
    <definedName name="ycirr" localSheetId="54">#REF!</definedName>
    <definedName name="ycirr">#REF!</definedName>
    <definedName name="Year" localSheetId="23">#REF!</definedName>
    <definedName name="Year" localSheetId="3">#REF!</definedName>
    <definedName name="Year" localSheetId="2">#REF!</definedName>
    <definedName name="Year" localSheetId="53">#REF!</definedName>
    <definedName name="Year" localSheetId="54">#REF!</definedName>
    <definedName name="Year">#REF!</definedName>
    <definedName name="Years" localSheetId="23">#REF!</definedName>
    <definedName name="Years" localSheetId="3">#REF!</definedName>
    <definedName name="Years" localSheetId="2">#REF!</definedName>
    <definedName name="Years">#REF!</definedName>
    <definedName name="yenr" localSheetId="23">#REF!</definedName>
    <definedName name="yenr" localSheetId="3">#REF!</definedName>
    <definedName name="yenr" localSheetId="2">#REF!</definedName>
    <definedName name="yenr">#REF!</definedName>
    <definedName name="YRB">'[3]Imp:DSA output'!$B$9:$B$464</definedName>
    <definedName name="YRHIDE">'[3]Imp:DSA output'!$C$9:$G$464</definedName>
    <definedName name="YRPOST">'[3]Imp:DSA output'!$M$9:$IH$9</definedName>
    <definedName name="YRPRE">'[3]Imp:DSA output'!$B$9:$F$464</definedName>
    <definedName name="YRTITLES">'[3]Imp:DSA output'!$A$1</definedName>
    <definedName name="YRX">'[3]Imp:DSA output'!$S$9:$IG$464</definedName>
    <definedName name="ytyry" localSheetId="17" hidden="1">'[65]Fax a enviar'!#REF!</definedName>
    <definedName name="ytyry" localSheetId="21" hidden="1">'[65]Fax a enviar'!#REF!</definedName>
    <definedName name="ytyry" localSheetId="23" hidden="1">'[65]Fax a enviar'!#REF!</definedName>
    <definedName name="ytyry" localSheetId="24" hidden="1">'[65]Fax a enviar'!#REF!</definedName>
    <definedName name="ytyry" localSheetId="32" hidden="1">'[65]Fax a enviar'!#REF!</definedName>
    <definedName name="ytyry" localSheetId="34" hidden="1">'[65]Fax a enviar'!#REF!</definedName>
    <definedName name="ytyry" localSheetId="52" hidden="1">'[65]Fax a enviar'!#REF!</definedName>
    <definedName name="ytyry" localSheetId="18" hidden="1">'[65]Fax a enviar'!#REF!</definedName>
    <definedName name="ytyry" localSheetId="53" hidden="1">'[65]Fax a enviar'!#REF!</definedName>
    <definedName name="ytyry" localSheetId="54" hidden="1">'[65]Fax a enviar'!#REF!</definedName>
    <definedName name="ytyry" localSheetId="20" hidden="1">'[65]Fax a enviar'!#REF!</definedName>
    <definedName name="ytyry" localSheetId="22" hidden="1">'[65]Fax a enviar'!#REF!</definedName>
    <definedName name="ytyry" localSheetId="26" hidden="1">'[65]Fax a enviar'!#REF!</definedName>
    <definedName name="ytyry" localSheetId="27" hidden="1">'[65]Fax a enviar'!#REF!</definedName>
    <definedName name="ytyry" localSheetId="29" hidden="1">'[65]Fax a enviar'!#REF!</definedName>
    <definedName name="ytyry" localSheetId="31" hidden="1">'[65]Fax a enviar'!#REF!</definedName>
    <definedName name="ytyry" hidden="1">'[65]Fax a enviar'!#REF!</definedName>
    <definedName name="ytytryry" localSheetId="17" hidden="1">#REF!</definedName>
    <definedName name="ytytryry" localSheetId="21" hidden="1">#REF!</definedName>
    <definedName name="ytytryry" localSheetId="23" hidden="1">#REF!</definedName>
    <definedName name="ytytryry" localSheetId="24" hidden="1">#REF!</definedName>
    <definedName name="ytytryry" localSheetId="3" hidden="1">#REF!</definedName>
    <definedName name="ytytryry" localSheetId="2" hidden="1">#REF!</definedName>
    <definedName name="ytytryry" localSheetId="32" hidden="1">#REF!</definedName>
    <definedName name="ytytryry" localSheetId="34" hidden="1">#REF!</definedName>
    <definedName name="ytytryry" localSheetId="52" hidden="1">#REF!</definedName>
    <definedName name="ytytryry" localSheetId="18" hidden="1">#REF!</definedName>
    <definedName name="ytytryry" localSheetId="53" hidden="1">#REF!</definedName>
    <definedName name="ytytryry" localSheetId="54" hidden="1">#REF!</definedName>
    <definedName name="ytytryry" localSheetId="20" hidden="1">#REF!</definedName>
    <definedName name="ytytryry" localSheetId="22" hidden="1">#REF!</definedName>
    <definedName name="ytytryry" localSheetId="26" hidden="1">#REF!</definedName>
    <definedName name="ytytryry" localSheetId="29" hidden="1">#REF!</definedName>
    <definedName name="ytytryry" localSheetId="31" hidden="1">#REF!</definedName>
    <definedName name="ytytryry" hidden="1">#REF!</definedName>
    <definedName name="ytyty" localSheetId="17" hidden="1">'[35]Fax a enviar'!#REF!</definedName>
    <definedName name="ytyty" localSheetId="21" hidden="1">'[35]Fax a enviar'!#REF!</definedName>
    <definedName name="ytyty" localSheetId="23" hidden="1">'[35]Fax a enviar'!#REF!</definedName>
    <definedName name="ytyty" localSheetId="24" hidden="1">'[35]Fax a enviar'!#REF!</definedName>
    <definedName name="ytyty" localSheetId="32" hidden="1">'[35]Fax a enviar'!#REF!</definedName>
    <definedName name="ytyty" localSheetId="34" hidden="1">'[35]Fax a enviar'!#REF!</definedName>
    <definedName name="ytyty" localSheetId="52" hidden="1">'[35]Fax a enviar'!#REF!</definedName>
    <definedName name="ytyty" localSheetId="18" hidden="1">'[35]Fax a enviar'!#REF!</definedName>
    <definedName name="ytyty" localSheetId="53" hidden="1">'[35]Fax a enviar'!#REF!</definedName>
    <definedName name="ytyty" localSheetId="54" hidden="1">'[35]Fax a enviar'!#REF!</definedName>
    <definedName name="ytyty" localSheetId="20" hidden="1">'[35]Fax a enviar'!#REF!</definedName>
    <definedName name="ytyty" localSheetId="22" hidden="1">'[35]Fax a enviar'!#REF!</definedName>
    <definedName name="ytyty" localSheetId="26" hidden="1">'[35]Fax a enviar'!#REF!</definedName>
    <definedName name="ytyty" localSheetId="29" hidden="1">'[35]Fax a enviar'!#REF!</definedName>
    <definedName name="ytyty" localSheetId="31" hidden="1">'[35]Fax a enviar'!#REF!</definedName>
    <definedName name="ytyty" hidden="1">'[35]Fax a enviar'!#REF!</definedName>
    <definedName name="ytytyt" localSheetId="17" hidden="1">'[35]Fax a enviar'!#REF!</definedName>
    <definedName name="ytytyt" localSheetId="21" hidden="1">'[35]Fax a enviar'!#REF!</definedName>
    <definedName name="ytytyt" localSheetId="23" hidden="1">'[35]Fax a enviar'!#REF!</definedName>
    <definedName name="ytytyt" localSheetId="24" hidden="1">'[35]Fax a enviar'!#REF!</definedName>
    <definedName name="ytytyt" localSheetId="32" hidden="1">'[35]Fax a enviar'!#REF!</definedName>
    <definedName name="ytytyt" localSheetId="34" hidden="1">'[35]Fax a enviar'!#REF!</definedName>
    <definedName name="ytytyt" localSheetId="18" hidden="1">'[35]Fax a enviar'!#REF!</definedName>
    <definedName name="ytytyt" localSheetId="53" hidden="1">'[35]Fax a enviar'!#REF!</definedName>
    <definedName name="ytytyt" localSheetId="54" hidden="1">'[35]Fax a enviar'!#REF!</definedName>
    <definedName name="ytytyt" localSheetId="20" hidden="1">'[35]Fax a enviar'!#REF!</definedName>
    <definedName name="ytytyt" localSheetId="22" hidden="1">'[35]Fax a enviar'!#REF!</definedName>
    <definedName name="ytytyt" localSheetId="26" hidden="1">'[35]Fax a enviar'!#REF!</definedName>
    <definedName name="ytytyt" localSheetId="29" hidden="1">'[35]Fax a enviar'!#REF!</definedName>
    <definedName name="ytytyt" localSheetId="31" hidden="1">'[35]Fax a enviar'!#REF!</definedName>
    <definedName name="ytytyt" hidden="1">'[35]Fax a enviar'!#REF!</definedName>
    <definedName name="yu" localSheetId="17" hidden="1">{"Tab1",#N/A,FALSE,"P";"Tab2",#N/A,FALSE,"P"}</definedName>
    <definedName name="yu" localSheetId="21" hidden="1">{"Tab1",#N/A,FALSE,"P";"Tab2",#N/A,FALSE,"P"}</definedName>
    <definedName name="yu" localSheetId="23" hidden="1">{"Tab1",#N/A,FALSE,"P";"Tab2",#N/A,FALSE,"P"}</definedName>
    <definedName name="yu" localSheetId="24" hidden="1">{"Tab1",#N/A,FALSE,"P";"Tab2",#N/A,FALSE,"P"}</definedName>
    <definedName name="yu" localSheetId="3" hidden="1">{"Tab1",#N/A,FALSE,"P";"Tab2",#N/A,FALSE,"P"}</definedName>
    <definedName name="yu" localSheetId="2" hidden="1">{"Tab1",#N/A,FALSE,"P";"Tab2",#N/A,FALSE,"P"}</definedName>
    <definedName name="yu" localSheetId="32" hidden="1">{"Tab1",#N/A,FALSE,"P";"Tab2",#N/A,FALSE,"P"}</definedName>
    <definedName name="yu" localSheetId="34" hidden="1">{"Tab1",#N/A,FALSE,"P";"Tab2",#N/A,FALSE,"P"}</definedName>
    <definedName name="yu" localSheetId="50" hidden="1">{"Tab1",#N/A,FALSE,"P";"Tab2",#N/A,FALSE,"P"}</definedName>
    <definedName name="yu" localSheetId="52" hidden="1">{"Tab1",#N/A,FALSE,"P";"Tab2",#N/A,FALSE,"P"}</definedName>
    <definedName name="yu" localSheetId="18" hidden="1">{"Tab1",#N/A,FALSE,"P";"Tab2",#N/A,FALSE,"P"}</definedName>
    <definedName name="yu" localSheetId="53" hidden="1">{"Tab1",#N/A,FALSE,"P";"Tab2",#N/A,FALSE,"P"}</definedName>
    <definedName name="yu" localSheetId="54" hidden="1">{"Tab1",#N/A,FALSE,"P";"Tab2",#N/A,FALSE,"P"}</definedName>
    <definedName name="yu" localSheetId="20" hidden="1">{"Tab1",#N/A,FALSE,"P";"Tab2",#N/A,FALSE,"P"}</definedName>
    <definedName name="yu" localSheetId="22" hidden="1">{"Tab1",#N/A,FALSE,"P";"Tab2",#N/A,FALSE,"P"}</definedName>
    <definedName name="yu" localSheetId="26" hidden="1">{"Tab1",#N/A,FALSE,"P";"Tab2",#N/A,FALSE,"P"}</definedName>
    <definedName name="yu" localSheetId="27" hidden="1">{"Tab1",#N/A,FALSE,"P";"Tab2",#N/A,FALSE,"P"}</definedName>
    <definedName name="yu" localSheetId="28" hidden="1">{"Tab1",#N/A,FALSE,"P";"Tab2",#N/A,FALSE,"P"}</definedName>
    <definedName name="yu" localSheetId="29" hidden="1">{"Tab1",#N/A,FALSE,"P";"Tab2",#N/A,FALSE,"P"}</definedName>
    <definedName name="yu" localSheetId="31" hidden="1">{"Tab1",#N/A,FALSE,"P";"Tab2",#N/A,FALSE,"P"}</definedName>
    <definedName name="yu" hidden="1">{"Tab1",#N/A,FALSE,"P";"Tab2",#N/A,FALSE,"P"}</definedName>
    <definedName name="yucvvjkjo09" hidden="1">'[98]Fax a enviar'!#REF!</definedName>
    <definedName name="YY" localSheetId="17">#REF!</definedName>
    <definedName name="YY" localSheetId="21">#REF!</definedName>
    <definedName name="YY" localSheetId="23">#REF!</definedName>
    <definedName name="YY" localSheetId="24">#REF!</definedName>
    <definedName name="YY" localSheetId="3">#REF!</definedName>
    <definedName name="YY" localSheetId="2">#REF!</definedName>
    <definedName name="YY" localSheetId="32">#REF!</definedName>
    <definedName name="YY" localSheetId="34">#REF!</definedName>
    <definedName name="YY" localSheetId="52">#REF!</definedName>
    <definedName name="YY" localSheetId="18">#REF!</definedName>
    <definedName name="YY" localSheetId="53">#REF!</definedName>
    <definedName name="YY" localSheetId="54">#REF!</definedName>
    <definedName name="YY" localSheetId="20">#REF!</definedName>
    <definedName name="YY" localSheetId="22">#REF!</definedName>
    <definedName name="YY" localSheetId="26">#REF!</definedName>
    <definedName name="YY" localSheetId="29">#REF!</definedName>
    <definedName name="YY" localSheetId="31">#REF!</definedName>
    <definedName name="YY">#REF!</definedName>
    <definedName name="YY1A" localSheetId="23">#REF!</definedName>
    <definedName name="YY1A" localSheetId="3">#REF!</definedName>
    <definedName name="YY1A" localSheetId="2">#REF!</definedName>
    <definedName name="YY1A" localSheetId="53">#REF!</definedName>
    <definedName name="YY1A" localSheetId="54">#REF!</definedName>
    <definedName name="YY1A">#REF!</definedName>
    <definedName name="yytutyu" localSheetId="23" hidden="1">#REF!</definedName>
    <definedName name="yytutyu" localSheetId="3" hidden="1">#REF!</definedName>
    <definedName name="yytutyu" localSheetId="2" hidden="1">#REF!</definedName>
    <definedName name="yytutyu" localSheetId="53" hidden="1">#REF!</definedName>
    <definedName name="yytutyu" localSheetId="54" hidden="1">#REF!</definedName>
    <definedName name="yytutyu" hidden="1">#REF!</definedName>
    <definedName name="yyy" localSheetId="17" hidden="1">{"Tab1",#N/A,FALSE,"P";"Tab2",#N/A,FALSE,"P"}</definedName>
    <definedName name="yyy" localSheetId="21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localSheetId="3" hidden="1">{"Tab1",#N/A,FALSE,"P";"Tab2",#N/A,FALSE,"P"}</definedName>
    <definedName name="yyy" localSheetId="2" hidden="1">{"Tab1",#N/A,FALSE,"P";"Tab2",#N/A,FALSE,"P"}</definedName>
    <definedName name="yyy" localSheetId="32" hidden="1">{"Tab1",#N/A,FALSE,"P";"Tab2",#N/A,FALSE,"P"}</definedName>
    <definedName name="yyy" localSheetId="34" hidden="1">{"Tab1",#N/A,FALSE,"P";"Tab2",#N/A,FALSE,"P"}</definedName>
    <definedName name="yyy" localSheetId="50" hidden="1">{"Tab1",#N/A,FALSE,"P";"Tab2",#N/A,FALSE,"P"}</definedName>
    <definedName name="yyy" localSheetId="52" hidden="1">{"Tab1",#N/A,FALSE,"P";"Tab2",#N/A,FALSE,"P"}</definedName>
    <definedName name="yyy" localSheetId="18" hidden="1">{"Tab1",#N/A,FALSE,"P";"Tab2",#N/A,FALSE,"P"}</definedName>
    <definedName name="yyy" localSheetId="53" hidden="1">{"Tab1",#N/A,FALSE,"P";"Tab2",#N/A,FALSE,"P"}</definedName>
    <definedName name="yyy" localSheetId="54" hidden="1">{"Tab1",#N/A,FALSE,"P";"Tab2",#N/A,FALSE,"P"}</definedName>
    <definedName name="yyy" localSheetId="20" hidden="1">{"Tab1",#N/A,FALSE,"P";"Tab2",#N/A,FALSE,"P"}</definedName>
    <definedName name="yyy" localSheetId="22" hidden="1">{"Tab1",#N/A,FALSE,"P";"Tab2",#N/A,FALSE,"P"}</definedName>
    <definedName name="yyy" localSheetId="26" hidden="1">{"Tab1",#N/A,FALSE,"P";"Tab2",#N/A,FALSE,"P"}</definedName>
    <definedName name="yyy" localSheetId="27" hidden="1">{"Tab1",#N/A,FALSE,"P";"Tab2",#N/A,FALSE,"P"}</definedName>
    <definedName name="yyy" localSheetId="28" hidden="1">{"Tab1",#N/A,FALSE,"P";"Tab2",#N/A,FALSE,"P"}</definedName>
    <definedName name="yyy" localSheetId="29" hidden="1">{"Tab1",#N/A,FALSE,"P";"Tab2",#N/A,FALSE,"P"}</definedName>
    <definedName name="yyy" localSheetId="31" hidden="1">{"Tab1",#N/A,FALSE,"P";"Tab2",#N/A,FALSE,"P"}</definedName>
    <definedName name="yyy" hidden="1">{"Tab1",#N/A,FALSE,"P";"Tab2",#N/A,FALSE,"P"}</definedName>
    <definedName name="yyyy" hidden="1">{"Tab1",#N/A,FALSE,"P";"Tab2",#N/A,FALSE,"P"}</definedName>
    <definedName name="yyyyyy" hidden="1">'[99]Fax a enviar'!#REF!</definedName>
    <definedName name="yyyyyyyy" hidden="1">'[99]Fax a enviar'!#REF!</definedName>
    <definedName name="yyyyyyyyyyy" hidden="1">'[38]Fax a enviar'!#REF!</definedName>
    <definedName name="yyyyyyyyyyyyy" localSheetId="17" hidden="1">#REF!</definedName>
    <definedName name="yyyyyyyyyyyyy" localSheetId="21" hidden="1">#REF!</definedName>
    <definedName name="yyyyyyyyyyyyy" localSheetId="23" hidden="1">#REF!</definedName>
    <definedName name="yyyyyyyyyyyyy" localSheetId="24" hidden="1">#REF!</definedName>
    <definedName name="yyyyyyyyyyyyy" localSheetId="3" hidden="1">#REF!</definedName>
    <definedName name="yyyyyyyyyyyyy" localSheetId="2" hidden="1">#REF!</definedName>
    <definedName name="yyyyyyyyyyyyy" localSheetId="32" hidden="1">#REF!</definedName>
    <definedName name="yyyyyyyyyyyyy" localSheetId="34" hidden="1">#REF!</definedName>
    <definedName name="yyyyyyyyyyyyy" localSheetId="52" hidden="1">#REF!</definedName>
    <definedName name="yyyyyyyyyyyyy" localSheetId="18" hidden="1">#REF!</definedName>
    <definedName name="yyyyyyyyyyyyy" localSheetId="53" hidden="1">#REF!</definedName>
    <definedName name="yyyyyyyyyyyyy" localSheetId="54" hidden="1">#REF!</definedName>
    <definedName name="yyyyyyyyyyyyy" localSheetId="20" hidden="1">#REF!</definedName>
    <definedName name="yyyyyyyyyyyyy" localSheetId="22" hidden="1">#REF!</definedName>
    <definedName name="yyyyyyyyyyyyy" localSheetId="26" hidden="1">#REF!</definedName>
    <definedName name="yyyyyyyyyyyyy" localSheetId="29" hidden="1">#REF!</definedName>
    <definedName name="yyyyyyyyyyyyy" localSheetId="31" hidden="1">#REF!</definedName>
    <definedName name="yyyyyyyyyyyyy" hidden="1">#REF!</definedName>
    <definedName name="yyyyyyyyyyyyyyy" localSheetId="17" hidden="1">'[99]Fax a enviar'!#REF!</definedName>
    <definedName name="yyyyyyyyyyyyyyy" localSheetId="21" hidden="1">'[99]Fax a enviar'!#REF!</definedName>
    <definedName name="yyyyyyyyyyyyyyy" localSheetId="24" hidden="1">'[99]Fax a enviar'!#REF!</definedName>
    <definedName name="yyyyyyyyyyyyyyy" localSheetId="32" hidden="1">'[99]Fax a enviar'!#REF!</definedName>
    <definedName name="yyyyyyyyyyyyyyy" localSheetId="34" hidden="1">'[99]Fax a enviar'!#REF!</definedName>
    <definedName name="yyyyyyyyyyyyyyy" localSheetId="52" hidden="1">'[99]Fax a enviar'!#REF!</definedName>
    <definedName name="yyyyyyyyyyyyyyy" localSheetId="18" hidden="1">'[99]Fax a enviar'!#REF!</definedName>
    <definedName name="yyyyyyyyyyyyyyy" localSheetId="20" hidden="1">'[99]Fax a enviar'!#REF!</definedName>
    <definedName name="yyyyyyyyyyyyyyy" localSheetId="22" hidden="1">'[99]Fax a enviar'!#REF!</definedName>
    <definedName name="yyyyyyyyyyyyyyy" localSheetId="26" hidden="1">'[99]Fax a enviar'!#REF!</definedName>
    <definedName name="yyyyyyyyyyyyyyy" localSheetId="29" hidden="1">'[99]Fax a enviar'!#REF!</definedName>
    <definedName name="yyyyyyyyyyyyyyy" localSheetId="31" hidden="1">'[99]Fax a enviar'!#REF!</definedName>
    <definedName name="yyyyyyyyyyyyyyy" hidden="1">'[99]Fax a enviar'!#REF!</definedName>
    <definedName name="yyyyyyyyyyyyyyyyyyyyyy" localSheetId="17" hidden="1">'[92]Fax a enviar'!#REF!</definedName>
    <definedName name="yyyyyyyyyyyyyyyyyyyyyy" localSheetId="21" hidden="1">'[92]Fax a enviar'!#REF!</definedName>
    <definedName name="yyyyyyyyyyyyyyyyyyyyyy" localSheetId="24" hidden="1">'[92]Fax a enviar'!#REF!</definedName>
    <definedName name="yyyyyyyyyyyyyyyyyyyyyy" localSheetId="32" hidden="1">'[92]Fax a enviar'!#REF!</definedName>
    <definedName name="yyyyyyyyyyyyyyyyyyyyyy" localSheetId="34" hidden="1">'[92]Fax a enviar'!#REF!</definedName>
    <definedName name="yyyyyyyyyyyyyyyyyyyyyy" localSheetId="52" hidden="1">'[92]Fax a enviar'!#REF!</definedName>
    <definedName name="yyyyyyyyyyyyyyyyyyyyyy" localSheetId="18" hidden="1">'[92]Fax a enviar'!#REF!</definedName>
    <definedName name="yyyyyyyyyyyyyyyyyyyyyy" localSheetId="20" hidden="1">'[92]Fax a enviar'!#REF!</definedName>
    <definedName name="yyyyyyyyyyyyyyyyyyyyyy" localSheetId="22" hidden="1">'[92]Fax a enviar'!#REF!</definedName>
    <definedName name="yyyyyyyyyyyyyyyyyyyyyy" localSheetId="26" hidden="1">'[92]Fax a enviar'!#REF!</definedName>
    <definedName name="yyyyyyyyyyyyyyyyyyyyyy" localSheetId="29" hidden="1">'[92]Fax a enviar'!#REF!</definedName>
    <definedName name="yyyyyyyyyyyyyyyyyyyyyy" localSheetId="31" hidden="1">'[92]Fax a enviar'!#REF!</definedName>
    <definedName name="yyyyyyyyyyyyyyyyyyyyyy" hidden="1">'[92]Fax a enviar'!#REF!</definedName>
    <definedName name="Z" localSheetId="17">#REF!</definedName>
    <definedName name="Z" localSheetId="21">#REF!</definedName>
    <definedName name="Z" localSheetId="23">#REF!</definedName>
    <definedName name="Z" localSheetId="24">#REF!</definedName>
    <definedName name="Z" localSheetId="3">#REF!</definedName>
    <definedName name="Z" localSheetId="2">#REF!</definedName>
    <definedName name="Z" localSheetId="32">#REF!</definedName>
    <definedName name="Z" localSheetId="34">#REF!</definedName>
    <definedName name="Z" localSheetId="52">#REF!</definedName>
    <definedName name="Z" localSheetId="18">#REF!</definedName>
    <definedName name="Z" localSheetId="53">#REF!</definedName>
    <definedName name="Z" localSheetId="54">#REF!</definedName>
    <definedName name="Z" localSheetId="20">#REF!</definedName>
    <definedName name="Z" localSheetId="22">#REF!</definedName>
    <definedName name="Z" localSheetId="26">#REF!</definedName>
    <definedName name="Z" localSheetId="29">#REF!</definedName>
    <definedName name="Z" localSheetId="31">#REF!</definedName>
    <definedName name="Z">#REF!</definedName>
    <definedName name="Z_1A8C061B_2301_11D3_BFD1_000039E37209_.wvu.Cols" localSheetId="17" hidden="1">#REF!,#REF!,#REF!</definedName>
    <definedName name="Z_1A8C061B_2301_11D3_BFD1_000039E37209_.wvu.Cols" localSheetId="21" hidden="1">#REF!,#REF!,#REF!</definedName>
    <definedName name="Z_1A8C061B_2301_11D3_BFD1_000039E37209_.wvu.Cols" localSheetId="23" hidden="1">#REF!,#REF!,#REF!</definedName>
    <definedName name="Z_1A8C061B_2301_11D3_BFD1_000039E37209_.wvu.Cols" localSheetId="24" hidden="1">#REF!,#REF!,#REF!</definedName>
    <definedName name="Z_1A8C061B_2301_11D3_BFD1_000039E37209_.wvu.Cols" localSheetId="3" hidden="1">#REF!,#REF!,#REF!</definedName>
    <definedName name="Z_1A8C061B_2301_11D3_BFD1_000039E37209_.wvu.Cols" localSheetId="2" hidden="1">#REF!,#REF!,#REF!</definedName>
    <definedName name="Z_1A8C061B_2301_11D3_BFD1_000039E37209_.wvu.Cols" localSheetId="32" hidden="1">#REF!,#REF!,#REF!</definedName>
    <definedName name="Z_1A8C061B_2301_11D3_BFD1_000039E37209_.wvu.Cols" localSheetId="34" hidden="1">#REF!,#REF!,#REF!</definedName>
    <definedName name="Z_1A8C061B_2301_11D3_BFD1_000039E37209_.wvu.Cols" localSheetId="52" hidden="1">#REF!,#REF!,#REF!</definedName>
    <definedName name="Z_1A8C061B_2301_11D3_BFD1_000039E37209_.wvu.Cols" localSheetId="18" hidden="1">#REF!,#REF!,#REF!</definedName>
    <definedName name="Z_1A8C061B_2301_11D3_BFD1_000039E37209_.wvu.Cols" localSheetId="53" hidden="1">#REF!,#REF!,#REF!</definedName>
    <definedName name="Z_1A8C061B_2301_11D3_BFD1_000039E37209_.wvu.Cols" localSheetId="54" hidden="1">#REF!,#REF!,#REF!</definedName>
    <definedName name="Z_1A8C061B_2301_11D3_BFD1_000039E37209_.wvu.Cols" localSheetId="20" hidden="1">#REF!,#REF!,#REF!</definedName>
    <definedName name="Z_1A8C061B_2301_11D3_BFD1_000039E37209_.wvu.Cols" localSheetId="22" hidden="1">#REF!,#REF!,#REF!</definedName>
    <definedName name="Z_1A8C061B_2301_11D3_BFD1_000039E37209_.wvu.Cols" localSheetId="26" hidden="1">#REF!,#REF!,#REF!</definedName>
    <definedName name="Z_1A8C061B_2301_11D3_BFD1_000039E37209_.wvu.Cols" localSheetId="29" hidden="1">#REF!,#REF!,#REF!</definedName>
    <definedName name="Z_1A8C061B_2301_11D3_BFD1_000039E37209_.wvu.Cols" localSheetId="31" hidden="1">#REF!,#REF!,#REF!</definedName>
    <definedName name="Z_1A8C061B_2301_11D3_BFD1_000039E37209_.wvu.Cols" hidden="1">#REF!,#REF!,#REF!</definedName>
    <definedName name="Z_1A8C061B_2301_11D3_BFD1_000039E37209_.wvu.Rows" localSheetId="23" hidden="1">#REF!,#REF!,#REF!</definedName>
    <definedName name="Z_1A8C061B_2301_11D3_BFD1_000039E37209_.wvu.Rows" localSheetId="3" hidden="1">#REF!,#REF!,#REF!</definedName>
    <definedName name="Z_1A8C061B_2301_11D3_BFD1_000039E37209_.wvu.Rows" localSheetId="2" hidden="1">#REF!,#REF!,#REF!</definedName>
    <definedName name="Z_1A8C061B_2301_11D3_BFD1_000039E37209_.wvu.Rows" localSheetId="53" hidden="1">#REF!,#REF!,#REF!</definedName>
    <definedName name="Z_1A8C061B_2301_11D3_BFD1_000039E37209_.wvu.Rows" localSheetId="54" hidden="1">#REF!,#REF!,#REF!</definedName>
    <definedName name="Z_1A8C061B_2301_11D3_BFD1_000039E37209_.wvu.Rows" hidden="1">#REF!,#REF!,#REF!</definedName>
    <definedName name="Z_1A8C061C_2301_11D3_BFD1_000039E37209_.wvu.Cols" localSheetId="23" hidden="1">#REF!,#REF!,#REF!</definedName>
    <definedName name="Z_1A8C061C_2301_11D3_BFD1_000039E37209_.wvu.Cols" localSheetId="3" hidden="1">#REF!,#REF!,#REF!</definedName>
    <definedName name="Z_1A8C061C_2301_11D3_BFD1_000039E37209_.wvu.Cols" localSheetId="2" hidden="1">#REF!,#REF!,#REF!</definedName>
    <definedName name="Z_1A8C061C_2301_11D3_BFD1_000039E37209_.wvu.Cols" localSheetId="53" hidden="1">#REF!,#REF!,#REF!</definedName>
    <definedName name="Z_1A8C061C_2301_11D3_BFD1_000039E37209_.wvu.Cols" localSheetId="54" hidden="1">#REF!,#REF!,#REF!</definedName>
    <definedName name="Z_1A8C061C_2301_11D3_BFD1_000039E37209_.wvu.Cols" hidden="1">#REF!,#REF!,#REF!</definedName>
    <definedName name="Z_1A8C061C_2301_11D3_BFD1_000039E37209_.wvu.Rows" localSheetId="23" hidden="1">#REF!,#REF!,#REF!</definedName>
    <definedName name="Z_1A8C061C_2301_11D3_BFD1_000039E37209_.wvu.Rows" localSheetId="3" hidden="1">#REF!,#REF!,#REF!</definedName>
    <definedName name="Z_1A8C061C_2301_11D3_BFD1_000039E37209_.wvu.Rows" localSheetId="2" hidden="1">#REF!,#REF!,#REF!</definedName>
    <definedName name="Z_1A8C061C_2301_11D3_BFD1_000039E37209_.wvu.Rows" hidden="1">#REF!,#REF!,#REF!</definedName>
    <definedName name="Z_1A8C061E_2301_11D3_BFD1_000039E37209_.wvu.Cols" localSheetId="23" hidden="1">#REF!,#REF!,#REF!</definedName>
    <definedName name="Z_1A8C061E_2301_11D3_BFD1_000039E37209_.wvu.Cols" localSheetId="3" hidden="1">#REF!,#REF!,#REF!</definedName>
    <definedName name="Z_1A8C061E_2301_11D3_BFD1_000039E37209_.wvu.Cols" localSheetId="2" hidden="1">#REF!,#REF!,#REF!</definedName>
    <definedName name="Z_1A8C061E_2301_11D3_BFD1_000039E37209_.wvu.Cols" hidden="1">#REF!,#REF!,#REF!</definedName>
    <definedName name="Z_1A8C061E_2301_11D3_BFD1_000039E37209_.wvu.Rows" localSheetId="23" hidden="1">#REF!,#REF!,#REF!</definedName>
    <definedName name="Z_1A8C061E_2301_11D3_BFD1_000039E37209_.wvu.Rows" localSheetId="3" hidden="1">#REF!,#REF!,#REF!</definedName>
    <definedName name="Z_1A8C061E_2301_11D3_BFD1_000039E37209_.wvu.Rows" localSheetId="2" hidden="1">#REF!,#REF!,#REF!</definedName>
    <definedName name="Z_1A8C061E_2301_11D3_BFD1_000039E37209_.wvu.Rows" hidden="1">#REF!,#REF!,#REF!</definedName>
    <definedName name="Z_1A8C061F_2301_11D3_BFD1_000039E37209_.wvu.Cols" localSheetId="23" hidden="1">#REF!,#REF!,#REF!</definedName>
    <definedName name="Z_1A8C061F_2301_11D3_BFD1_000039E37209_.wvu.Cols" localSheetId="3" hidden="1">#REF!,#REF!,#REF!</definedName>
    <definedName name="Z_1A8C061F_2301_11D3_BFD1_000039E37209_.wvu.Cols" localSheetId="2" hidden="1">#REF!,#REF!,#REF!</definedName>
    <definedName name="Z_1A8C061F_2301_11D3_BFD1_000039E37209_.wvu.Cols" hidden="1">#REF!,#REF!,#REF!</definedName>
    <definedName name="Z_1A8C061F_2301_11D3_BFD1_000039E37209_.wvu.Rows" localSheetId="23" hidden="1">#REF!,#REF!,#REF!</definedName>
    <definedName name="Z_1A8C061F_2301_11D3_BFD1_000039E37209_.wvu.Rows" localSheetId="3" hidden="1">#REF!,#REF!,#REF!</definedName>
    <definedName name="Z_1A8C061F_2301_11D3_BFD1_000039E37209_.wvu.Rows" localSheetId="2" hidden="1">#REF!,#REF!,#REF!</definedName>
    <definedName name="Z_1A8C061F_2301_11D3_BFD1_000039E37209_.wvu.Rows" hidden="1">#REF!,#REF!,#REF!</definedName>
    <definedName name="Z_95224721_0485_11D4_BFD1_00508B5F4DA4_.wvu.Cols" localSheetId="17" hidden="1">#REF!</definedName>
    <definedName name="Z_95224721_0485_11D4_BFD1_00508B5F4DA4_.wvu.Cols" localSheetId="21" hidden="1">#REF!</definedName>
    <definedName name="Z_95224721_0485_11D4_BFD1_00508B5F4DA4_.wvu.Cols" localSheetId="23" hidden="1">#REF!</definedName>
    <definedName name="Z_95224721_0485_11D4_BFD1_00508B5F4DA4_.wvu.Cols" localSheetId="24" hidden="1">#REF!</definedName>
    <definedName name="Z_95224721_0485_11D4_BFD1_00508B5F4DA4_.wvu.Cols" localSheetId="3" hidden="1">#REF!</definedName>
    <definedName name="Z_95224721_0485_11D4_BFD1_00508B5F4DA4_.wvu.Cols" localSheetId="2" hidden="1">#REF!</definedName>
    <definedName name="Z_95224721_0485_11D4_BFD1_00508B5F4DA4_.wvu.Cols" localSheetId="32" hidden="1">#REF!</definedName>
    <definedName name="Z_95224721_0485_11D4_BFD1_00508B5F4DA4_.wvu.Cols" localSheetId="34" hidden="1">#REF!</definedName>
    <definedName name="Z_95224721_0485_11D4_BFD1_00508B5F4DA4_.wvu.Cols" localSheetId="52" hidden="1">#REF!</definedName>
    <definedName name="Z_95224721_0485_11D4_BFD1_00508B5F4DA4_.wvu.Cols" localSheetId="18" hidden="1">#REF!</definedName>
    <definedName name="Z_95224721_0485_11D4_BFD1_00508B5F4DA4_.wvu.Cols" localSheetId="53" hidden="1">#REF!</definedName>
    <definedName name="Z_95224721_0485_11D4_BFD1_00508B5F4DA4_.wvu.Cols" localSheetId="54" hidden="1">#REF!</definedName>
    <definedName name="Z_95224721_0485_11D4_BFD1_00508B5F4DA4_.wvu.Cols" localSheetId="20" hidden="1">#REF!</definedName>
    <definedName name="Z_95224721_0485_11D4_BFD1_00508B5F4DA4_.wvu.Cols" localSheetId="22" hidden="1">#REF!</definedName>
    <definedName name="Z_95224721_0485_11D4_BFD1_00508B5F4DA4_.wvu.Cols" localSheetId="26" hidden="1">#REF!</definedName>
    <definedName name="Z_95224721_0485_11D4_BFD1_00508B5F4DA4_.wvu.Cols" localSheetId="29" hidden="1">#REF!</definedName>
    <definedName name="Z_95224721_0485_11D4_BFD1_00508B5F4DA4_.wvu.Cols" localSheetId="31" hidden="1">#REF!</definedName>
    <definedName name="Z_95224721_0485_11D4_BFD1_00508B5F4DA4_.wvu.Cols" hidden="1">#REF!</definedName>
    <definedName name="zc" localSheetId="17" hidden="1">{"Riqfin97",#N/A,FALSE,"Tran";"Riqfinpro",#N/A,FALSE,"Tran"}</definedName>
    <definedName name="zc" localSheetId="21" hidden="1">{"Riqfin97",#N/A,FALSE,"Tran";"Riqfinpro",#N/A,FALSE,"Tran"}</definedName>
    <definedName name="zc" localSheetId="23" hidden="1">{"Riqfin97",#N/A,FALSE,"Tran";"Riqfinpro",#N/A,FALSE,"Tran"}</definedName>
    <definedName name="zc" localSheetId="24" hidden="1">{"Riqfin97",#N/A,FALSE,"Tran";"Riqfinpro",#N/A,FALSE,"Tran"}</definedName>
    <definedName name="zc" localSheetId="3" hidden="1">{"Riqfin97",#N/A,FALSE,"Tran";"Riqfinpro",#N/A,FALSE,"Tran"}</definedName>
    <definedName name="zc" localSheetId="2" hidden="1">{"Riqfin97",#N/A,FALSE,"Tran";"Riqfinpro",#N/A,FALSE,"Tran"}</definedName>
    <definedName name="zc" localSheetId="32" hidden="1">{"Riqfin97",#N/A,FALSE,"Tran";"Riqfinpro",#N/A,FALSE,"Tran"}</definedName>
    <definedName name="zc" localSheetId="34" hidden="1">{"Riqfin97",#N/A,FALSE,"Tran";"Riqfinpro",#N/A,FALSE,"Tran"}</definedName>
    <definedName name="zc" localSheetId="50" hidden="1">{"Riqfin97",#N/A,FALSE,"Tran";"Riqfinpro",#N/A,FALSE,"Tran"}</definedName>
    <definedName name="zc" localSheetId="52" hidden="1">{"Riqfin97",#N/A,FALSE,"Tran";"Riqfinpro",#N/A,FALSE,"Tran"}</definedName>
    <definedName name="zc" localSheetId="18" hidden="1">{"Riqfin97",#N/A,FALSE,"Tran";"Riqfinpro",#N/A,FALSE,"Tran"}</definedName>
    <definedName name="zc" localSheetId="53" hidden="1">{"Riqfin97",#N/A,FALSE,"Tran";"Riqfinpro",#N/A,FALSE,"Tran"}</definedName>
    <definedName name="zc" localSheetId="54" hidden="1">{"Riqfin97",#N/A,FALSE,"Tran";"Riqfinpro",#N/A,FALSE,"Tran"}</definedName>
    <definedName name="zc" localSheetId="20" hidden="1">{"Riqfin97",#N/A,FALSE,"Tran";"Riqfinpro",#N/A,FALSE,"Tran"}</definedName>
    <definedName name="zc" localSheetId="22" hidden="1">{"Riqfin97",#N/A,FALSE,"Tran";"Riqfinpro",#N/A,FALSE,"Tran"}</definedName>
    <definedName name="zc" localSheetId="26" hidden="1">{"Riqfin97",#N/A,FALSE,"Tran";"Riqfinpro",#N/A,FALSE,"Tran"}</definedName>
    <definedName name="zc" localSheetId="27" hidden="1">{"Riqfin97",#N/A,FALSE,"Tran";"Riqfinpro",#N/A,FALSE,"Tran"}</definedName>
    <definedName name="zc" localSheetId="28" hidden="1">{"Riqfin97",#N/A,FALSE,"Tran";"Riqfinpro",#N/A,FALSE,"Tran"}</definedName>
    <definedName name="zc" localSheetId="29" hidden="1">{"Riqfin97",#N/A,FALSE,"Tran";"Riqfinpro",#N/A,FALSE,"Tran"}</definedName>
    <definedName name="zc" localSheetId="31" hidden="1">{"Riqfin97",#N/A,FALSE,"Tran";"Riqfinpro",#N/A,FALSE,"Tran"}</definedName>
    <definedName name="zc" hidden="1">{"Riqfin97",#N/A,FALSE,"Tran";"Riqfinpro",#N/A,FALSE,"Tran"}</definedName>
    <definedName name="zio" localSheetId="17" hidden="1">{"Tab1",#N/A,FALSE,"P";"Tab2",#N/A,FALSE,"P"}</definedName>
    <definedName name="zio" localSheetId="21" hidden="1">{"Tab1",#N/A,FALSE,"P";"Tab2",#N/A,FALSE,"P"}</definedName>
    <definedName name="zio" localSheetId="23" hidden="1">{"Tab1",#N/A,FALSE,"P";"Tab2",#N/A,FALSE,"P"}</definedName>
    <definedName name="zio" localSheetId="24" hidden="1">{"Tab1",#N/A,FALSE,"P";"Tab2",#N/A,FALSE,"P"}</definedName>
    <definedName name="zio" localSheetId="3" hidden="1">{"Tab1",#N/A,FALSE,"P";"Tab2",#N/A,FALSE,"P"}</definedName>
    <definedName name="zio" localSheetId="2" hidden="1">{"Tab1",#N/A,FALSE,"P";"Tab2",#N/A,FALSE,"P"}</definedName>
    <definedName name="zio" localSheetId="32" hidden="1">{"Tab1",#N/A,FALSE,"P";"Tab2",#N/A,FALSE,"P"}</definedName>
    <definedName name="zio" localSheetId="34" hidden="1">{"Tab1",#N/A,FALSE,"P";"Tab2",#N/A,FALSE,"P"}</definedName>
    <definedName name="zio" localSheetId="50" hidden="1">{"Tab1",#N/A,FALSE,"P";"Tab2",#N/A,FALSE,"P"}</definedName>
    <definedName name="zio" localSheetId="52" hidden="1">{"Tab1",#N/A,FALSE,"P";"Tab2",#N/A,FALSE,"P"}</definedName>
    <definedName name="zio" localSheetId="18" hidden="1">{"Tab1",#N/A,FALSE,"P";"Tab2",#N/A,FALSE,"P"}</definedName>
    <definedName name="zio" localSheetId="53" hidden="1">{"Tab1",#N/A,FALSE,"P";"Tab2",#N/A,FALSE,"P"}</definedName>
    <definedName name="zio" localSheetId="54" hidden="1">{"Tab1",#N/A,FALSE,"P";"Tab2",#N/A,FALSE,"P"}</definedName>
    <definedName name="zio" localSheetId="20" hidden="1">{"Tab1",#N/A,FALSE,"P";"Tab2",#N/A,FALSE,"P"}</definedName>
    <definedName name="zio" localSheetId="22" hidden="1">{"Tab1",#N/A,FALSE,"P";"Tab2",#N/A,FALSE,"P"}</definedName>
    <definedName name="zio" localSheetId="26" hidden="1">{"Tab1",#N/A,FALSE,"P";"Tab2",#N/A,FALSE,"P"}</definedName>
    <definedName name="zio" localSheetId="27" hidden="1">{"Tab1",#N/A,FALSE,"P";"Tab2",#N/A,FALSE,"P"}</definedName>
    <definedName name="zio" localSheetId="28" hidden="1">{"Tab1",#N/A,FALSE,"P";"Tab2",#N/A,FALSE,"P"}</definedName>
    <definedName name="zio" localSheetId="29" hidden="1">{"Tab1",#N/A,FALSE,"P";"Tab2",#N/A,FALSE,"P"}</definedName>
    <definedName name="zio" localSheetId="31" hidden="1">{"Tab1",#N/A,FALSE,"P";"Tab2",#N/A,FALSE,"P"}</definedName>
    <definedName name="zio" hidden="1">{"Tab1",#N/A,FALSE,"P";"Tab2",#N/A,FALSE,"P"}</definedName>
    <definedName name="zn" localSheetId="1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17">#REF!</definedName>
    <definedName name="zrrae" localSheetId="21">#REF!</definedName>
    <definedName name="zrrae" localSheetId="23">#REF!</definedName>
    <definedName name="zrrae" localSheetId="24">#REF!</definedName>
    <definedName name="zrrae" localSheetId="3">#REF!</definedName>
    <definedName name="zrrae" localSheetId="2">#REF!</definedName>
    <definedName name="zrrae" localSheetId="32">#REF!</definedName>
    <definedName name="zrrae" localSheetId="34">#REF!</definedName>
    <definedName name="zrrae" localSheetId="52">#REF!</definedName>
    <definedName name="zrrae" localSheetId="18">#REF!</definedName>
    <definedName name="zrrae" localSheetId="53">#REF!</definedName>
    <definedName name="zrrae" localSheetId="54">#REF!</definedName>
    <definedName name="zrrae" localSheetId="20">#REF!</definedName>
    <definedName name="zrrae" localSheetId="22">#REF!</definedName>
    <definedName name="zrrae" localSheetId="26">#REF!</definedName>
    <definedName name="zrrae" localSheetId="29">#REF!</definedName>
    <definedName name="zrrae" localSheetId="31">#REF!</definedName>
    <definedName name="zrrae">#REF!</definedName>
    <definedName name="zv" localSheetId="17" hidden="1">{"Tab1",#N/A,FALSE,"P";"Tab2",#N/A,FALSE,"P"}</definedName>
    <definedName name="zv" localSheetId="21" hidden="1">{"Tab1",#N/A,FALSE,"P";"Tab2",#N/A,FALSE,"P"}</definedName>
    <definedName name="zv" localSheetId="23" hidden="1">{"Tab1",#N/A,FALSE,"P";"Tab2",#N/A,FALSE,"P"}</definedName>
    <definedName name="zv" localSheetId="24" hidden="1">{"Tab1",#N/A,FALSE,"P";"Tab2",#N/A,FALSE,"P"}</definedName>
    <definedName name="zv" localSheetId="3" hidden="1">{"Tab1",#N/A,FALSE,"P";"Tab2",#N/A,FALSE,"P"}</definedName>
    <definedName name="zv" localSheetId="2" hidden="1">{"Tab1",#N/A,FALSE,"P";"Tab2",#N/A,FALSE,"P"}</definedName>
    <definedName name="zv" localSheetId="32" hidden="1">{"Tab1",#N/A,FALSE,"P";"Tab2",#N/A,FALSE,"P"}</definedName>
    <definedName name="zv" localSheetId="34" hidden="1">{"Tab1",#N/A,FALSE,"P";"Tab2",#N/A,FALSE,"P"}</definedName>
    <definedName name="zv" localSheetId="50" hidden="1">{"Tab1",#N/A,FALSE,"P";"Tab2",#N/A,FALSE,"P"}</definedName>
    <definedName name="zv" localSheetId="52" hidden="1">{"Tab1",#N/A,FALSE,"P";"Tab2",#N/A,FALSE,"P"}</definedName>
    <definedName name="zv" localSheetId="18" hidden="1">{"Tab1",#N/A,FALSE,"P";"Tab2",#N/A,FALSE,"P"}</definedName>
    <definedName name="zv" localSheetId="53" hidden="1">{"Tab1",#N/A,FALSE,"P";"Tab2",#N/A,FALSE,"P"}</definedName>
    <definedName name="zv" localSheetId="54" hidden="1">{"Tab1",#N/A,FALSE,"P";"Tab2",#N/A,FALSE,"P"}</definedName>
    <definedName name="zv" localSheetId="20" hidden="1">{"Tab1",#N/A,FALSE,"P";"Tab2",#N/A,FALSE,"P"}</definedName>
    <definedName name="zv" localSheetId="22" hidden="1">{"Tab1",#N/A,FALSE,"P";"Tab2",#N/A,FALSE,"P"}</definedName>
    <definedName name="zv" localSheetId="26" hidden="1">{"Tab1",#N/A,FALSE,"P";"Tab2",#N/A,FALSE,"P"}</definedName>
    <definedName name="zv" localSheetId="27" hidden="1">{"Tab1",#N/A,FALSE,"P";"Tab2",#N/A,FALSE,"P"}</definedName>
    <definedName name="zv" localSheetId="28" hidden="1">{"Tab1",#N/A,FALSE,"P";"Tab2",#N/A,FALSE,"P"}</definedName>
    <definedName name="zv" localSheetId="29" hidden="1">{"Tab1",#N/A,FALSE,"P";"Tab2",#N/A,FALSE,"P"}</definedName>
    <definedName name="zv" localSheetId="31" hidden="1">{"Tab1",#N/A,FALSE,"P";"Tab2",#N/A,FALSE,"P"}</definedName>
    <definedName name="zv" hidden="1">{"Tab1",#N/A,FALSE,"P";"Tab2",#N/A,FALSE,"P"}</definedName>
    <definedName name="zx" localSheetId="17" hidden="1">{"Tab1",#N/A,FALSE,"P";"Tab2",#N/A,FALSE,"P"}</definedName>
    <definedName name="zx" localSheetId="21" hidden="1">{"Tab1",#N/A,FALSE,"P";"Tab2",#N/A,FALSE,"P"}</definedName>
    <definedName name="zx" localSheetId="23" hidden="1">{"Tab1",#N/A,FALSE,"P";"Tab2",#N/A,FALSE,"P"}</definedName>
    <definedName name="zx" localSheetId="24" hidden="1">{"Tab1",#N/A,FALSE,"P";"Tab2",#N/A,FALSE,"P"}</definedName>
    <definedName name="zx" localSheetId="3" hidden="1">{"Tab1",#N/A,FALSE,"P";"Tab2",#N/A,FALSE,"P"}</definedName>
    <definedName name="zx" localSheetId="2" hidden="1">{"Tab1",#N/A,FALSE,"P";"Tab2",#N/A,FALSE,"P"}</definedName>
    <definedName name="zx" localSheetId="32" hidden="1">{"Tab1",#N/A,FALSE,"P";"Tab2",#N/A,FALSE,"P"}</definedName>
    <definedName name="zx" localSheetId="34" hidden="1">{"Tab1",#N/A,FALSE,"P";"Tab2",#N/A,FALSE,"P"}</definedName>
    <definedName name="zx" localSheetId="50" hidden="1">{"Tab1",#N/A,FALSE,"P";"Tab2",#N/A,FALSE,"P"}</definedName>
    <definedName name="zx" localSheetId="52" hidden="1">{"Tab1",#N/A,FALSE,"P";"Tab2",#N/A,FALSE,"P"}</definedName>
    <definedName name="zx" localSheetId="18" hidden="1">{"Tab1",#N/A,FALSE,"P";"Tab2",#N/A,FALSE,"P"}</definedName>
    <definedName name="zx" localSheetId="53" hidden="1">{"Tab1",#N/A,FALSE,"P";"Tab2",#N/A,FALSE,"P"}</definedName>
    <definedName name="zx" localSheetId="54" hidden="1">{"Tab1",#N/A,FALSE,"P";"Tab2",#N/A,FALSE,"P"}</definedName>
    <definedName name="zx" localSheetId="20" hidden="1">{"Tab1",#N/A,FALSE,"P";"Tab2",#N/A,FALSE,"P"}</definedName>
    <definedName name="zx" localSheetId="22" hidden="1">{"Tab1",#N/A,FALSE,"P";"Tab2",#N/A,FALSE,"P"}</definedName>
    <definedName name="zx" localSheetId="26" hidden="1">{"Tab1",#N/A,FALSE,"P";"Tab2",#N/A,FALSE,"P"}</definedName>
    <definedName name="zx" localSheetId="27" hidden="1">{"Tab1",#N/A,FALSE,"P";"Tab2",#N/A,FALSE,"P"}</definedName>
    <definedName name="zx" localSheetId="28" hidden="1">{"Tab1",#N/A,FALSE,"P";"Tab2",#N/A,FALSE,"P"}</definedName>
    <definedName name="zx" localSheetId="29" hidden="1">{"Tab1",#N/A,FALSE,"P";"Tab2",#N/A,FALSE,"P"}</definedName>
    <definedName name="zx" localSheetId="31" hidden="1">{"Tab1",#N/A,FALSE,"P";"Tab2",#N/A,FALSE,"P"}</definedName>
    <definedName name="zx" hidden="1">{"Tab1",#N/A,FALSE,"P";"Tab2",#N/A,FALSE,"P"}</definedName>
    <definedName name="zz" localSheetId="17" hidden="1">{"Tab1",#N/A,FALSE,"P";"Tab2",#N/A,FALSE,"P"}</definedName>
    <definedName name="zz" localSheetId="21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localSheetId="3" hidden="1">{"Tab1",#N/A,FALSE,"P";"Tab2",#N/A,FALSE,"P"}</definedName>
    <definedName name="zz" localSheetId="2" hidden="1">{"Tab1",#N/A,FALSE,"P";"Tab2",#N/A,FALSE,"P"}</definedName>
    <definedName name="zz" localSheetId="32" hidden="1">{"Tab1",#N/A,FALSE,"P";"Tab2",#N/A,FALSE,"P"}</definedName>
    <definedName name="zz" localSheetId="34" hidden="1">{"Tab1",#N/A,FALSE,"P";"Tab2",#N/A,FALSE,"P"}</definedName>
    <definedName name="zz" localSheetId="50" hidden="1">{"Tab1",#N/A,FALSE,"P";"Tab2",#N/A,FALSE,"P"}</definedName>
    <definedName name="zz" localSheetId="52" hidden="1">{"Tab1",#N/A,FALSE,"P";"Tab2",#N/A,FALSE,"P"}</definedName>
    <definedName name="zz" localSheetId="18" hidden="1">{"Tab1",#N/A,FALSE,"P";"Tab2",#N/A,FALSE,"P"}</definedName>
    <definedName name="zz" localSheetId="53" hidden="1">{"Tab1",#N/A,FALSE,"P";"Tab2",#N/A,FALSE,"P"}</definedName>
    <definedName name="zz" localSheetId="54" hidden="1">{"Tab1",#N/A,FALSE,"P";"Tab2",#N/A,FALSE,"P"}</definedName>
    <definedName name="zz" localSheetId="20" hidden="1">{"Tab1",#N/A,FALSE,"P";"Tab2",#N/A,FALSE,"P"}</definedName>
    <definedName name="zz" localSheetId="22" hidden="1">{"Tab1",#N/A,FALSE,"P";"Tab2",#N/A,FALSE,"P"}</definedName>
    <definedName name="zz" localSheetId="26" hidden="1">{"Tab1",#N/A,FALSE,"P";"Tab2",#N/A,FALSE,"P"}</definedName>
    <definedName name="zz" localSheetId="27" hidden="1">{"Tab1",#N/A,FALSE,"P";"Tab2",#N/A,FALSE,"P"}</definedName>
    <definedName name="zz" localSheetId="28" hidden="1">{"Tab1",#N/A,FALSE,"P";"Tab2",#N/A,FALSE,"P"}</definedName>
    <definedName name="zz" localSheetId="29" hidden="1">{"Tab1",#N/A,FALSE,"P";"Tab2",#N/A,FALSE,"P"}</definedName>
    <definedName name="zz" localSheetId="31" hidden="1">{"Tab1",#N/A,FALSE,"P";"Tab2",#N/A,FALSE,"P"}</definedName>
    <definedName name="zz" hidden="1">{"Tab1",#N/A,FALSE,"P";"Tab2",#N/A,FALSE,"P"}</definedName>
    <definedName name="zzrr" localSheetId="17">#REF!</definedName>
    <definedName name="zzrr" localSheetId="21">#REF!</definedName>
    <definedName name="zzrr" localSheetId="23">#REF!</definedName>
    <definedName name="zzrr" localSheetId="24">#REF!</definedName>
    <definedName name="zzrr" localSheetId="3">#REF!</definedName>
    <definedName name="zzrr" localSheetId="2">#REF!</definedName>
    <definedName name="zzrr" localSheetId="32">#REF!</definedName>
    <definedName name="zzrr" localSheetId="34">#REF!</definedName>
    <definedName name="zzrr" localSheetId="52">#REF!</definedName>
    <definedName name="zzrr" localSheetId="18">#REF!</definedName>
    <definedName name="zzrr" localSheetId="53">#REF!</definedName>
    <definedName name="zzrr" localSheetId="54">#REF!</definedName>
    <definedName name="zzrr" localSheetId="20">#REF!</definedName>
    <definedName name="zzrr" localSheetId="22">#REF!</definedName>
    <definedName name="zzrr" localSheetId="26">#REF!</definedName>
    <definedName name="zzrr" localSheetId="29">#REF!</definedName>
    <definedName name="zzrr" localSheetId="31">#REF!</definedName>
    <definedName name="zzrr">#REF!</definedName>
    <definedName name="zzzz" localSheetId="17" hidden="1">{"Tab1",#N/A,FALSE,"P";"Tab2",#N/A,FALSE,"P"}</definedName>
    <definedName name="zzzz" localSheetId="21" hidden="1">{"Tab1",#N/A,FALSE,"P";"Tab2",#N/A,FALSE,"P"}</definedName>
    <definedName name="zzzz" localSheetId="23" hidden="1">{"Tab1",#N/A,FALSE,"P";"Tab2",#N/A,FALSE,"P"}</definedName>
    <definedName name="zzzz" localSheetId="24" hidden="1">{"Tab1",#N/A,FALSE,"P";"Tab2",#N/A,FALSE,"P"}</definedName>
    <definedName name="zzzz" localSheetId="3" hidden="1">{"Tab1",#N/A,FALSE,"P";"Tab2",#N/A,FALSE,"P"}</definedName>
    <definedName name="zzzz" localSheetId="2" hidden="1">{"Tab1",#N/A,FALSE,"P";"Tab2",#N/A,FALSE,"P"}</definedName>
    <definedName name="zzzz" localSheetId="32" hidden="1">{"Tab1",#N/A,FALSE,"P";"Tab2",#N/A,FALSE,"P"}</definedName>
    <definedName name="zzzz" localSheetId="34" hidden="1">{"Tab1",#N/A,FALSE,"P";"Tab2",#N/A,FALSE,"P"}</definedName>
    <definedName name="zzzz" localSheetId="50" hidden="1">{"Tab1",#N/A,FALSE,"P";"Tab2",#N/A,FALSE,"P"}</definedName>
    <definedName name="zzzz" localSheetId="52" hidden="1">{"Tab1",#N/A,FALSE,"P";"Tab2",#N/A,FALSE,"P"}</definedName>
    <definedName name="zzzz" localSheetId="18" hidden="1">{"Tab1",#N/A,FALSE,"P";"Tab2",#N/A,FALSE,"P"}</definedName>
    <definedName name="zzzz" localSheetId="53" hidden="1">{"Tab1",#N/A,FALSE,"P";"Tab2",#N/A,FALSE,"P"}</definedName>
    <definedName name="zzzz" localSheetId="54" hidden="1">{"Tab1",#N/A,FALSE,"P";"Tab2",#N/A,FALSE,"P"}</definedName>
    <definedName name="zzzz" localSheetId="20" hidden="1">{"Tab1",#N/A,FALSE,"P";"Tab2",#N/A,FALSE,"P"}</definedName>
    <definedName name="zzzz" localSheetId="22" hidden="1">{"Tab1",#N/A,FALSE,"P";"Tab2",#N/A,FALSE,"P"}</definedName>
    <definedName name="zzzz" localSheetId="26" hidden="1">{"Tab1",#N/A,FALSE,"P";"Tab2",#N/A,FALSE,"P"}</definedName>
    <definedName name="zzzz" localSheetId="27" hidden="1">{"Tab1",#N/A,FALSE,"P";"Tab2",#N/A,FALSE,"P"}</definedName>
    <definedName name="zzzz" localSheetId="28" hidden="1">{"Tab1",#N/A,FALSE,"P";"Tab2",#N/A,FALSE,"P"}</definedName>
    <definedName name="zzzz" localSheetId="29" hidden="1">{"Tab1",#N/A,FALSE,"P";"Tab2",#N/A,FALSE,"P"}</definedName>
    <definedName name="zzzz" localSheetId="31" hidden="1">{"Tab1",#N/A,FALSE,"P";"Tab2",#N/A,FALSE,"P"}</definedName>
    <definedName name="zzzz" hidden="1">{"Tab1",#N/A,FALSE,"P";"Tab2",#N/A,FALSE,"P"}</definedName>
    <definedName name="zzzzzzzzzz" localSheetId="1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" i="74" l="1"/>
  <c r="J15" i="73"/>
  <c r="I19" i="72"/>
  <c r="F19" i="69"/>
  <c r="D19" i="69"/>
  <c r="F18" i="69"/>
  <c r="D18" i="69"/>
  <c r="F23" i="69" s="1"/>
  <c r="F17" i="69"/>
  <c r="D17" i="69"/>
  <c r="F19" i="68"/>
  <c r="E19" i="68"/>
  <c r="F18" i="68"/>
  <c r="E18" i="68"/>
  <c r="F17" i="68"/>
  <c r="E17" i="68"/>
  <c r="F16" i="68"/>
  <c r="E16" i="68"/>
  <c r="F15" i="68"/>
  <c r="E15" i="68"/>
  <c r="F14" i="68"/>
  <c r="E14" i="68"/>
  <c r="F13" i="68"/>
  <c r="E13" i="68"/>
  <c r="D12" i="68"/>
  <c r="D20" i="68" s="1"/>
  <c r="C12" i="68"/>
  <c r="C20" i="68" s="1"/>
  <c r="H16" i="67"/>
  <c r="G16" i="67"/>
  <c r="H15" i="67"/>
  <c r="G15" i="67"/>
  <c r="H14" i="67"/>
  <c r="G14" i="67"/>
  <c r="F21" i="66"/>
  <c r="F20" i="66"/>
  <c r="F19" i="66"/>
  <c r="F18" i="66"/>
  <c r="F17" i="66"/>
  <c r="F16" i="66"/>
  <c r="F15" i="66"/>
  <c r="F14" i="66"/>
  <c r="F13" i="66"/>
  <c r="F12" i="66"/>
  <c r="F11" i="66"/>
  <c r="F10" i="66"/>
  <c r="E20" i="68" l="1"/>
  <c r="F20" i="68"/>
  <c r="E12" i="68"/>
  <c r="F12" i="68"/>
  <c r="C45" i="61" l="1"/>
  <c r="D43" i="61" s="1"/>
  <c r="D44" i="61"/>
  <c r="D41" i="61"/>
  <c r="D40" i="61"/>
  <c r="D39" i="61"/>
  <c r="D38" i="61"/>
  <c r="D37" i="61"/>
  <c r="D36" i="61"/>
  <c r="D33" i="61"/>
  <c r="D32" i="61"/>
  <c r="D31" i="61"/>
  <c r="D30" i="61"/>
  <c r="D29" i="61"/>
  <c r="D28" i="61"/>
  <c r="D25" i="61"/>
  <c r="D24" i="61"/>
  <c r="D23" i="61"/>
  <c r="D22" i="61"/>
  <c r="D21" i="61"/>
  <c r="D20" i="61"/>
  <c r="D17" i="61"/>
  <c r="D16" i="61"/>
  <c r="D15" i="61"/>
  <c r="D14" i="61"/>
  <c r="D13" i="61"/>
  <c r="D12" i="61"/>
  <c r="E6" i="59"/>
  <c r="E9" i="58"/>
  <c r="H15" i="57"/>
  <c r="H14" i="57"/>
  <c r="H13" i="57"/>
  <c r="H12" i="57"/>
  <c r="H11" i="57"/>
  <c r="X7" i="56"/>
  <c r="X6" i="56"/>
  <c r="X8" i="55"/>
  <c r="X7" i="55"/>
  <c r="T21" i="54"/>
  <c r="U21" i="54" s="1"/>
  <c r="S21" i="54"/>
  <c r="X16" i="54"/>
  <c r="U16" i="54"/>
  <c r="X15" i="54"/>
  <c r="U15" i="54"/>
  <c r="X14" i="54"/>
  <c r="U14" i="54"/>
  <c r="X13" i="54"/>
  <c r="U13" i="54"/>
  <c r="W12" i="54"/>
  <c r="X12" i="54" s="1"/>
  <c r="V12" i="54"/>
  <c r="U12" i="54"/>
  <c r="T12" i="54"/>
  <c r="T19" i="54" s="1"/>
  <c r="S12" i="54"/>
  <c r="U9" i="54"/>
  <c r="X8" i="54"/>
  <c r="T8" i="54"/>
  <c r="U8" i="54" s="1"/>
  <c r="X7" i="54"/>
  <c r="X6" i="54"/>
  <c r="D10" i="61" l="1"/>
  <c r="D18" i="61"/>
  <c r="D26" i="61"/>
  <c r="D34" i="61"/>
  <c r="D42" i="61"/>
  <c r="D11" i="61"/>
  <c r="D19" i="61"/>
  <c r="D27" i="61"/>
  <c r="D35" i="61"/>
  <c r="AA31" i="52" l="1"/>
  <c r="X31" i="52"/>
  <c r="U31" i="52"/>
  <c r="R31" i="52"/>
  <c r="O31" i="52"/>
  <c r="L31" i="52"/>
  <c r="I31" i="52"/>
  <c r="F31" i="52"/>
  <c r="AB31" i="52" s="1"/>
  <c r="AC31" i="52" s="1"/>
  <c r="AA30" i="52"/>
  <c r="X30" i="52"/>
  <c r="U30" i="52"/>
  <c r="R30" i="52"/>
  <c r="O30" i="52"/>
  <c r="L30" i="52"/>
  <c r="I30" i="52"/>
  <c r="F30" i="52"/>
  <c r="AB30" i="52" s="1"/>
  <c r="AC30" i="52" s="1"/>
  <c r="AA29" i="52"/>
  <c r="X29" i="52"/>
  <c r="U29" i="52"/>
  <c r="R29" i="52"/>
  <c r="O29" i="52"/>
  <c r="L29" i="52"/>
  <c r="I29" i="52"/>
  <c r="F29" i="52"/>
  <c r="AB29" i="52" s="1"/>
  <c r="AC29" i="52" s="1"/>
  <c r="AA28" i="52"/>
  <c r="X28" i="52"/>
  <c r="U28" i="52"/>
  <c r="R28" i="52"/>
  <c r="O28" i="52"/>
  <c r="L28" i="52"/>
  <c r="I28" i="52"/>
  <c r="F28" i="52"/>
  <c r="AB28" i="52" s="1"/>
  <c r="AC28" i="52" s="1"/>
  <c r="AA27" i="52"/>
  <c r="X27" i="52"/>
  <c r="U27" i="52"/>
  <c r="R27" i="52"/>
  <c r="O27" i="52"/>
  <c r="L27" i="52"/>
  <c r="I27" i="52"/>
  <c r="F27" i="52"/>
  <c r="AB27" i="52" s="1"/>
  <c r="AC27" i="52" s="1"/>
  <c r="AA26" i="52"/>
  <c r="X26" i="52"/>
  <c r="U26" i="52"/>
  <c r="R26" i="52"/>
  <c r="O26" i="52"/>
  <c r="L26" i="52"/>
  <c r="I26" i="52"/>
  <c r="F26" i="52"/>
  <c r="AB26" i="52" s="1"/>
  <c r="AC26" i="52" s="1"/>
  <c r="AA25" i="52"/>
  <c r="AA24" i="52" s="1"/>
  <c r="X25" i="52"/>
  <c r="U25" i="52"/>
  <c r="R25" i="52"/>
  <c r="O25" i="52"/>
  <c r="O24" i="52" s="1"/>
  <c r="L25" i="52"/>
  <c r="I25" i="52"/>
  <c r="F25" i="52"/>
  <c r="AB25" i="52" s="1"/>
  <c r="AC25" i="52" s="1"/>
  <c r="Z24" i="52"/>
  <c r="Y24" i="52"/>
  <c r="Y32" i="52" s="1"/>
  <c r="X24" i="52"/>
  <c r="W24" i="52"/>
  <c r="V24" i="52"/>
  <c r="U24" i="52"/>
  <c r="T24" i="52"/>
  <c r="S24" i="52"/>
  <c r="R24" i="52"/>
  <c r="Q24" i="52"/>
  <c r="Q32" i="52" s="1"/>
  <c r="P24" i="52"/>
  <c r="N24" i="52"/>
  <c r="M24" i="52"/>
  <c r="M32" i="52" s="1"/>
  <c r="L24" i="52"/>
  <c r="K24" i="52"/>
  <c r="J24" i="52"/>
  <c r="I24" i="52"/>
  <c r="H24" i="52"/>
  <c r="G24" i="52"/>
  <c r="F24" i="52"/>
  <c r="AB24" i="52" s="1"/>
  <c r="AC24" i="52" s="1"/>
  <c r="E24" i="52"/>
  <c r="E32" i="52" s="1"/>
  <c r="D24" i="52"/>
  <c r="AA23" i="52"/>
  <c r="X23" i="52"/>
  <c r="U23" i="52"/>
  <c r="R23" i="52"/>
  <c r="O23" i="52"/>
  <c r="L23" i="52"/>
  <c r="I23" i="52"/>
  <c r="F23" i="52"/>
  <c r="AB23" i="52" s="1"/>
  <c r="AC23" i="52" s="1"/>
  <c r="AA22" i="52"/>
  <c r="X22" i="52"/>
  <c r="U22" i="52"/>
  <c r="R22" i="52"/>
  <c r="O22" i="52"/>
  <c r="L22" i="52"/>
  <c r="I22" i="52"/>
  <c r="F22" i="52"/>
  <c r="AB22" i="52" s="1"/>
  <c r="AC22" i="52" s="1"/>
  <c r="AA21" i="52"/>
  <c r="X21" i="52"/>
  <c r="U21" i="52"/>
  <c r="R21" i="52"/>
  <c r="O21" i="52"/>
  <c r="L21" i="52"/>
  <c r="I21" i="52"/>
  <c r="F21" i="52"/>
  <c r="AB21" i="52" s="1"/>
  <c r="AC21" i="52" s="1"/>
  <c r="AA20" i="52"/>
  <c r="X20" i="52"/>
  <c r="U20" i="52"/>
  <c r="R20" i="52"/>
  <c r="O20" i="52"/>
  <c r="L20" i="52"/>
  <c r="I20" i="52"/>
  <c r="F20" i="52"/>
  <c r="AB20" i="52" s="1"/>
  <c r="AC20" i="52" s="1"/>
  <c r="AA19" i="52"/>
  <c r="X19" i="52"/>
  <c r="U19" i="52"/>
  <c r="R19" i="52"/>
  <c r="O19" i="52"/>
  <c r="L19" i="52"/>
  <c r="I19" i="52"/>
  <c r="F19" i="52"/>
  <c r="AB19" i="52" s="1"/>
  <c r="AC19" i="52" s="1"/>
  <c r="AA18" i="52"/>
  <c r="X18" i="52"/>
  <c r="U18" i="52"/>
  <c r="R18" i="52"/>
  <c r="O18" i="52"/>
  <c r="L18" i="52"/>
  <c r="I18" i="52"/>
  <c r="F18" i="52"/>
  <c r="AB18" i="52" s="1"/>
  <c r="AC18" i="52" s="1"/>
  <c r="AA17" i="52"/>
  <c r="X17" i="52"/>
  <c r="X15" i="52" s="1"/>
  <c r="X32" i="52" s="1"/>
  <c r="U17" i="52"/>
  <c r="R17" i="52"/>
  <c r="O17" i="52"/>
  <c r="L17" i="52"/>
  <c r="I17" i="52"/>
  <c r="F17" i="52"/>
  <c r="AB17" i="52" s="1"/>
  <c r="AC17" i="52" s="1"/>
  <c r="AA16" i="52"/>
  <c r="X16" i="52"/>
  <c r="U16" i="52"/>
  <c r="U15" i="52" s="1"/>
  <c r="U32" i="52" s="1"/>
  <c r="R16" i="52"/>
  <c r="O16" i="52"/>
  <c r="L16" i="52"/>
  <c r="I16" i="52"/>
  <c r="I15" i="52" s="1"/>
  <c r="I32" i="52" s="1"/>
  <c r="F16" i="52"/>
  <c r="AB16" i="52" s="1"/>
  <c r="AC16" i="52" s="1"/>
  <c r="AA15" i="52"/>
  <c r="AA32" i="52" s="1"/>
  <c r="Z15" i="52"/>
  <c r="Z32" i="52" s="1"/>
  <c r="Y15" i="52"/>
  <c r="W15" i="52"/>
  <c r="W32" i="52" s="1"/>
  <c r="V15" i="52"/>
  <c r="V32" i="52" s="1"/>
  <c r="T15" i="52"/>
  <c r="T32" i="52" s="1"/>
  <c r="S15" i="52"/>
  <c r="S32" i="52" s="1"/>
  <c r="R15" i="52"/>
  <c r="R32" i="52" s="1"/>
  <c r="Q15" i="52"/>
  <c r="P15" i="52"/>
  <c r="P32" i="52" s="1"/>
  <c r="O15" i="52"/>
  <c r="O32" i="52" s="1"/>
  <c r="N15" i="52"/>
  <c r="N32" i="52" s="1"/>
  <c r="M15" i="52"/>
  <c r="L15" i="52"/>
  <c r="L32" i="52" s="1"/>
  <c r="K15" i="52"/>
  <c r="K32" i="52" s="1"/>
  <c r="J15" i="52"/>
  <c r="J32" i="52" s="1"/>
  <c r="H15" i="52"/>
  <c r="H32" i="52" s="1"/>
  <c r="G15" i="52"/>
  <c r="G32" i="52" s="1"/>
  <c r="F15" i="52"/>
  <c r="F32" i="52" s="1"/>
  <c r="E15" i="52"/>
  <c r="D15" i="52"/>
  <c r="D32" i="52" s="1"/>
  <c r="L16" i="51"/>
  <c r="K16" i="51"/>
  <c r="J16" i="51"/>
  <c r="I16" i="51"/>
  <c r="H16" i="51"/>
  <c r="G16" i="51"/>
  <c r="F16" i="51"/>
  <c r="E16" i="51"/>
  <c r="M16" i="51" s="1"/>
  <c r="M15" i="51"/>
  <c r="M14" i="51"/>
  <c r="M13" i="51"/>
  <c r="M12" i="51"/>
  <c r="M11" i="51"/>
  <c r="AB32" i="52" l="1"/>
  <c r="AC32" i="52" s="1"/>
  <c r="AB15" i="52"/>
  <c r="AC15" i="52" s="1"/>
  <c r="N59" i="33"/>
  <c r="M59" i="33"/>
  <c r="O55" i="33" l="1"/>
  <c r="N55" i="33"/>
  <c r="E59" i="33"/>
  <c r="D59" i="33"/>
  <c r="D58" i="33"/>
  <c r="E58" i="33" s="1"/>
  <c r="D57" i="33"/>
  <c r="K24" i="49"/>
  <c r="H24" i="49"/>
  <c r="E24" i="49"/>
  <c r="K23" i="49"/>
  <c r="H23" i="49"/>
  <c r="E23" i="49"/>
  <c r="K22" i="49"/>
  <c r="H22" i="49"/>
  <c r="E22" i="49"/>
  <c r="J21" i="49"/>
  <c r="I21" i="49"/>
  <c r="G21" i="49"/>
  <c r="F21" i="49"/>
  <c r="D21" i="49"/>
  <c r="C21" i="49"/>
  <c r="K20" i="49"/>
  <c r="H20" i="49"/>
  <c r="E20" i="49"/>
  <c r="K19" i="49"/>
  <c r="H19" i="49"/>
  <c r="E19" i="49"/>
  <c r="K18" i="49"/>
  <c r="H18" i="49"/>
  <c r="E18" i="49"/>
  <c r="K17" i="49"/>
  <c r="H17" i="49"/>
  <c r="E17" i="49"/>
  <c r="K16" i="49"/>
  <c r="H16" i="49"/>
  <c r="E16" i="49"/>
  <c r="K15" i="49"/>
  <c r="H15" i="49"/>
  <c r="E15" i="49"/>
  <c r="K14" i="49"/>
  <c r="H14" i="49"/>
  <c r="E14" i="49"/>
  <c r="J13" i="49"/>
  <c r="I13" i="49"/>
  <c r="G13" i="49"/>
  <c r="F13" i="49"/>
  <c r="D13" i="49"/>
  <c r="C13" i="49"/>
  <c r="J24" i="47"/>
  <c r="G24" i="47"/>
  <c r="J23" i="47"/>
  <c r="G23" i="47"/>
  <c r="J22" i="47"/>
  <c r="G22" i="47"/>
  <c r="I21" i="47"/>
  <c r="H21" i="47"/>
  <c r="F21" i="47"/>
  <c r="E21" i="47"/>
  <c r="J20" i="47"/>
  <c r="G20" i="47"/>
  <c r="J19" i="47"/>
  <c r="G19" i="47"/>
  <c r="J18" i="47"/>
  <c r="G18" i="47"/>
  <c r="J17" i="47"/>
  <c r="G17" i="47"/>
  <c r="J16" i="47"/>
  <c r="G16" i="47"/>
  <c r="J15" i="47"/>
  <c r="G15" i="47"/>
  <c r="J14" i="47"/>
  <c r="G14" i="47"/>
  <c r="I13" i="47"/>
  <c r="H13" i="47"/>
  <c r="F13" i="47"/>
  <c r="E13" i="47"/>
  <c r="K24" i="46"/>
  <c r="H24" i="46"/>
  <c r="E24" i="46"/>
  <c r="K23" i="46"/>
  <c r="H23" i="46"/>
  <c r="E23" i="46"/>
  <c r="K22" i="46"/>
  <c r="H22" i="46"/>
  <c r="E22" i="46"/>
  <c r="J21" i="46"/>
  <c r="I21" i="46"/>
  <c r="G21" i="46"/>
  <c r="F21" i="46"/>
  <c r="D21" i="46"/>
  <c r="C21" i="46"/>
  <c r="K20" i="46"/>
  <c r="H20" i="46"/>
  <c r="E20" i="46"/>
  <c r="K19" i="46"/>
  <c r="H19" i="46"/>
  <c r="E19" i="46"/>
  <c r="K18" i="46"/>
  <c r="H18" i="46"/>
  <c r="E18" i="46"/>
  <c r="K17" i="46"/>
  <c r="H17" i="46"/>
  <c r="E17" i="46"/>
  <c r="K16" i="46"/>
  <c r="H16" i="46"/>
  <c r="E16" i="46"/>
  <c r="K15" i="46"/>
  <c r="H15" i="46"/>
  <c r="E15" i="46"/>
  <c r="K14" i="46"/>
  <c r="H14" i="46"/>
  <c r="E14" i="46"/>
  <c r="J13" i="46"/>
  <c r="I13" i="46"/>
  <c r="G13" i="46"/>
  <c r="F13" i="46"/>
  <c r="D13" i="46"/>
  <c r="C13" i="46"/>
  <c r="K21" i="46" l="1"/>
  <c r="D25" i="46"/>
  <c r="E25" i="46" s="1"/>
  <c r="E21" i="46"/>
  <c r="C25" i="46"/>
  <c r="K13" i="46"/>
  <c r="G25" i="46"/>
  <c r="I25" i="47"/>
  <c r="J21" i="47"/>
  <c r="H25" i="47"/>
  <c r="K13" i="49"/>
  <c r="E21" i="49"/>
  <c r="F25" i="49"/>
  <c r="G25" i="49"/>
  <c r="C25" i="49"/>
  <c r="J13" i="47"/>
  <c r="E25" i="47"/>
  <c r="G21" i="47"/>
  <c r="G13" i="47"/>
  <c r="J25" i="47"/>
  <c r="E13" i="46"/>
  <c r="J25" i="46"/>
  <c r="H13" i="46"/>
  <c r="H21" i="46"/>
  <c r="H13" i="49"/>
  <c r="E13" i="49"/>
  <c r="K21" i="49"/>
  <c r="J25" i="49"/>
  <c r="H21" i="49"/>
  <c r="D25" i="49"/>
  <c r="I25" i="49"/>
  <c r="I25" i="46"/>
  <c r="F25" i="47"/>
  <c r="F25" i="46"/>
  <c r="H25" i="46" s="1"/>
  <c r="G25" i="47" l="1"/>
  <c r="H25" i="49"/>
  <c r="K25" i="49"/>
  <c r="E25" i="49"/>
  <c r="K25" i="46"/>
  <c r="I1766" i="44" l="1"/>
  <c r="H1766" i="44"/>
  <c r="G1766" i="44"/>
  <c r="F1766" i="44"/>
  <c r="E1766" i="44"/>
  <c r="D1766" i="44"/>
  <c r="C1766" i="44"/>
  <c r="J1765" i="44"/>
  <c r="J1764" i="44"/>
  <c r="J1763" i="44"/>
  <c r="J1762" i="44"/>
  <c r="J1761" i="44"/>
  <c r="J1760" i="44"/>
  <c r="J1759" i="44"/>
  <c r="J1758" i="44"/>
  <c r="J1757" i="44"/>
  <c r="J1756" i="44"/>
  <c r="J1755" i="44"/>
  <c r="J1754" i="44"/>
  <c r="J1753" i="44"/>
  <c r="J1752" i="44"/>
  <c r="J1751" i="44"/>
  <c r="J1750" i="44"/>
  <c r="J1749" i="44"/>
  <c r="J1748" i="44"/>
  <c r="J1747" i="44"/>
  <c r="J1746" i="44"/>
  <c r="J1745" i="44"/>
  <c r="J1744" i="44"/>
  <c r="J1743" i="44"/>
  <c r="J1742" i="44"/>
  <c r="J1741" i="44"/>
  <c r="J1740" i="44"/>
  <c r="J1739" i="44"/>
  <c r="J1738" i="44"/>
  <c r="J1737" i="44"/>
  <c r="J1736" i="44"/>
  <c r="J1735" i="44"/>
  <c r="J1734" i="44"/>
  <c r="J1733" i="44"/>
  <c r="J1732" i="44"/>
  <c r="J1731" i="44"/>
  <c r="J1730" i="44"/>
  <c r="J1729" i="44"/>
  <c r="J1728" i="44"/>
  <c r="J1727" i="44"/>
  <c r="J1726" i="44"/>
  <c r="J1725" i="44"/>
  <c r="J1724" i="44"/>
  <c r="J1723" i="44"/>
  <c r="J1722" i="44"/>
  <c r="J1721" i="44"/>
  <c r="J1720" i="44"/>
  <c r="J1719" i="44"/>
  <c r="J1718" i="44"/>
  <c r="J1717" i="44"/>
  <c r="J1716" i="44"/>
  <c r="J1715" i="44"/>
  <c r="J1714" i="44"/>
  <c r="J1713" i="44"/>
  <c r="J1712" i="44"/>
  <c r="J1711" i="44"/>
  <c r="J1710" i="44"/>
  <c r="J1709" i="44"/>
  <c r="J1708" i="44"/>
  <c r="J1707" i="44"/>
  <c r="J1706" i="44"/>
  <c r="J1705" i="44"/>
  <c r="J1704" i="44"/>
  <c r="J1703" i="44"/>
  <c r="J1702" i="44"/>
  <c r="J1701" i="44"/>
  <c r="J1700" i="44"/>
  <c r="J1699" i="44"/>
  <c r="J1698" i="44"/>
  <c r="J1697" i="44"/>
  <c r="J1696" i="44"/>
  <c r="J1695" i="44"/>
  <c r="J1694" i="44"/>
  <c r="J1693" i="44"/>
  <c r="J1692" i="44"/>
  <c r="J1691" i="44"/>
  <c r="J1690" i="44"/>
  <c r="J1689" i="44"/>
  <c r="J1688" i="44"/>
  <c r="J1687" i="44"/>
  <c r="J1686" i="44"/>
  <c r="J1685" i="44"/>
  <c r="J1684" i="44"/>
  <c r="J1683" i="44"/>
  <c r="J1682" i="44"/>
  <c r="J1681" i="44"/>
  <c r="J1680" i="44"/>
  <c r="J1679" i="44"/>
  <c r="J1678" i="44"/>
  <c r="J1677" i="44"/>
  <c r="J1676" i="44"/>
  <c r="J1675" i="44"/>
  <c r="J1674" i="44"/>
  <c r="J1673" i="44"/>
  <c r="J1672" i="44"/>
  <c r="J1671" i="44"/>
  <c r="J1670" i="44"/>
  <c r="J1669" i="44"/>
  <c r="J1668" i="44"/>
  <c r="J1667" i="44"/>
  <c r="J1666" i="44"/>
  <c r="J1665" i="44"/>
  <c r="J1664" i="44"/>
  <c r="J1663" i="44"/>
  <c r="J1662" i="44"/>
  <c r="J1661" i="44"/>
  <c r="J1660" i="44"/>
  <c r="J1659" i="44"/>
  <c r="J1658" i="44"/>
  <c r="J1657" i="44"/>
  <c r="J1656" i="44"/>
  <c r="J1655" i="44"/>
  <c r="J1654" i="44"/>
  <c r="J1653" i="44"/>
  <c r="J1652" i="44"/>
  <c r="J1651" i="44"/>
  <c r="J1650" i="44"/>
  <c r="J1649" i="44"/>
  <c r="J1648" i="44"/>
  <c r="J1647" i="44"/>
  <c r="J1646" i="44"/>
  <c r="J1645" i="44"/>
  <c r="J1644" i="44"/>
  <c r="J1643" i="44"/>
  <c r="J1642" i="44"/>
  <c r="J1641" i="44"/>
  <c r="J1640" i="44"/>
  <c r="J1639" i="44"/>
  <c r="J1638" i="44"/>
  <c r="J1637" i="44"/>
  <c r="J1636" i="44"/>
  <c r="J1635" i="44"/>
  <c r="J1634" i="44"/>
  <c r="J1633" i="44"/>
  <c r="J1632" i="44"/>
  <c r="J1631" i="44"/>
  <c r="J1630" i="44"/>
  <c r="J1629" i="44"/>
  <c r="J1628" i="44"/>
  <c r="J1627" i="44"/>
  <c r="J1626" i="44"/>
  <c r="J1625" i="44"/>
  <c r="J1624" i="44"/>
  <c r="J1623" i="44"/>
  <c r="J1622" i="44"/>
  <c r="J1621" i="44"/>
  <c r="J1620" i="44"/>
  <c r="J1619" i="44"/>
  <c r="J1618" i="44"/>
  <c r="J1617" i="44"/>
  <c r="J1616" i="44"/>
  <c r="J1615" i="44"/>
  <c r="J1614" i="44"/>
  <c r="J1613" i="44"/>
  <c r="J1612" i="44"/>
  <c r="J1611" i="44"/>
  <c r="J1610" i="44"/>
  <c r="J1609" i="44"/>
  <c r="J1608" i="44"/>
  <c r="J1607" i="44"/>
  <c r="J1606" i="44"/>
  <c r="J1605" i="44"/>
  <c r="J1604" i="44"/>
  <c r="J1603" i="44"/>
  <c r="J1602" i="44"/>
  <c r="J1601" i="44"/>
  <c r="J1600" i="44"/>
  <c r="J1599" i="44"/>
  <c r="J1598" i="44"/>
  <c r="J1597" i="44"/>
  <c r="J1596" i="44"/>
  <c r="J1595" i="44"/>
  <c r="J1594" i="44"/>
  <c r="J1593" i="44"/>
  <c r="J1592" i="44"/>
  <c r="J1591" i="44"/>
  <c r="J1590" i="44"/>
  <c r="J1589" i="44"/>
  <c r="J1588" i="44"/>
  <c r="J1587" i="44"/>
  <c r="J1586" i="44"/>
  <c r="J1585" i="44"/>
  <c r="J1584" i="44"/>
  <c r="J1583" i="44"/>
  <c r="J1582" i="44"/>
  <c r="J1581" i="44"/>
  <c r="J1580" i="44"/>
  <c r="J1579" i="44"/>
  <c r="J1578" i="44"/>
  <c r="J1577" i="44"/>
  <c r="J1576" i="44"/>
  <c r="J1575" i="44"/>
  <c r="J1574" i="44"/>
  <c r="J1573" i="44"/>
  <c r="J1572" i="44"/>
  <c r="J1571" i="44"/>
  <c r="J1570" i="44"/>
  <c r="J1569" i="44"/>
  <c r="J1568" i="44"/>
  <c r="J1567" i="44"/>
  <c r="J1566" i="44"/>
  <c r="J1565" i="44"/>
  <c r="J1564" i="44"/>
  <c r="J1563" i="44"/>
  <c r="J1562" i="44"/>
  <c r="J1561" i="44"/>
  <c r="J1560" i="44"/>
  <c r="J1559" i="44"/>
  <c r="J1558" i="44"/>
  <c r="J1557" i="44"/>
  <c r="J1556" i="44"/>
  <c r="J1555" i="44"/>
  <c r="J1554" i="44"/>
  <c r="J1553" i="44"/>
  <c r="J1552" i="44"/>
  <c r="J1551" i="44"/>
  <c r="J1550" i="44"/>
  <c r="J1549" i="44"/>
  <c r="J1548" i="44"/>
  <c r="J1547" i="44"/>
  <c r="J1546" i="44"/>
  <c r="J1545" i="44"/>
  <c r="J1544" i="44"/>
  <c r="J1543" i="44"/>
  <c r="J1542" i="44"/>
  <c r="J1541" i="44"/>
  <c r="J1540" i="44"/>
  <c r="J1539" i="44"/>
  <c r="J1538" i="44"/>
  <c r="J1537" i="44"/>
  <c r="J1536" i="44"/>
  <c r="J1535" i="44"/>
  <c r="J1534" i="44"/>
  <c r="J1533" i="44"/>
  <c r="J1532" i="44"/>
  <c r="J1531" i="44"/>
  <c r="J1530" i="44"/>
  <c r="J1529" i="44"/>
  <c r="J1528" i="44"/>
  <c r="J1527" i="44"/>
  <c r="J1526" i="44"/>
  <c r="J1525" i="44"/>
  <c r="J1524" i="44"/>
  <c r="J1523" i="44"/>
  <c r="J1522" i="44"/>
  <c r="J1521" i="44"/>
  <c r="J1520" i="44"/>
  <c r="J1519" i="44"/>
  <c r="J1518" i="44"/>
  <c r="J1517" i="44"/>
  <c r="J1516" i="44"/>
  <c r="J1515" i="44"/>
  <c r="J1514" i="44"/>
  <c r="J1513" i="44"/>
  <c r="J1512" i="44"/>
  <c r="J1511" i="44"/>
  <c r="J1510" i="44"/>
  <c r="J1509" i="44"/>
  <c r="J1508" i="44"/>
  <c r="J1507" i="44"/>
  <c r="J1506" i="44"/>
  <c r="J1505" i="44"/>
  <c r="J1504" i="44"/>
  <c r="J1503" i="44"/>
  <c r="J1502" i="44"/>
  <c r="J1501" i="44"/>
  <c r="J1500" i="44"/>
  <c r="J1499" i="44"/>
  <c r="J1498" i="44"/>
  <c r="J1497" i="44"/>
  <c r="J1496" i="44"/>
  <c r="J1495" i="44"/>
  <c r="J1494" i="44"/>
  <c r="J1493" i="44"/>
  <c r="J1492" i="44"/>
  <c r="J1491" i="44"/>
  <c r="J1490" i="44"/>
  <c r="J1489" i="44"/>
  <c r="J1488" i="44"/>
  <c r="J1487" i="44"/>
  <c r="J1486" i="44"/>
  <c r="J1485" i="44"/>
  <c r="J1484" i="44"/>
  <c r="J1483" i="44"/>
  <c r="J1482" i="44"/>
  <c r="J1481" i="44"/>
  <c r="J1480" i="44"/>
  <c r="J1479" i="44"/>
  <c r="J1478" i="44"/>
  <c r="J1477" i="44"/>
  <c r="J1476" i="44"/>
  <c r="J1475" i="44"/>
  <c r="J1474" i="44"/>
  <c r="J1473" i="44"/>
  <c r="J1472" i="44"/>
  <c r="J1471" i="44"/>
  <c r="J1470" i="44"/>
  <c r="J1469" i="44"/>
  <c r="J1468" i="44"/>
  <c r="J1467" i="44"/>
  <c r="J1466" i="44"/>
  <c r="J1465" i="44"/>
  <c r="J1464" i="44"/>
  <c r="J1463" i="44"/>
  <c r="J1462" i="44"/>
  <c r="J1461" i="44"/>
  <c r="J1460" i="44"/>
  <c r="J1459" i="44"/>
  <c r="J1458" i="44"/>
  <c r="J1457" i="44"/>
  <c r="J1456" i="44"/>
  <c r="J1455" i="44"/>
  <c r="J1454" i="44"/>
  <c r="J1453" i="44"/>
  <c r="J1452" i="44"/>
  <c r="J1451" i="44"/>
  <c r="J1450" i="44"/>
  <c r="J1449" i="44"/>
  <c r="J1448" i="44"/>
  <c r="J1447" i="44"/>
  <c r="J1446" i="44"/>
  <c r="J1445" i="44"/>
  <c r="J1444" i="44"/>
  <c r="J1443" i="44"/>
  <c r="J1442" i="44"/>
  <c r="J1441" i="44"/>
  <c r="J1440" i="44"/>
  <c r="J1439" i="44"/>
  <c r="J1438" i="44"/>
  <c r="J1437" i="44"/>
  <c r="J1436" i="44"/>
  <c r="J1435" i="44"/>
  <c r="J1434" i="44"/>
  <c r="J1433" i="44"/>
  <c r="J1432" i="44"/>
  <c r="J1431" i="44"/>
  <c r="J1430" i="44"/>
  <c r="J1429" i="44"/>
  <c r="J1428" i="44"/>
  <c r="J1427" i="44"/>
  <c r="J1426" i="44"/>
  <c r="J1425" i="44"/>
  <c r="J1424" i="44"/>
  <c r="J1423" i="44"/>
  <c r="J1422" i="44"/>
  <c r="J1421" i="44"/>
  <c r="J1420" i="44"/>
  <c r="J1419" i="44"/>
  <c r="J1418" i="44"/>
  <c r="J1417" i="44"/>
  <c r="J1416" i="44"/>
  <c r="J1415" i="44"/>
  <c r="J1414" i="44"/>
  <c r="J1413" i="44"/>
  <c r="J1412" i="44"/>
  <c r="J1411" i="44"/>
  <c r="J1410" i="44"/>
  <c r="J1409" i="44"/>
  <c r="J1408" i="44"/>
  <c r="J1407" i="44"/>
  <c r="J1406" i="44"/>
  <c r="J1405" i="44"/>
  <c r="J1404" i="44"/>
  <c r="J1403" i="44"/>
  <c r="J1402" i="44"/>
  <c r="J1401" i="44"/>
  <c r="J1400" i="44"/>
  <c r="J1399" i="44"/>
  <c r="J1398" i="44"/>
  <c r="J1397" i="44"/>
  <c r="J1396" i="44"/>
  <c r="J1395" i="44"/>
  <c r="J1394" i="44"/>
  <c r="J1393" i="44"/>
  <c r="J1392" i="44"/>
  <c r="J1391" i="44"/>
  <c r="J1390" i="44"/>
  <c r="J1389" i="44"/>
  <c r="J1388" i="44"/>
  <c r="J1387" i="44"/>
  <c r="J1386" i="44"/>
  <c r="J1385" i="44"/>
  <c r="J1384" i="44"/>
  <c r="J1383" i="44"/>
  <c r="J1382" i="44"/>
  <c r="J1381" i="44"/>
  <c r="J1380" i="44"/>
  <c r="J1379" i="44"/>
  <c r="J1378" i="44"/>
  <c r="J1377" i="44"/>
  <c r="J1376" i="44"/>
  <c r="J1375" i="44"/>
  <c r="J1374" i="44"/>
  <c r="J1373" i="44"/>
  <c r="J1372" i="44"/>
  <c r="J1371" i="44"/>
  <c r="J1370" i="44"/>
  <c r="J1369" i="44"/>
  <c r="J1368" i="44"/>
  <c r="J1367" i="44"/>
  <c r="J1366" i="44"/>
  <c r="J1365" i="44"/>
  <c r="J1364" i="44"/>
  <c r="J1363" i="44"/>
  <c r="J1362" i="44"/>
  <c r="J1361" i="44"/>
  <c r="J1360" i="44"/>
  <c r="J1359" i="44"/>
  <c r="J1358" i="44"/>
  <c r="J1357" i="44"/>
  <c r="J1356" i="44"/>
  <c r="J1355" i="44"/>
  <c r="J1354" i="44"/>
  <c r="J1353" i="44"/>
  <c r="J1352" i="44"/>
  <c r="J1351" i="44"/>
  <c r="J1350" i="44"/>
  <c r="J1349" i="44"/>
  <c r="J1348" i="44"/>
  <c r="J1347" i="44"/>
  <c r="J1346" i="44"/>
  <c r="J1345" i="44"/>
  <c r="J1344" i="44"/>
  <c r="J1343" i="44"/>
  <c r="J1342" i="44"/>
  <c r="J1341" i="44"/>
  <c r="J1340" i="44"/>
  <c r="J1339" i="44"/>
  <c r="J1338" i="44"/>
  <c r="J1337" i="44"/>
  <c r="J1336" i="44"/>
  <c r="J1335" i="44"/>
  <c r="J1334" i="44"/>
  <c r="J1333" i="44"/>
  <c r="J1332" i="44"/>
  <c r="J1331" i="44"/>
  <c r="J1330" i="44"/>
  <c r="J1329" i="44"/>
  <c r="J1328" i="44"/>
  <c r="J1327" i="44"/>
  <c r="J1326" i="44"/>
  <c r="J1325" i="44"/>
  <c r="J1324" i="44"/>
  <c r="J1323" i="44"/>
  <c r="J1322" i="44"/>
  <c r="J1321" i="44"/>
  <c r="J1320" i="44"/>
  <c r="J1319" i="44"/>
  <c r="J1318" i="44"/>
  <c r="J1317" i="44"/>
  <c r="J1316" i="44"/>
  <c r="J1315" i="44"/>
  <c r="J1314" i="44"/>
  <c r="J1313" i="44"/>
  <c r="J1312" i="44"/>
  <c r="J1311" i="44"/>
  <c r="J1310" i="44"/>
  <c r="J1309" i="44"/>
  <c r="J1308" i="44"/>
  <c r="J1307" i="44"/>
  <c r="J1306" i="44"/>
  <c r="J1305" i="44"/>
  <c r="J1304" i="44"/>
  <c r="J1303" i="44"/>
  <c r="J1302" i="44"/>
  <c r="J1301" i="44"/>
  <c r="J1300" i="44"/>
  <c r="J1299" i="44"/>
  <c r="J1298" i="44"/>
  <c r="J1297" i="44"/>
  <c r="J1296" i="44"/>
  <c r="J1295" i="44"/>
  <c r="J1294" i="44"/>
  <c r="J1293" i="44"/>
  <c r="J1292" i="44"/>
  <c r="J1291" i="44"/>
  <c r="J1290" i="44"/>
  <c r="J1289" i="44"/>
  <c r="J1288" i="44"/>
  <c r="J1287" i="44"/>
  <c r="J1286" i="44"/>
  <c r="J1285" i="44"/>
  <c r="J1284" i="44"/>
  <c r="J1283" i="44"/>
  <c r="J1282" i="44"/>
  <c r="J1281" i="44"/>
  <c r="J1280" i="44"/>
  <c r="J1279" i="44"/>
  <c r="J1278" i="44"/>
  <c r="J1277" i="44"/>
  <c r="J1276" i="44"/>
  <c r="J1275" i="44"/>
  <c r="J1274" i="44"/>
  <c r="J1273" i="44"/>
  <c r="J1272" i="44"/>
  <c r="J1271" i="44"/>
  <c r="J1270" i="44"/>
  <c r="J1269" i="44"/>
  <c r="J1268" i="44"/>
  <c r="J1267" i="44"/>
  <c r="J1266" i="44"/>
  <c r="J1265" i="44"/>
  <c r="J1264" i="44"/>
  <c r="J1263" i="44"/>
  <c r="J1262" i="44"/>
  <c r="J1261" i="44"/>
  <c r="J1260" i="44"/>
  <c r="J1259" i="44"/>
  <c r="J1258" i="44"/>
  <c r="J1257" i="44"/>
  <c r="J1256" i="44"/>
  <c r="J1255" i="44"/>
  <c r="J1254" i="44"/>
  <c r="J1253" i="44"/>
  <c r="J1252" i="44"/>
  <c r="J1251" i="44"/>
  <c r="J1250" i="44"/>
  <c r="J1249" i="44"/>
  <c r="J1248" i="44"/>
  <c r="J1247" i="44"/>
  <c r="J1246" i="44"/>
  <c r="J1245" i="44"/>
  <c r="J1244" i="44"/>
  <c r="J1243" i="44"/>
  <c r="J1242" i="44"/>
  <c r="J1241" i="44"/>
  <c r="J1240" i="44"/>
  <c r="J1239" i="44"/>
  <c r="J1238" i="44"/>
  <c r="J1237" i="44"/>
  <c r="J1236" i="44"/>
  <c r="J1235" i="44"/>
  <c r="J1234" i="44"/>
  <c r="J1233" i="44"/>
  <c r="J1232" i="44"/>
  <c r="J1231" i="44"/>
  <c r="J1230" i="44"/>
  <c r="J1229" i="44"/>
  <c r="J1228" i="44"/>
  <c r="J1227" i="44"/>
  <c r="J1226" i="44"/>
  <c r="J1225" i="44"/>
  <c r="J1224" i="44"/>
  <c r="J1223" i="44"/>
  <c r="J1222" i="44"/>
  <c r="J1221" i="44"/>
  <c r="J1220" i="44"/>
  <c r="J1219" i="44"/>
  <c r="J1218" i="44"/>
  <c r="J1217" i="44"/>
  <c r="J1216" i="44"/>
  <c r="J1215" i="44"/>
  <c r="J1214" i="44"/>
  <c r="J1213" i="44"/>
  <c r="J1212" i="44"/>
  <c r="J1211" i="44"/>
  <c r="J1210" i="44"/>
  <c r="J1209" i="44"/>
  <c r="J1208" i="44"/>
  <c r="J1207" i="44"/>
  <c r="J1206" i="44"/>
  <c r="J1205" i="44"/>
  <c r="J1204" i="44"/>
  <c r="J1203" i="44"/>
  <c r="J1202" i="44"/>
  <c r="J1201" i="44"/>
  <c r="J1200" i="44"/>
  <c r="J1199" i="44"/>
  <c r="J1198" i="44"/>
  <c r="J1197" i="44"/>
  <c r="J1196" i="44"/>
  <c r="J1195" i="44"/>
  <c r="J1194" i="44"/>
  <c r="J1193" i="44"/>
  <c r="J1192" i="44"/>
  <c r="J1191" i="44"/>
  <c r="J1190" i="44"/>
  <c r="J1189" i="44"/>
  <c r="J1188" i="44"/>
  <c r="J1187" i="44"/>
  <c r="J1186" i="44"/>
  <c r="J1185" i="44"/>
  <c r="J1184" i="44"/>
  <c r="J1183" i="44"/>
  <c r="J1182" i="44"/>
  <c r="J1181" i="44"/>
  <c r="J1180" i="44"/>
  <c r="J1179" i="44"/>
  <c r="J1178" i="44"/>
  <c r="J1177" i="44"/>
  <c r="J1176" i="44"/>
  <c r="J1175" i="44"/>
  <c r="J1174" i="44"/>
  <c r="J1173" i="44"/>
  <c r="J1172" i="44"/>
  <c r="J1171" i="44"/>
  <c r="J1170" i="44"/>
  <c r="J1169" i="44"/>
  <c r="J1168" i="44"/>
  <c r="J1167" i="44"/>
  <c r="J1166" i="44"/>
  <c r="J1165" i="44"/>
  <c r="J1164" i="44"/>
  <c r="J1163" i="44"/>
  <c r="J1162" i="44"/>
  <c r="J1161" i="44"/>
  <c r="J1160" i="44"/>
  <c r="J1159" i="44"/>
  <c r="J1158" i="44"/>
  <c r="J1157" i="44"/>
  <c r="J1156" i="44"/>
  <c r="J1155" i="44"/>
  <c r="J1154" i="44"/>
  <c r="J1153" i="44"/>
  <c r="J1152" i="44"/>
  <c r="J1151" i="44"/>
  <c r="J1150" i="44"/>
  <c r="J1149" i="44"/>
  <c r="J1148" i="44"/>
  <c r="J1147" i="44"/>
  <c r="J1146" i="44"/>
  <c r="J1145" i="44"/>
  <c r="J1144" i="44"/>
  <c r="J1143" i="44"/>
  <c r="J1142" i="44"/>
  <c r="J1141" i="44"/>
  <c r="J1140" i="44"/>
  <c r="J1139" i="44"/>
  <c r="J1138" i="44"/>
  <c r="J1137" i="44"/>
  <c r="J1136" i="44"/>
  <c r="J1135" i="44"/>
  <c r="J1134" i="44"/>
  <c r="J1133" i="44"/>
  <c r="J1132" i="44"/>
  <c r="J1131" i="44"/>
  <c r="J1130" i="44"/>
  <c r="J1129" i="44"/>
  <c r="J1128" i="44"/>
  <c r="J1127" i="44"/>
  <c r="J1126" i="44"/>
  <c r="J1125" i="44"/>
  <c r="J1124" i="44"/>
  <c r="J1123" i="44"/>
  <c r="J1122" i="44"/>
  <c r="J1121" i="44"/>
  <c r="J1120" i="44"/>
  <c r="J1119" i="44"/>
  <c r="J1118" i="44"/>
  <c r="J1117" i="44"/>
  <c r="J1116" i="44"/>
  <c r="J1115" i="44"/>
  <c r="J1114" i="44"/>
  <c r="J1113" i="44"/>
  <c r="J1112" i="44"/>
  <c r="J1111" i="44"/>
  <c r="J1110" i="44"/>
  <c r="J1109" i="44"/>
  <c r="J1108" i="44"/>
  <c r="J1107" i="44"/>
  <c r="J1106" i="44"/>
  <c r="J1105" i="44"/>
  <c r="J1104" i="44"/>
  <c r="J1103" i="44"/>
  <c r="J1102" i="44"/>
  <c r="J1101" i="44"/>
  <c r="J1100" i="44"/>
  <c r="J1099" i="44"/>
  <c r="J1098" i="44"/>
  <c r="J1097" i="44"/>
  <c r="J1096" i="44"/>
  <c r="J1095" i="44"/>
  <c r="J1094" i="44"/>
  <c r="J1093" i="44"/>
  <c r="J1092" i="44"/>
  <c r="J1091" i="44"/>
  <c r="J1090" i="44"/>
  <c r="J1089" i="44"/>
  <c r="J1088" i="44"/>
  <c r="J1087" i="44"/>
  <c r="J1086" i="44"/>
  <c r="J1085" i="44"/>
  <c r="J1084" i="44"/>
  <c r="J1083" i="44"/>
  <c r="J1082" i="44"/>
  <c r="J1081" i="44"/>
  <c r="J1080" i="44"/>
  <c r="J1079" i="44"/>
  <c r="J1078" i="44"/>
  <c r="J1077" i="44"/>
  <c r="J1076" i="44"/>
  <c r="J1075" i="44"/>
  <c r="J1074" i="44"/>
  <c r="J1073" i="44"/>
  <c r="J1072" i="44"/>
  <c r="J1071" i="44"/>
  <c r="J1070" i="44"/>
  <c r="J1069" i="44"/>
  <c r="J1068" i="44"/>
  <c r="J1067" i="44"/>
  <c r="J1066" i="44"/>
  <c r="J1065" i="44"/>
  <c r="J1064" i="44"/>
  <c r="J1063" i="44"/>
  <c r="J1062" i="44"/>
  <c r="J1061" i="44"/>
  <c r="J1060" i="44"/>
  <c r="J1059" i="44"/>
  <c r="J1058" i="44"/>
  <c r="J1057" i="44"/>
  <c r="J1056" i="44"/>
  <c r="J1055" i="44"/>
  <c r="J1054" i="44"/>
  <c r="J1053" i="44"/>
  <c r="J1052" i="44"/>
  <c r="J1051" i="44"/>
  <c r="J1050" i="44"/>
  <c r="J1049" i="44"/>
  <c r="J1048" i="44"/>
  <c r="J1047" i="44"/>
  <c r="J1046" i="44"/>
  <c r="J1045" i="44"/>
  <c r="J1044" i="44"/>
  <c r="J1043" i="44"/>
  <c r="J1042" i="44"/>
  <c r="J1041" i="44"/>
  <c r="J1040" i="44"/>
  <c r="J1039" i="44"/>
  <c r="J1038" i="44"/>
  <c r="J1037" i="44"/>
  <c r="J1036" i="44"/>
  <c r="J1035" i="44"/>
  <c r="J1034" i="44"/>
  <c r="J1033" i="44"/>
  <c r="J1032" i="44"/>
  <c r="J1031" i="44"/>
  <c r="J1030" i="44"/>
  <c r="J1029" i="44"/>
  <c r="J1028" i="44"/>
  <c r="J1027" i="44"/>
  <c r="J1026" i="44"/>
  <c r="J1025" i="44"/>
  <c r="J1024" i="44"/>
  <c r="J1023" i="44"/>
  <c r="J1022" i="44"/>
  <c r="J1021" i="44"/>
  <c r="J1020" i="44"/>
  <c r="J1019" i="44"/>
  <c r="J1018" i="44"/>
  <c r="J1017" i="44"/>
  <c r="J1016" i="44"/>
  <c r="J1015" i="44"/>
  <c r="J1014" i="44"/>
  <c r="J1013" i="44"/>
  <c r="J1012" i="44"/>
  <c r="J1011" i="44"/>
  <c r="J1010" i="44"/>
  <c r="J1009" i="44"/>
  <c r="J1008" i="44"/>
  <c r="J1007" i="44"/>
  <c r="J1006" i="44"/>
  <c r="J1005" i="44"/>
  <c r="J1004" i="44"/>
  <c r="J1003" i="44"/>
  <c r="J1002" i="44"/>
  <c r="J1001" i="44"/>
  <c r="J1000" i="44"/>
  <c r="J999" i="44"/>
  <c r="J998" i="44"/>
  <c r="J997" i="44"/>
  <c r="J996" i="44"/>
  <c r="J995" i="44"/>
  <c r="J994" i="44"/>
  <c r="J993" i="44"/>
  <c r="J992" i="44"/>
  <c r="J991" i="44"/>
  <c r="J990" i="44"/>
  <c r="J989" i="44"/>
  <c r="J988" i="44"/>
  <c r="J987" i="44"/>
  <c r="J986" i="44"/>
  <c r="J985" i="44"/>
  <c r="J984" i="44"/>
  <c r="J983" i="44"/>
  <c r="J982" i="44"/>
  <c r="J981" i="44"/>
  <c r="J980" i="44"/>
  <c r="J979" i="44"/>
  <c r="J978" i="44"/>
  <c r="J977" i="44"/>
  <c r="J976" i="44"/>
  <c r="J975" i="44"/>
  <c r="J974" i="44"/>
  <c r="J973" i="44"/>
  <c r="J972" i="44"/>
  <c r="J971" i="44"/>
  <c r="J970" i="44"/>
  <c r="J969" i="44"/>
  <c r="J968" i="44"/>
  <c r="J967" i="44"/>
  <c r="J966" i="44"/>
  <c r="J965" i="44"/>
  <c r="J964" i="44"/>
  <c r="J963" i="44"/>
  <c r="J962" i="44"/>
  <c r="J961" i="44"/>
  <c r="J960" i="44"/>
  <c r="J959" i="44"/>
  <c r="J958" i="44"/>
  <c r="J957" i="44"/>
  <c r="J956" i="44"/>
  <c r="J955" i="44"/>
  <c r="J954" i="44"/>
  <c r="J953" i="44"/>
  <c r="J952" i="44"/>
  <c r="J951" i="44"/>
  <c r="J950" i="44"/>
  <c r="J949" i="44"/>
  <c r="J948" i="44"/>
  <c r="J947" i="44"/>
  <c r="J946" i="44"/>
  <c r="J945" i="44"/>
  <c r="J944" i="44"/>
  <c r="J943" i="44"/>
  <c r="J942" i="44"/>
  <c r="J941" i="44"/>
  <c r="J940" i="44"/>
  <c r="J939" i="44"/>
  <c r="J938" i="44"/>
  <c r="J937" i="44"/>
  <c r="J936" i="44"/>
  <c r="J935" i="44"/>
  <c r="J934" i="44"/>
  <c r="J933" i="44"/>
  <c r="J932" i="44"/>
  <c r="J931" i="44"/>
  <c r="J930" i="44"/>
  <c r="J929" i="44"/>
  <c r="J928" i="44"/>
  <c r="J927" i="44"/>
  <c r="J926" i="44"/>
  <c r="J925" i="44"/>
  <c r="J924" i="44"/>
  <c r="J923" i="44"/>
  <c r="J922" i="44"/>
  <c r="J921" i="44"/>
  <c r="J920" i="44"/>
  <c r="J919" i="44"/>
  <c r="J918" i="44"/>
  <c r="J917" i="44"/>
  <c r="J916" i="44"/>
  <c r="J915" i="44"/>
  <c r="J914" i="44"/>
  <c r="J913" i="44"/>
  <c r="J912" i="44"/>
  <c r="J911" i="44"/>
  <c r="J910" i="44"/>
  <c r="J909" i="44"/>
  <c r="J908" i="44"/>
  <c r="J907" i="44"/>
  <c r="J906" i="44"/>
  <c r="J905" i="44"/>
  <c r="J904" i="44"/>
  <c r="J903" i="44"/>
  <c r="J902" i="44"/>
  <c r="J901" i="44"/>
  <c r="J900" i="44"/>
  <c r="J899" i="44"/>
  <c r="J898" i="44"/>
  <c r="J897" i="44"/>
  <c r="J896" i="44"/>
  <c r="J895" i="44"/>
  <c r="J894" i="44"/>
  <c r="J893" i="44"/>
  <c r="J892" i="44"/>
  <c r="J891" i="44"/>
  <c r="J890" i="44"/>
  <c r="J889" i="44"/>
  <c r="J888" i="44"/>
  <c r="J887" i="44"/>
  <c r="J886" i="44"/>
  <c r="J885" i="44"/>
  <c r="J884" i="44"/>
  <c r="J883" i="44"/>
  <c r="J882" i="44"/>
  <c r="J881" i="44"/>
  <c r="J880" i="44"/>
  <c r="J879" i="44"/>
  <c r="J878" i="44"/>
  <c r="J877" i="44"/>
  <c r="J876" i="44"/>
  <c r="J875" i="44"/>
  <c r="J874" i="44"/>
  <c r="J873" i="44"/>
  <c r="J872" i="44"/>
  <c r="J871" i="44"/>
  <c r="J870" i="44"/>
  <c r="J869" i="44"/>
  <c r="J868" i="44"/>
  <c r="J867" i="44"/>
  <c r="J866" i="44"/>
  <c r="J865" i="44"/>
  <c r="J864" i="44"/>
  <c r="J863" i="44"/>
  <c r="J862" i="44"/>
  <c r="J861" i="44"/>
  <c r="J860" i="44"/>
  <c r="J859" i="44"/>
  <c r="J858" i="44"/>
  <c r="J857" i="44"/>
  <c r="J856" i="44"/>
  <c r="J855" i="44"/>
  <c r="J854" i="44"/>
  <c r="J853" i="44"/>
  <c r="J852" i="44"/>
  <c r="J851" i="44"/>
  <c r="J850" i="44"/>
  <c r="J849" i="44"/>
  <c r="J848" i="44"/>
  <c r="J847" i="44"/>
  <c r="J846" i="44"/>
  <c r="J845" i="44"/>
  <c r="J844" i="44"/>
  <c r="J843" i="44"/>
  <c r="J842" i="44"/>
  <c r="J841" i="44"/>
  <c r="J840" i="44"/>
  <c r="J839" i="44"/>
  <c r="J838" i="44"/>
  <c r="J837" i="44"/>
  <c r="J836" i="44"/>
  <c r="J835" i="44"/>
  <c r="J834" i="44"/>
  <c r="J833" i="44"/>
  <c r="J832" i="44"/>
  <c r="J831" i="44"/>
  <c r="J830" i="44"/>
  <c r="J829" i="44"/>
  <c r="J828" i="44"/>
  <c r="J827" i="44"/>
  <c r="J826" i="44"/>
  <c r="J825" i="44"/>
  <c r="J824" i="44"/>
  <c r="J823" i="44"/>
  <c r="J822" i="44"/>
  <c r="J821" i="44"/>
  <c r="J820" i="44"/>
  <c r="J819" i="44"/>
  <c r="J818" i="44"/>
  <c r="J817" i="44"/>
  <c r="J816" i="44"/>
  <c r="J815" i="44"/>
  <c r="J814" i="44"/>
  <c r="J813" i="44"/>
  <c r="J812" i="44"/>
  <c r="J811" i="44"/>
  <c r="J810" i="44"/>
  <c r="J809" i="44"/>
  <c r="J808" i="44"/>
  <c r="J807" i="44"/>
  <c r="J806" i="44"/>
  <c r="J805" i="44"/>
  <c r="J804" i="44"/>
  <c r="J803" i="44"/>
  <c r="J802" i="44"/>
  <c r="J801" i="44"/>
  <c r="J800" i="44"/>
  <c r="J799" i="44"/>
  <c r="J798" i="44"/>
  <c r="J797" i="44"/>
  <c r="J796" i="44"/>
  <c r="J795" i="44"/>
  <c r="J794" i="44"/>
  <c r="J793" i="44"/>
  <c r="J792" i="44"/>
  <c r="J791" i="44"/>
  <c r="J790" i="44"/>
  <c r="J789" i="44"/>
  <c r="J788" i="44"/>
  <c r="J787" i="44"/>
  <c r="J786" i="44"/>
  <c r="J785" i="44"/>
  <c r="J784" i="44"/>
  <c r="J783" i="44"/>
  <c r="J782" i="44"/>
  <c r="J781" i="44"/>
  <c r="J780" i="44"/>
  <c r="J779" i="44"/>
  <c r="J778" i="44"/>
  <c r="J777" i="44"/>
  <c r="J776" i="44"/>
  <c r="J775" i="44"/>
  <c r="J774" i="44"/>
  <c r="J773" i="44"/>
  <c r="J772" i="44"/>
  <c r="J771" i="44"/>
  <c r="J770" i="44"/>
  <c r="J769" i="44"/>
  <c r="J768" i="44"/>
  <c r="J767" i="44"/>
  <c r="J766" i="44"/>
  <c r="J765" i="44"/>
  <c r="J764" i="44"/>
  <c r="J763" i="44"/>
  <c r="J762" i="44"/>
  <c r="J761" i="44"/>
  <c r="J760" i="44"/>
  <c r="J759" i="44"/>
  <c r="J758" i="44"/>
  <c r="J757" i="44"/>
  <c r="J756" i="44"/>
  <c r="J755" i="44"/>
  <c r="J754" i="44"/>
  <c r="J753" i="44"/>
  <c r="J752" i="44"/>
  <c r="J751" i="44"/>
  <c r="J750" i="44"/>
  <c r="J749" i="44"/>
  <c r="J748" i="44"/>
  <c r="J747" i="44"/>
  <c r="J746" i="44"/>
  <c r="J745" i="44"/>
  <c r="J744" i="44"/>
  <c r="J743" i="44"/>
  <c r="J742" i="44"/>
  <c r="J741" i="44"/>
  <c r="J740" i="44"/>
  <c r="J739" i="44"/>
  <c r="J738" i="44"/>
  <c r="J737" i="44"/>
  <c r="J736" i="44"/>
  <c r="J735" i="44"/>
  <c r="J734" i="44"/>
  <c r="J733" i="44"/>
  <c r="J732" i="44"/>
  <c r="J731" i="44"/>
  <c r="J730" i="44"/>
  <c r="J729" i="44"/>
  <c r="J728" i="44"/>
  <c r="J727" i="44"/>
  <c r="J726" i="44"/>
  <c r="J725" i="44"/>
  <c r="J724" i="44"/>
  <c r="J723" i="44"/>
  <c r="J722" i="44"/>
  <c r="J721" i="44"/>
  <c r="J720" i="44"/>
  <c r="J719" i="44"/>
  <c r="J718" i="44"/>
  <c r="J717" i="44"/>
  <c r="J716" i="44"/>
  <c r="J715" i="44"/>
  <c r="J714" i="44"/>
  <c r="J713" i="44"/>
  <c r="J712" i="44"/>
  <c r="J711" i="44"/>
  <c r="J710" i="44"/>
  <c r="J709" i="44"/>
  <c r="J708" i="44"/>
  <c r="J707" i="44"/>
  <c r="J706" i="44"/>
  <c r="J705" i="44"/>
  <c r="J704" i="44"/>
  <c r="J703" i="44"/>
  <c r="J702" i="44"/>
  <c r="J701" i="44"/>
  <c r="J700" i="44"/>
  <c r="J699" i="44"/>
  <c r="J698" i="44"/>
  <c r="J697" i="44"/>
  <c r="J696" i="44"/>
  <c r="J695" i="44"/>
  <c r="J694" i="44"/>
  <c r="J693" i="44"/>
  <c r="J692" i="44"/>
  <c r="J691" i="44"/>
  <c r="J690" i="44"/>
  <c r="J689" i="44"/>
  <c r="J688" i="44"/>
  <c r="J687" i="44"/>
  <c r="J686" i="44"/>
  <c r="J685" i="44"/>
  <c r="J684" i="44"/>
  <c r="J683" i="44"/>
  <c r="J682" i="44"/>
  <c r="J681" i="44"/>
  <c r="J680" i="44"/>
  <c r="J679" i="44"/>
  <c r="J678" i="44"/>
  <c r="J677" i="44"/>
  <c r="J676" i="44"/>
  <c r="J675" i="44"/>
  <c r="J674" i="44"/>
  <c r="J673" i="44"/>
  <c r="J672" i="44"/>
  <c r="J671" i="44"/>
  <c r="J670" i="44"/>
  <c r="J669" i="44"/>
  <c r="J668" i="44"/>
  <c r="J667" i="44"/>
  <c r="J666" i="44"/>
  <c r="J665" i="44"/>
  <c r="J664" i="44"/>
  <c r="J663" i="44"/>
  <c r="J662" i="44"/>
  <c r="J661" i="44"/>
  <c r="J660" i="44"/>
  <c r="J659" i="44"/>
  <c r="J658" i="44"/>
  <c r="J657" i="44"/>
  <c r="J656" i="44"/>
  <c r="J655" i="44"/>
  <c r="J654" i="44"/>
  <c r="J653" i="44"/>
  <c r="J652" i="44"/>
  <c r="J651" i="44"/>
  <c r="J650" i="44"/>
  <c r="J649" i="44"/>
  <c r="J648" i="44"/>
  <c r="J647" i="44"/>
  <c r="J646" i="44"/>
  <c r="J645" i="44"/>
  <c r="J644" i="44"/>
  <c r="J643" i="44"/>
  <c r="J642" i="44"/>
  <c r="J641" i="44"/>
  <c r="J640" i="44"/>
  <c r="J639" i="44"/>
  <c r="J638" i="44"/>
  <c r="J637" i="44"/>
  <c r="J636" i="44"/>
  <c r="J635" i="44"/>
  <c r="J634" i="44"/>
  <c r="J633" i="44"/>
  <c r="J632" i="44"/>
  <c r="J631" i="44"/>
  <c r="J630" i="44"/>
  <c r="J629" i="44"/>
  <c r="J628" i="44"/>
  <c r="J627" i="44"/>
  <c r="J626" i="44"/>
  <c r="J625" i="44"/>
  <c r="J624" i="44"/>
  <c r="J623" i="44"/>
  <c r="J622" i="44"/>
  <c r="J621" i="44"/>
  <c r="J620" i="44"/>
  <c r="J619" i="44"/>
  <c r="J618" i="44"/>
  <c r="J617" i="44"/>
  <c r="J616" i="44"/>
  <c r="J615" i="44"/>
  <c r="J614" i="44"/>
  <c r="J613" i="44"/>
  <c r="J612" i="44"/>
  <c r="J611" i="44"/>
  <c r="J610" i="44"/>
  <c r="J609" i="44"/>
  <c r="J608" i="44"/>
  <c r="J607" i="44"/>
  <c r="J606" i="44"/>
  <c r="J605" i="44"/>
  <c r="J604" i="44"/>
  <c r="J603" i="44"/>
  <c r="J602" i="44"/>
  <c r="J601" i="44"/>
  <c r="J600" i="44"/>
  <c r="J599" i="44"/>
  <c r="J598" i="44"/>
  <c r="J597" i="44"/>
  <c r="J596" i="44"/>
  <c r="J595" i="44"/>
  <c r="J594" i="44"/>
  <c r="J593" i="44"/>
  <c r="J592" i="44"/>
  <c r="J591" i="44"/>
  <c r="J590" i="44"/>
  <c r="J589" i="44"/>
  <c r="J588" i="44"/>
  <c r="J587" i="44"/>
  <c r="J586" i="44"/>
  <c r="J585" i="44"/>
  <c r="J584" i="44"/>
  <c r="J583" i="44"/>
  <c r="J582" i="44"/>
  <c r="J581" i="44"/>
  <c r="J580" i="44"/>
  <c r="J579" i="44"/>
  <c r="J578" i="44"/>
  <c r="J577" i="44"/>
  <c r="J576" i="44"/>
  <c r="J575" i="44"/>
  <c r="J574" i="44"/>
  <c r="J573" i="44"/>
  <c r="J572" i="44"/>
  <c r="J571" i="44"/>
  <c r="J570" i="44"/>
  <c r="J569" i="44"/>
  <c r="J568" i="44"/>
  <c r="J567" i="44"/>
  <c r="J566" i="44"/>
  <c r="J565" i="44"/>
  <c r="J564" i="44"/>
  <c r="J563" i="44"/>
  <c r="J562" i="44"/>
  <c r="J561" i="44"/>
  <c r="J560" i="44"/>
  <c r="J559" i="44"/>
  <c r="J558" i="44"/>
  <c r="J557" i="44"/>
  <c r="J556" i="44"/>
  <c r="J555" i="44"/>
  <c r="J554" i="44"/>
  <c r="J553" i="44"/>
  <c r="J552" i="44"/>
  <c r="J551" i="44"/>
  <c r="J550" i="44"/>
  <c r="J549" i="44"/>
  <c r="J548" i="44"/>
  <c r="J547" i="44"/>
  <c r="J546" i="44"/>
  <c r="J545" i="44"/>
  <c r="J544" i="44"/>
  <c r="J543" i="44"/>
  <c r="J542" i="44"/>
  <c r="J541" i="44"/>
  <c r="J540" i="44"/>
  <c r="J539" i="44"/>
  <c r="J538" i="44"/>
  <c r="J537" i="44"/>
  <c r="J536" i="44"/>
  <c r="J535" i="44"/>
  <c r="J534" i="44"/>
  <c r="J533" i="44"/>
  <c r="J532" i="44"/>
  <c r="J531" i="44"/>
  <c r="J530" i="44"/>
  <c r="J529" i="44"/>
  <c r="J528" i="44"/>
  <c r="J527" i="44"/>
  <c r="J526" i="44"/>
  <c r="J525" i="44"/>
  <c r="J524" i="44"/>
  <c r="J523" i="44"/>
  <c r="J522" i="44"/>
  <c r="J521" i="44"/>
  <c r="J520" i="44"/>
  <c r="J519" i="44"/>
  <c r="J518" i="44"/>
  <c r="J517" i="44"/>
  <c r="J516" i="44"/>
  <c r="J515" i="44"/>
  <c r="J514" i="44"/>
  <c r="J513" i="44"/>
  <c r="J512" i="44"/>
  <c r="J511" i="44"/>
  <c r="J510" i="44"/>
  <c r="J509" i="44"/>
  <c r="J508" i="44"/>
  <c r="J507" i="44"/>
  <c r="J506" i="44"/>
  <c r="J505" i="44"/>
  <c r="J504" i="44"/>
  <c r="J503" i="44"/>
  <c r="J502" i="44"/>
  <c r="J501" i="44"/>
  <c r="J500" i="44"/>
  <c r="J499" i="44"/>
  <c r="J498" i="44"/>
  <c r="J497" i="44"/>
  <c r="J496" i="44"/>
  <c r="J495" i="44"/>
  <c r="J494" i="44"/>
  <c r="J493" i="44"/>
  <c r="J492" i="44"/>
  <c r="J491" i="44"/>
  <c r="J490" i="44"/>
  <c r="J489" i="44"/>
  <c r="J488" i="44"/>
  <c r="J487" i="44"/>
  <c r="J486" i="44"/>
  <c r="J485" i="44"/>
  <c r="J484" i="44"/>
  <c r="J483" i="44"/>
  <c r="J482" i="44"/>
  <c r="J481" i="44"/>
  <c r="J480" i="44"/>
  <c r="J479" i="44"/>
  <c r="J478" i="44"/>
  <c r="J477" i="44"/>
  <c r="J476" i="44"/>
  <c r="J475" i="44"/>
  <c r="J474" i="44"/>
  <c r="J473" i="44"/>
  <c r="J472" i="44"/>
  <c r="J471" i="44"/>
  <c r="J470" i="44"/>
  <c r="J469" i="44"/>
  <c r="J468" i="44"/>
  <c r="J467" i="44"/>
  <c r="J466" i="44"/>
  <c r="J465" i="44"/>
  <c r="J464" i="44"/>
  <c r="J463" i="44"/>
  <c r="J462" i="44"/>
  <c r="J461" i="44"/>
  <c r="J460" i="44"/>
  <c r="J459" i="44"/>
  <c r="J458" i="44"/>
  <c r="J457" i="44"/>
  <c r="J456" i="44"/>
  <c r="J455" i="44"/>
  <c r="J454" i="44"/>
  <c r="J453" i="44"/>
  <c r="J452" i="44"/>
  <c r="J451" i="44"/>
  <c r="J450" i="44"/>
  <c r="J449" i="44"/>
  <c r="J448" i="44"/>
  <c r="J447" i="44"/>
  <c r="J446" i="44"/>
  <c r="J445" i="44"/>
  <c r="J444" i="44"/>
  <c r="J443" i="44"/>
  <c r="J442" i="44"/>
  <c r="J441" i="44"/>
  <c r="J440" i="44"/>
  <c r="J439" i="44"/>
  <c r="J438" i="44"/>
  <c r="J437" i="44"/>
  <c r="J436" i="44"/>
  <c r="J435" i="44"/>
  <c r="J434" i="44"/>
  <c r="J433" i="44"/>
  <c r="J432" i="44"/>
  <c r="J431" i="44"/>
  <c r="J430" i="44"/>
  <c r="J429" i="44"/>
  <c r="J428" i="44"/>
  <c r="J427" i="44"/>
  <c r="J426" i="44"/>
  <c r="J425" i="44"/>
  <c r="J424" i="44"/>
  <c r="J423" i="44"/>
  <c r="J422" i="44"/>
  <c r="J421" i="44"/>
  <c r="J420" i="44"/>
  <c r="J419" i="44"/>
  <c r="J418" i="44"/>
  <c r="J417" i="44"/>
  <c r="J416" i="44"/>
  <c r="J415" i="44"/>
  <c r="J414" i="44"/>
  <c r="J413" i="44"/>
  <c r="J412" i="44"/>
  <c r="J411" i="44"/>
  <c r="J410" i="44"/>
  <c r="J409" i="44"/>
  <c r="J408" i="44"/>
  <c r="J407" i="44"/>
  <c r="J406" i="44"/>
  <c r="J405" i="44"/>
  <c r="J404" i="44"/>
  <c r="J403" i="44"/>
  <c r="J402" i="44"/>
  <c r="J401" i="44"/>
  <c r="J400" i="44"/>
  <c r="J399" i="44"/>
  <c r="J398" i="44"/>
  <c r="J397" i="44"/>
  <c r="J396" i="44"/>
  <c r="J395" i="44"/>
  <c r="J394" i="44"/>
  <c r="J393" i="44"/>
  <c r="J392" i="44"/>
  <c r="J391" i="44"/>
  <c r="J390" i="44"/>
  <c r="J389" i="44"/>
  <c r="J388" i="44"/>
  <c r="J387" i="44"/>
  <c r="J386" i="44"/>
  <c r="J385" i="44"/>
  <c r="J384" i="44"/>
  <c r="J383" i="44"/>
  <c r="J382" i="44"/>
  <c r="J381" i="44"/>
  <c r="J380" i="44"/>
  <c r="J379" i="44"/>
  <c r="J378" i="44"/>
  <c r="J377" i="44"/>
  <c r="J376" i="44"/>
  <c r="J375" i="44"/>
  <c r="J374" i="44"/>
  <c r="J373" i="44"/>
  <c r="J372" i="44"/>
  <c r="J371" i="44"/>
  <c r="J370" i="44"/>
  <c r="J369" i="44"/>
  <c r="J368" i="44"/>
  <c r="J367" i="44"/>
  <c r="J366" i="44"/>
  <c r="J365" i="44"/>
  <c r="J364" i="44"/>
  <c r="J363" i="44"/>
  <c r="J362" i="44"/>
  <c r="J361" i="44"/>
  <c r="J360" i="44"/>
  <c r="J359" i="44"/>
  <c r="J358" i="44"/>
  <c r="J357" i="44"/>
  <c r="J356" i="44"/>
  <c r="J355" i="44"/>
  <c r="J354" i="44"/>
  <c r="J353" i="44"/>
  <c r="J352" i="44"/>
  <c r="J351" i="44"/>
  <c r="J350" i="44"/>
  <c r="J349" i="44"/>
  <c r="J348" i="44"/>
  <c r="J347" i="44"/>
  <c r="J346" i="44"/>
  <c r="J345" i="44"/>
  <c r="J344" i="44"/>
  <c r="J343" i="44"/>
  <c r="J342" i="44"/>
  <c r="J341" i="44"/>
  <c r="J340" i="44"/>
  <c r="J339" i="44"/>
  <c r="J338" i="44"/>
  <c r="J337" i="44"/>
  <c r="J336" i="44"/>
  <c r="J335" i="44"/>
  <c r="J334" i="44"/>
  <c r="J333" i="44"/>
  <c r="J332" i="44"/>
  <c r="J331" i="44"/>
  <c r="J330" i="44"/>
  <c r="J329" i="44"/>
  <c r="J328" i="44"/>
  <c r="J327" i="44"/>
  <c r="J326" i="44"/>
  <c r="J325" i="44"/>
  <c r="J324" i="44"/>
  <c r="J323" i="44"/>
  <c r="J322" i="44"/>
  <c r="J321" i="44"/>
  <c r="J320" i="44"/>
  <c r="J319" i="44"/>
  <c r="J318" i="44"/>
  <c r="J317" i="44"/>
  <c r="J316" i="44"/>
  <c r="J315" i="44"/>
  <c r="J314" i="44"/>
  <c r="J313" i="44"/>
  <c r="J312" i="44"/>
  <c r="J311" i="44"/>
  <c r="J310" i="44"/>
  <c r="J309" i="44"/>
  <c r="J308" i="44"/>
  <c r="J307" i="44"/>
  <c r="J306" i="44"/>
  <c r="J305" i="44"/>
  <c r="J304" i="44"/>
  <c r="J303" i="44"/>
  <c r="J302" i="44"/>
  <c r="J301" i="44"/>
  <c r="J300" i="44"/>
  <c r="J299" i="44"/>
  <c r="J298" i="44"/>
  <c r="J297" i="44"/>
  <c r="J296" i="44"/>
  <c r="J295" i="44"/>
  <c r="J294" i="44"/>
  <c r="J293" i="44"/>
  <c r="J292" i="44"/>
  <c r="J291" i="44"/>
  <c r="J290" i="44"/>
  <c r="J289" i="44"/>
  <c r="J288" i="44"/>
  <c r="J287" i="44"/>
  <c r="J286" i="44"/>
  <c r="J285" i="44"/>
  <c r="J284" i="44"/>
  <c r="J283" i="44"/>
  <c r="J282" i="44"/>
  <c r="J281" i="44"/>
  <c r="J280" i="44"/>
  <c r="J279" i="44"/>
  <c r="J278" i="44"/>
  <c r="J277" i="44"/>
  <c r="J276" i="44"/>
  <c r="J275" i="44"/>
  <c r="J274" i="44"/>
  <c r="J273" i="44"/>
  <c r="J272" i="44"/>
  <c r="J271" i="44"/>
  <c r="J270" i="44"/>
  <c r="J269" i="44"/>
  <c r="J268" i="44"/>
  <c r="J267" i="44"/>
  <c r="J266" i="44"/>
  <c r="J265" i="44"/>
  <c r="J264" i="44"/>
  <c r="J263" i="44"/>
  <c r="J262" i="44"/>
  <c r="J261" i="44"/>
  <c r="J260" i="44"/>
  <c r="J259" i="44"/>
  <c r="J258" i="44"/>
  <c r="J257" i="44"/>
  <c r="J256" i="44"/>
  <c r="J255" i="44"/>
  <c r="J254" i="44"/>
  <c r="J253" i="44"/>
  <c r="J252" i="44"/>
  <c r="J251" i="44"/>
  <c r="J250" i="44"/>
  <c r="J249" i="44"/>
  <c r="J248" i="44"/>
  <c r="J247" i="44"/>
  <c r="J246" i="44"/>
  <c r="J245" i="44"/>
  <c r="J244" i="44"/>
  <c r="J243" i="44"/>
  <c r="J242" i="44"/>
  <c r="J241" i="44"/>
  <c r="J240" i="44"/>
  <c r="J239" i="44"/>
  <c r="J238" i="44"/>
  <c r="J237" i="44"/>
  <c r="J236" i="44"/>
  <c r="J235" i="44"/>
  <c r="J234" i="44"/>
  <c r="J233" i="44"/>
  <c r="J232" i="44"/>
  <c r="J231" i="44"/>
  <c r="J230" i="44"/>
  <c r="J229" i="44"/>
  <c r="J228" i="44"/>
  <c r="J227" i="44"/>
  <c r="J226" i="44"/>
  <c r="J225" i="44"/>
  <c r="J224" i="44"/>
  <c r="J223" i="44"/>
  <c r="J222" i="44"/>
  <c r="J221" i="44"/>
  <c r="J220" i="44"/>
  <c r="J219" i="44"/>
  <c r="J218" i="44"/>
  <c r="J217" i="44"/>
  <c r="J216" i="44"/>
  <c r="J215" i="44"/>
  <c r="J214" i="44"/>
  <c r="J213" i="44"/>
  <c r="J212" i="44"/>
  <c r="J211" i="44"/>
  <c r="J210" i="44"/>
  <c r="J209" i="44"/>
  <c r="J208" i="44"/>
  <c r="J207" i="44"/>
  <c r="J206" i="44"/>
  <c r="J205" i="44"/>
  <c r="J204" i="44"/>
  <c r="J203" i="44"/>
  <c r="J202" i="44"/>
  <c r="J201" i="44"/>
  <c r="J200" i="44"/>
  <c r="J199" i="44"/>
  <c r="J198" i="44"/>
  <c r="J197" i="44"/>
  <c r="J196" i="44"/>
  <c r="J195" i="44"/>
  <c r="J194" i="44"/>
  <c r="J193" i="44"/>
  <c r="J192" i="44"/>
  <c r="J191" i="44"/>
  <c r="J190" i="44"/>
  <c r="J189" i="44"/>
  <c r="J188" i="44"/>
  <c r="J187" i="44"/>
  <c r="J186" i="44"/>
  <c r="J185" i="44"/>
  <c r="J184" i="44"/>
  <c r="J183" i="44"/>
  <c r="J182" i="44"/>
  <c r="J181" i="44"/>
  <c r="J180" i="44"/>
  <c r="J179" i="44"/>
  <c r="J178" i="44"/>
  <c r="J177" i="44"/>
  <c r="J176" i="44"/>
  <c r="J175" i="44"/>
  <c r="J174" i="44"/>
  <c r="J173" i="44"/>
  <c r="J172" i="44"/>
  <c r="J171" i="44"/>
  <c r="J170" i="44"/>
  <c r="J169" i="44"/>
  <c r="J168" i="44"/>
  <c r="J167" i="44"/>
  <c r="J166" i="44"/>
  <c r="J165" i="44"/>
  <c r="J164" i="44"/>
  <c r="J163" i="44"/>
  <c r="J162" i="44"/>
  <c r="J161" i="44"/>
  <c r="J160" i="44"/>
  <c r="J159" i="44"/>
  <c r="J158" i="44"/>
  <c r="J157" i="44"/>
  <c r="J156" i="44"/>
  <c r="J155" i="44"/>
  <c r="J154" i="44"/>
  <c r="J153" i="44"/>
  <c r="J152" i="44"/>
  <c r="J151" i="44"/>
  <c r="J150" i="44"/>
  <c r="J149" i="44"/>
  <c r="J148" i="44"/>
  <c r="J147" i="44"/>
  <c r="J146" i="44"/>
  <c r="J145" i="44"/>
  <c r="J144" i="44"/>
  <c r="J143" i="44"/>
  <c r="J142" i="44"/>
  <c r="J141" i="44"/>
  <c r="J140" i="44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J127" i="44"/>
  <c r="J126" i="44"/>
  <c r="J125" i="44"/>
  <c r="J124" i="44"/>
  <c r="J123" i="44"/>
  <c r="J122" i="44"/>
  <c r="J121" i="44"/>
  <c r="J120" i="44"/>
  <c r="J119" i="44"/>
  <c r="J118" i="44"/>
  <c r="J117" i="44"/>
  <c r="J116" i="44"/>
  <c r="J115" i="44"/>
  <c r="J114" i="44"/>
  <c r="J113" i="44"/>
  <c r="J112" i="44"/>
  <c r="J111" i="44"/>
  <c r="J110" i="44"/>
  <c r="J109" i="44"/>
  <c r="J108" i="44"/>
  <c r="J107" i="44"/>
  <c r="J106" i="44"/>
  <c r="J105" i="44"/>
  <c r="J104" i="44"/>
  <c r="J103" i="44"/>
  <c r="J102" i="44"/>
  <c r="J101" i="44"/>
  <c r="J100" i="44"/>
  <c r="J99" i="44"/>
  <c r="J98" i="44"/>
  <c r="J97" i="44"/>
  <c r="J96" i="44"/>
  <c r="J95" i="44"/>
  <c r="J94" i="44"/>
  <c r="J93" i="44"/>
  <c r="J92" i="44"/>
  <c r="J91" i="44"/>
  <c r="J90" i="44"/>
  <c r="J89" i="44"/>
  <c r="J88" i="44"/>
  <c r="J87" i="44"/>
  <c r="J86" i="44"/>
  <c r="J85" i="44"/>
  <c r="J84" i="44"/>
  <c r="J83" i="44"/>
  <c r="J82" i="44"/>
  <c r="J81" i="44"/>
  <c r="J80" i="44"/>
  <c r="J79" i="44"/>
  <c r="J78" i="44"/>
  <c r="J77" i="44"/>
  <c r="J76" i="44"/>
  <c r="J75" i="44"/>
  <c r="J74" i="44"/>
  <c r="J73" i="44"/>
  <c r="J72" i="44"/>
  <c r="J71" i="44"/>
  <c r="J70" i="44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D22" i="42"/>
  <c r="E22" i="42"/>
  <c r="F22" i="42"/>
  <c r="G22" i="42"/>
  <c r="H22" i="42"/>
  <c r="I22" i="42"/>
  <c r="J22" i="42"/>
  <c r="J31" i="42" s="1"/>
  <c r="C22" i="42"/>
  <c r="K22" i="42" s="1"/>
  <c r="D13" i="42"/>
  <c r="E13" i="42"/>
  <c r="F13" i="42"/>
  <c r="G13" i="42"/>
  <c r="H13" i="42"/>
  <c r="H31" i="42" s="1"/>
  <c r="I13" i="42"/>
  <c r="J13" i="42"/>
  <c r="C13" i="42"/>
  <c r="K13" i="42" s="1"/>
  <c r="K27" i="41"/>
  <c r="H27" i="41"/>
  <c r="I27" i="41"/>
  <c r="J27" i="41"/>
  <c r="K19" i="41"/>
  <c r="J1766" i="44" l="1"/>
  <c r="I31" i="42"/>
  <c r="K20" i="41" l="1"/>
  <c r="K21" i="41"/>
  <c r="K22" i="41"/>
  <c r="K23" i="41"/>
  <c r="K26" i="41"/>
  <c r="K23" i="40"/>
  <c r="K22" i="40"/>
  <c r="K21" i="40"/>
  <c r="K20" i="40"/>
  <c r="K18" i="40"/>
  <c r="K17" i="40"/>
  <c r="K16" i="40"/>
  <c r="K15" i="40"/>
  <c r="K14" i="40"/>
  <c r="H19" i="41"/>
  <c r="I19" i="41"/>
  <c r="J19" i="41"/>
  <c r="H13" i="41"/>
  <c r="I13" i="41"/>
  <c r="J13" i="41"/>
  <c r="H24" i="40"/>
  <c r="I24" i="40"/>
  <c r="J24" i="40"/>
  <c r="E526" i="39"/>
  <c r="E520" i="39"/>
  <c r="E518" i="39"/>
  <c r="E114" i="39"/>
  <c r="E11" i="39"/>
  <c r="K29" i="42" l="1"/>
  <c r="K28" i="42"/>
  <c r="K27" i="42"/>
  <c r="K25" i="42"/>
  <c r="K24" i="42"/>
  <c r="K23" i="42"/>
  <c r="K20" i="42"/>
  <c r="K18" i="42"/>
  <c r="K17" i="42"/>
  <c r="K16" i="42"/>
  <c r="K15" i="42"/>
  <c r="K14" i="42"/>
  <c r="K25" i="41"/>
  <c r="K24" i="41"/>
  <c r="G19" i="41"/>
  <c r="F19" i="41"/>
  <c r="E19" i="41"/>
  <c r="D19" i="41"/>
  <c r="C19" i="41"/>
  <c r="K18" i="41"/>
  <c r="K17" i="41"/>
  <c r="K16" i="41"/>
  <c r="K15" i="41"/>
  <c r="K14" i="41"/>
  <c r="G13" i="41"/>
  <c r="F13" i="41"/>
  <c r="E13" i="41"/>
  <c r="D13" i="41"/>
  <c r="C13" i="41"/>
  <c r="J19" i="40"/>
  <c r="I19" i="40"/>
  <c r="H19" i="40"/>
  <c r="G19" i="40"/>
  <c r="F19" i="40"/>
  <c r="E19" i="40"/>
  <c r="D19" i="40"/>
  <c r="C19" i="40"/>
  <c r="J13" i="40"/>
  <c r="I13" i="40"/>
  <c r="H13" i="40"/>
  <c r="G13" i="40"/>
  <c r="F13" i="40"/>
  <c r="E13" i="40"/>
  <c r="D13" i="40"/>
  <c r="D24" i="40" s="1"/>
  <c r="C13" i="40"/>
  <c r="E494" i="39"/>
  <c r="E105" i="39"/>
  <c r="E46" i="39"/>
  <c r="E528" i="39" l="1"/>
  <c r="K13" i="41"/>
  <c r="G31" i="42"/>
  <c r="D31" i="42"/>
  <c r="E31" i="42"/>
  <c r="F31" i="42"/>
  <c r="C31" i="42"/>
  <c r="D27" i="41"/>
  <c r="E27" i="41"/>
  <c r="G27" i="41"/>
  <c r="F27" i="41"/>
  <c r="K19" i="40"/>
  <c r="C24" i="40"/>
  <c r="E24" i="40"/>
  <c r="F24" i="40"/>
  <c r="G24" i="40"/>
  <c r="K13" i="40"/>
  <c r="C27" i="41"/>
  <c r="K31" i="42" l="1"/>
  <c r="K24" i="40"/>
  <c r="L36" i="37" l="1"/>
  <c r="K36" i="37"/>
  <c r="L35" i="37"/>
  <c r="K35" i="37"/>
  <c r="L34" i="37"/>
  <c r="K34" i="37"/>
  <c r="L33" i="37"/>
  <c r="K33" i="37"/>
  <c r="L32" i="37"/>
  <c r="K32" i="37"/>
  <c r="H16" i="37"/>
  <c r="G16" i="37"/>
  <c r="H15" i="37"/>
  <c r="G15" i="37"/>
  <c r="H14" i="37"/>
  <c r="G14" i="37"/>
  <c r="H13" i="37"/>
  <c r="G13" i="37"/>
  <c r="H12" i="37"/>
  <c r="G12" i="37"/>
  <c r="H11" i="37"/>
  <c r="G11" i="37"/>
  <c r="L35" i="35" l="1"/>
  <c r="K35" i="35"/>
  <c r="K34" i="35"/>
  <c r="K33" i="35" s="1"/>
  <c r="L33" i="35" s="1"/>
  <c r="J33" i="35"/>
  <c r="I33" i="35"/>
  <c r="H33" i="35"/>
  <c r="G33" i="35"/>
  <c r="F33" i="35"/>
  <c r="E33" i="35"/>
  <c r="D33" i="35"/>
  <c r="C33" i="35"/>
  <c r="J27" i="35"/>
  <c r="I27" i="35"/>
  <c r="H27" i="35"/>
  <c r="G27" i="35"/>
  <c r="F27" i="35"/>
  <c r="E27" i="35"/>
  <c r="D27" i="35"/>
  <c r="C27" i="35"/>
  <c r="J26" i="35"/>
  <c r="I26" i="35"/>
  <c r="H26" i="35"/>
  <c r="G26" i="35"/>
  <c r="F26" i="35"/>
  <c r="E26" i="35"/>
  <c r="D26" i="35"/>
  <c r="C26" i="35"/>
  <c r="K23" i="35"/>
  <c r="L23" i="35" s="1"/>
  <c r="K22" i="35"/>
  <c r="L22" i="35" s="1"/>
  <c r="K21" i="35"/>
  <c r="L21" i="35" s="1"/>
  <c r="K20" i="35"/>
  <c r="L20" i="35" s="1"/>
  <c r="L19" i="35"/>
  <c r="K19" i="35"/>
  <c r="J18" i="35"/>
  <c r="I18" i="35"/>
  <c r="H18" i="35"/>
  <c r="G18" i="35"/>
  <c r="F18" i="35"/>
  <c r="E18" i="35"/>
  <c r="D18" i="35"/>
  <c r="C18" i="35"/>
  <c r="K17" i="35"/>
  <c r="L17" i="35" s="1"/>
  <c r="J16" i="35"/>
  <c r="I16" i="35"/>
  <c r="H16" i="35"/>
  <c r="G16" i="35"/>
  <c r="F16" i="35"/>
  <c r="E16" i="35"/>
  <c r="D16" i="35"/>
  <c r="C16" i="35"/>
  <c r="K14" i="35"/>
  <c r="K27" i="35" s="1"/>
  <c r="L27" i="35" s="1"/>
  <c r="K13" i="35"/>
  <c r="J12" i="35"/>
  <c r="I12" i="35"/>
  <c r="I29" i="35" s="1"/>
  <c r="H12" i="35"/>
  <c r="G12" i="35"/>
  <c r="F12" i="35"/>
  <c r="E12" i="35"/>
  <c r="D12" i="35"/>
  <c r="C12" i="35"/>
  <c r="M48" i="33"/>
  <c r="M47" i="33"/>
  <c r="M39" i="33"/>
  <c r="M38" i="33"/>
  <c r="M30" i="33"/>
  <c r="M29" i="33"/>
  <c r="M21" i="33"/>
  <c r="M20" i="33"/>
  <c r="K18" i="35" l="1"/>
  <c r="L18" i="35" s="1"/>
  <c r="D29" i="35"/>
  <c r="H29" i="35"/>
  <c r="E28" i="35"/>
  <c r="E31" i="35" s="1"/>
  <c r="I28" i="35"/>
  <c r="I31" i="35" s="1"/>
  <c r="F28" i="35"/>
  <c r="J28" i="35"/>
  <c r="K16" i="35"/>
  <c r="L16" i="35" s="1"/>
  <c r="C28" i="35"/>
  <c r="C31" i="35" s="1"/>
  <c r="G28" i="35"/>
  <c r="L14" i="35"/>
  <c r="F29" i="35"/>
  <c r="J29" i="35"/>
  <c r="K12" i="35"/>
  <c r="E29" i="35"/>
  <c r="G31" i="35"/>
  <c r="L12" i="35"/>
  <c r="J31" i="35"/>
  <c r="H28" i="35"/>
  <c r="H31" i="35" s="1"/>
  <c r="L13" i="35"/>
  <c r="C29" i="35"/>
  <c r="G29" i="35"/>
  <c r="L34" i="35"/>
  <c r="D28" i="35"/>
  <c r="K26" i="35"/>
  <c r="L26" i="35" s="1"/>
  <c r="F31" i="35" l="1"/>
  <c r="K28" i="35"/>
  <c r="K31" i="35" s="1"/>
  <c r="K29" i="35"/>
  <c r="L29" i="35" s="1"/>
  <c r="D31" i="35"/>
  <c r="L28" i="35" l="1"/>
  <c r="L31" i="35" s="1"/>
  <c r="L48" i="33" l="1"/>
  <c r="L49" i="33"/>
  <c r="L50" i="33"/>
  <c r="L51" i="33"/>
  <c r="L52" i="33"/>
  <c r="L53" i="33"/>
  <c r="L54" i="33"/>
  <c r="L47" i="33"/>
  <c r="K54" i="33"/>
  <c r="J54" i="33"/>
  <c r="I54" i="33"/>
  <c r="H54" i="33"/>
  <c r="G54" i="33"/>
  <c r="F54" i="33"/>
  <c r="E54" i="33"/>
  <c r="K53" i="33"/>
  <c r="J53" i="33"/>
  <c r="I53" i="33"/>
  <c r="H53" i="33"/>
  <c r="G53" i="33"/>
  <c r="F53" i="33"/>
  <c r="E53" i="33"/>
  <c r="K52" i="33"/>
  <c r="J52" i="33"/>
  <c r="I52" i="33"/>
  <c r="H52" i="33"/>
  <c r="G52" i="33"/>
  <c r="F52" i="33"/>
  <c r="E52" i="33"/>
  <c r="K51" i="33"/>
  <c r="J51" i="33"/>
  <c r="I51" i="33"/>
  <c r="H51" i="33"/>
  <c r="G51" i="33"/>
  <c r="F51" i="33"/>
  <c r="E51" i="33"/>
  <c r="K50" i="33"/>
  <c r="J50" i="33"/>
  <c r="I50" i="33"/>
  <c r="H50" i="33"/>
  <c r="G50" i="33"/>
  <c r="F50" i="33"/>
  <c r="E50" i="33"/>
  <c r="K49" i="33"/>
  <c r="J49" i="33"/>
  <c r="I49" i="33"/>
  <c r="H49" i="33"/>
  <c r="G49" i="33"/>
  <c r="F49" i="33"/>
  <c r="E49" i="33"/>
  <c r="K48" i="33"/>
  <c r="J48" i="33"/>
  <c r="I48" i="33"/>
  <c r="H48" i="33"/>
  <c r="G48" i="33"/>
  <c r="F48" i="33"/>
  <c r="E48" i="33"/>
  <c r="D54" i="33"/>
  <c r="D53" i="33"/>
  <c r="D52" i="33"/>
  <c r="D51" i="33"/>
  <c r="D50" i="33"/>
  <c r="D49" i="33"/>
  <c r="D48" i="33"/>
  <c r="K47" i="33"/>
  <c r="J47" i="33"/>
  <c r="I47" i="33"/>
  <c r="H47" i="33"/>
  <c r="G47" i="33"/>
  <c r="F47" i="33"/>
  <c r="E47" i="33"/>
  <c r="D47" i="33"/>
  <c r="E55" i="33"/>
  <c r="I55" i="33"/>
  <c r="L39" i="33"/>
  <c r="L40" i="33"/>
  <c r="L41" i="33"/>
  <c r="L42" i="33"/>
  <c r="L43" i="33"/>
  <c r="L44" i="33"/>
  <c r="L45" i="33"/>
  <c r="L38" i="33"/>
  <c r="E46" i="33"/>
  <c r="F46" i="33"/>
  <c r="G46" i="33"/>
  <c r="H46" i="33"/>
  <c r="I46" i="33"/>
  <c r="J46" i="33"/>
  <c r="K46" i="33"/>
  <c r="D46" i="33"/>
  <c r="D55" i="33" s="1"/>
  <c r="E37" i="33"/>
  <c r="F37" i="33"/>
  <c r="G37" i="33"/>
  <c r="H37" i="33"/>
  <c r="I37" i="33"/>
  <c r="J37" i="33"/>
  <c r="K37" i="33"/>
  <c r="D37" i="33"/>
  <c r="E28" i="33"/>
  <c r="F28" i="33"/>
  <c r="G28" i="33"/>
  <c r="G55" i="33" s="1"/>
  <c r="H28" i="33"/>
  <c r="I28" i="33"/>
  <c r="J28" i="33"/>
  <c r="K28" i="33"/>
  <c r="D28" i="33"/>
  <c r="E19" i="33"/>
  <c r="F19" i="33"/>
  <c r="G19" i="33"/>
  <c r="H19" i="33"/>
  <c r="I19" i="33"/>
  <c r="J19" i="33"/>
  <c r="K19" i="33"/>
  <c r="L36" i="33"/>
  <c r="L34" i="33"/>
  <c r="L35" i="33"/>
  <c r="L33" i="33"/>
  <c r="L32" i="33"/>
  <c r="L31" i="33"/>
  <c r="L30" i="33"/>
  <c r="L29" i="33"/>
  <c r="L21" i="33"/>
  <c r="L22" i="33"/>
  <c r="L23" i="33"/>
  <c r="L24" i="33"/>
  <c r="L25" i="33"/>
  <c r="L26" i="33"/>
  <c r="L27" i="33"/>
  <c r="L20" i="33"/>
  <c r="D19" i="33"/>
  <c r="L12" i="33"/>
  <c r="L13" i="33"/>
  <c r="L14" i="33"/>
  <c r="L15" i="33"/>
  <c r="L16" i="33"/>
  <c r="L17" i="33"/>
  <c r="L18" i="33"/>
  <c r="L11" i="33"/>
  <c r="F19" i="31"/>
  <c r="E19" i="31"/>
  <c r="G18" i="31"/>
  <c r="G17" i="31"/>
  <c r="G16" i="31"/>
  <c r="G15" i="31"/>
  <c r="G14" i="31"/>
  <c r="G13" i="31"/>
  <c r="G12" i="31"/>
  <c r="G11" i="31"/>
  <c r="L46" i="33" l="1"/>
  <c r="H55" i="33"/>
  <c r="F55" i="33"/>
  <c r="K55" i="33"/>
  <c r="J55" i="33"/>
  <c r="L28" i="33"/>
  <c r="L37" i="33"/>
  <c r="L19" i="33"/>
  <c r="G19" i="31"/>
  <c r="L55" i="33" l="1"/>
  <c r="K18" i="28"/>
  <c r="K17" i="28"/>
  <c r="K16" i="28"/>
  <c r="K15" i="28"/>
  <c r="K14" i="28"/>
  <c r="K13" i="28"/>
  <c r="K21" i="28"/>
  <c r="K22" i="28"/>
  <c r="K20" i="28"/>
  <c r="H19" i="28"/>
  <c r="H23" i="28" s="1"/>
  <c r="I19" i="28"/>
  <c r="J19" i="28"/>
  <c r="J23" i="28" s="1"/>
  <c r="H11" i="28"/>
  <c r="I11" i="28"/>
  <c r="I23" i="28" s="1"/>
  <c r="J11" i="28"/>
  <c r="K12" i="28"/>
  <c r="K23" i="29"/>
  <c r="K24" i="29"/>
  <c r="K25" i="29"/>
  <c r="K26" i="29"/>
  <c r="K27" i="29"/>
  <c r="K28" i="29"/>
  <c r="K22" i="29"/>
  <c r="H21" i="29"/>
  <c r="I21" i="29"/>
  <c r="J21" i="29"/>
  <c r="K14" i="29"/>
  <c r="K15" i="29"/>
  <c r="K16" i="29"/>
  <c r="K17" i="29"/>
  <c r="K18" i="29"/>
  <c r="K19" i="29"/>
  <c r="K20" i="29"/>
  <c r="K13" i="29"/>
  <c r="H12" i="29"/>
  <c r="I12" i="29"/>
  <c r="J12" i="29"/>
  <c r="M56" i="33" l="1"/>
  <c r="I29" i="29"/>
  <c r="H29" i="29"/>
  <c r="J29" i="29"/>
  <c r="G21" i="29"/>
  <c r="F21" i="29"/>
  <c r="E21" i="29"/>
  <c r="D21" i="29"/>
  <c r="C21" i="29"/>
  <c r="G12" i="29"/>
  <c r="F12" i="29"/>
  <c r="E12" i="29"/>
  <c r="D12" i="29"/>
  <c r="C12" i="29"/>
  <c r="G19" i="28"/>
  <c r="F19" i="28"/>
  <c r="E19" i="28"/>
  <c r="D19" i="28"/>
  <c r="C19" i="28"/>
  <c r="K19" i="28" s="1"/>
  <c r="G11" i="28"/>
  <c r="F11" i="28"/>
  <c r="E11" i="28"/>
  <c r="D11" i="28"/>
  <c r="C11" i="28"/>
  <c r="K11" i="28" s="1"/>
  <c r="F23" i="28" l="1"/>
  <c r="D23" i="28"/>
  <c r="K21" i="29"/>
  <c r="C29" i="29"/>
  <c r="G29" i="29"/>
  <c r="F29" i="29"/>
  <c r="K12" i="29"/>
  <c r="D29" i="29"/>
  <c r="E29" i="29"/>
  <c r="C23" i="28"/>
  <c r="E23" i="28"/>
  <c r="G23" i="28"/>
  <c r="K23" i="28" l="1"/>
  <c r="K29" i="29"/>
  <c r="K35" i="27" l="1"/>
  <c r="L35" i="27" s="1"/>
  <c r="K34" i="27"/>
  <c r="K23" i="27"/>
  <c r="L23" i="27" s="1"/>
  <c r="K20" i="27"/>
  <c r="L20" i="27" s="1"/>
  <c r="K21" i="27"/>
  <c r="L21" i="27" s="1"/>
  <c r="K22" i="27"/>
  <c r="L22" i="27" s="1"/>
  <c r="K19" i="27"/>
  <c r="L19" i="27" s="1"/>
  <c r="K17" i="27"/>
  <c r="L17" i="27" s="1"/>
  <c r="K14" i="27"/>
  <c r="K13" i="27"/>
  <c r="H33" i="27"/>
  <c r="I33" i="27"/>
  <c r="J33" i="27"/>
  <c r="H26" i="27"/>
  <c r="I26" i="27"/>
  <c r="J26" i="27"/>
  <c r="H27" i="27"/>
  <c r="I27" i="27"/>
  <c r="J27" i="27"/>
  <c r="H18" i="27"/>
  <c r="I18" i="27"/>
  <c r="J18" i="27"/>
  <c r="H16" i="27"/>
  <c r="I16" i="27"/>
  <c r="J16" i="27"/>
  <c r="H12" i="27"/>
  <c r="I12" i="27"/>
  <c r="J12" i="27"/>
  <c r="G33" i="27"/>
  <c r="F33" i="27"/>
  <c r="E33" i="27"/>
  <c r="D33" i="27"/>
  <c r="C33" i="27"/>
  <c r="G27" i="27"/>
  <c r="F27" i="27"/>
  <c r="E27" i="27"/>
  <c r="D27" i="27"/>
  <c r="C27" i="27"/>
  <c r="G26" i="27"/>
  <c r="F26" i="27"/>
  <c r="E26" i="27"/>
  <c r="D26" i="27"/>
  <c r="C26" i="27"/>
  <c r="G18" i="27"/>
  <c r="F18" i="27"/>
  <c r="E18" i="27"/>
  <c r="D18" i="27"/>
  <c r="C18" i="27"/>
  <c r="G16" i="27"/>
  <c r="F16" i="27"/>
  <c r="E16" i="27"/>
  <c r="D16" i="27"/>
  <c r="C16" i="27"/>
  <c r="G12" i="27"/>
  <c r="F12" i="27"/>
  <c r="E12" i="27"/>
  <c r="D12" i="27"/>
  <c r="C12" i="27"/>
  <c r="H29" i="27" l="1"/>
  <c r="J28" i="27"/>
  <c r="J31" i="27" s="1"/>
  <c r="I29" i="27"/>
  <c r="K16" i="27"/>
  <c r="L16" i="27" s="1"/>
  <c r="J29" i="27"/>
  <c r="I28" i="27"/>
  <c r="I31" i="27" s="1"/>
  <c r="H28" i="27"/>
  <c r="H31" i="27" s="1"/>
  <c r="K18" i="27"/>
  <c r="L18" i="27" s="1"/>
  <c r="K27" i="27"/>
  <c r="L27" i="27" s="1"/>
  <c r="K33" i="27"/>
  <c r="L33" i="27" s="1"/>
  <c r="D29" i="27"/>
  <c r="G29" i="27"/>
  <c r="F29" i="27"/>
  <c r="E28" i="27"/>
  <c r="E31" i="27" s="1"/>
  <c r="C29" i="27"/>
  <c r="L14" i="27"/>
  <c r="F28" i="27"/>
  <c r="F31" i="27" s="1"/>
  <c r="G28" i="27"/>
  <c r="G31" i="27" s="1"/>
  <c r="K12" i="27"/>
  <c r="D28" i="27"/>
  <c r="K26" i="27"/>
  <c r="L26" i="27" s="1"/>
  <c r="C28" i="27"/>
  <c r="L34" i="27"/>
  <c r="L13" i="27"/>
  <c r="E29" i="27"/>
  <c r="C31" i="27" l="1"/>
  <c r="D31" i="27"/>
  <c r="K29" i="27"/>
  <c r="L29" i="27" s="1"/>
  <c r="L12" i="27"/>
  <c r="K28" i="27"/>
  <c r="L28" i="27" s="1"/>
  <c r="L31" i="27" s="1"/>
  <c r="K31" i="27" l="1"/>
  <c r="Q18" i="24" l="1"/>
  <c r="L36" i="9" l="1"/>
  <c r="K36" i="9"/>
  <c r="L35" i="9"/>
  <c r="K35" i="9"/>
  <c r="L34" i="9"/>
  <c r="K34" i="9"/>
  <c r="L33" i="9"/>
  <c r="K33" i="9"/>
  <c r="L32" i="9"/>
  <c r="K32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11DFCA5-3A75-459C-A8C9-DBCC83269680}" odcFile="C:\Users\lrodriguez\OneDrive - Direccion General de Presupuesto Digepres\Documentos\Mis archivos de origen de datos\bi EJECUCION INGRESO Y GASTO A LA FECHA EJECUCION INGRESOS Y GASTOS.odc" keepAlive="1" name="bi EJECUCION INGRESO Y GASTO A LA FECHA EJECUCION INGRESOS Y GASTOS" type="5" refreshedVersion="8" background="1">
    <dbPr connection="Provider=MSOLAP.8;Integrated Security=SSPI;Persist Security Info=True;Initial Catalog=EJECUCION INGRESO Y GASTO A LA FECHA;Data Source=bi;MDX Compatibility=1;Safety Options=2;MDX Missing Member Mode=Error;Update Isolation Level=2" command="EJECUCION INGRESOS Y GASTOS" commandType="1"/>
    <olapPr sendLocale="1" rowDrillCount="1000"/>
  </connection>
</connections>
</file>

<file path=xl/sharedStrings.xml><?xml version="1.0" encoding="utf-8"?>
<sst xmlns="http://schemas.openxmlformats.org/spreadsheetml/2006/main" count="4986" uniqueCount="3843">
  <si>
    <t>Año</t>
  </si>
  <si>
    <t>Mes</t>
  </si>
  <si>
    <t>Bono del Tesoro a 3 meses</t>
  </si>
  <si>
    <t>Bono del tesoro a 1 año</t>
  </si>
  <si>
    <t>Promedio del Bono del Tesoro (+ 10años)</t>
  </si>
  <si>
    <t>Tasa de Fondos Federales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</si>
  <si>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</si>
  <si>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</si>
  <si>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</si>
  <si>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</si>
  <si>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</si>
  <si>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</si>
  <si>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</si>
  <si>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</si>
  <si>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</si>
  <si>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</si>
  <si>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</si>
  <si>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</si>
  <si>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2023</t>
  </si>
  <si>
    <t>2020</t>
  </si>
  <si>
    <t>2021</t>
  </si>
  <si>
    <t>2022</t>
  </si>
  <si>
    <t>2019</t>
  </si>
  <si>
    <t/>
  </si>
  <si>
    <t>Australia</t>
  </si>
  <si>
    <t>Austria</t>
  </si>
  <si>
    <t>Portugal</t>
  </si>
  <si>
    <t>Promedio 2024-25</t>
  </si>
  <si>
    <t>Promedio 2015-19</t>
  </si>
  <si>
    <t>Alemania</t>
  </si>
  <si>
    <t>Países Bajos</t>
  </si>
  <si>
    <t>Francia</t>
  </si>
  <si>
    <t>Suecia</t>
  </si>
  <si>
    <t>Zona Euro</t>
  </si>
  <si>
    <t>Dinamarca</t>
  </si>
  <si>
    <t>Hungría</t>
  </si>
  <si>
    <t>Bélgica</t>
  </si>
  <si>
    <t>Japón</t>
  </si>
  <si>
    <t>Irlanda</t>
  </si>
  <si>
    <t>Estados Unidos</t>
  </si>
  <si>
    <t>Finlandia</t>
  </si>
  <si>
    <t>Italia</t>
  </si>
  <si>
    <t>Reino Unido</t>
  </si>
  <si>
    <t>Canadá</t>
  </si>
  <si>
    <t>España</t>
  </si>
  <si>
    <t>MINISTERIO DE HACIENDA</t>
  </si>
  <si>
    <t>DIRECCIÓN GENERAL DE PRESUPUESTO</t>
  </si>
  <si>
    <t xml:space="preserve">DEPARTAMENTO DE GESTIÓN FINANCIERA DE FORMULACIÓN Y EJECUCIÓN </t>
  </si>
  <si>
    <t>Tabla 1. Proyecciones Globales de Crecimiento 2023-2024</t>
  </si>
  <si>
    <t>En porcentaje (%)</t>
  </si>
  <si>
    <t>Región</t>
  </si>
  <si>
    <t>Estimado  2022</t>
  </si>
  <si>
    <t xml:space="preserve">Proyecciones </t>
  </si>
  <si>
    <t>Octubre 2022</t>
  </si>
  <si>
    <t>Enero 2023</t>
  </si>
  <si>
    <t>Variaciones    Octubre-Enero</t>
  </si>
  <si>
    <t>Mundo</t>
  </si>
  <si>
    <t>Economías Avanzadas</t>
  </si>
  <si>
    <t>EE.UU.</t>
  </si>
  <si>
    <t>China</t>
  </si>
  <si>
    <t>Estimado 2023</t>
  </si>
  <si>
    <t>Proyecciones</t>
  </si>
  <si>
    <t>Variaciones Junio-Enero</t>
  </si>
  <si>
    <t>Fuente: Elaboración propia con datos del BM del reporte de BM actualizaciones de junio 2023 y enero 2024.</t>
  </si>
  <si>
    <t>Years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</si>
  <si>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</si>
  <si>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</si>
  <si>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</si>
  <si>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</si>
  <si>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</si>
  <si>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</si>
  <si>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</si>
  <si>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</si>
  <si>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</si>
  <si>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</si>
  <si>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</si>
  <si>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</si>
  <si>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</si>
  <si>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</si>
  <si>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</si>
  <si>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</si>
  <si>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</si>
  <si>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</si>
  <si>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Bank Failures</t>
  </si>
  <si>
    <t>Total Assets (Millions)</t>
  </si>
  <si>
    <t>Índice</t>
  </si>
  <si>
    <t>Eventos</t>
  </si>
  <si>
    <t>variación</t>
  </si>
  <si>
    <t>año</t>
  </si>
  <si>
    <t>mes</t>
  </si>
  <si>
    <t>Inflación</t>
  </si>
  <si>
    <t>Inflación subyacente</t>
  </si>
  <si>
    <t>mediana</t>
  </si>
  <si>
    <t>rango intercuartílico</t>
  </si>
  <si>
    <t>rango de crisis</t>
  </si>
  <si>
    <t xml:space="preserve">Conflictos políticos domésticos </t>
  </si>
  <si>
    <t>Transiciones de liderazgo político</t>
  </si>
  <si>
    <t>Demanda débil</t>
  </si>
  <si>
    <t>Inestabilidad/conflictos geopolítica</t>
  </si>
  <si>
    <t>Latinoamérica</t>
  </si>
  <si>
    <t>Detalle</t>
  </si>
  <si>
    <t>Precio Spot WTI</t>
  </si>
  <si>
    <t>2021-07-07</t>
  </si>
  <si>
    <t>2021-07-08</t>
  </si>
  <si>
    <t>2021-07-09</t>
  </si>
  <si>
    <t>2021-07-10</t>
  </si>
  <si>
    <t>2021-07-11</t>
  </si>
  <si>
    <t>2021-07-12</t>
  </si>
  <si>
    <t>2021-07-13</t>
  </si>
  <si>
    <t>2021-07-14</t>
  </si>
  <si>
    <t>2021-07-15</t>
  </si>
  <si>
    <t>2021-07-16</t>
  </si>
  <si>
    <t>2021-07-17</t>
  </si>
  <si>
    <t>2021-07-18</t>
  </si>
  <si>
    <t>2021-07-19</t>
  </si>
  <si>
    <t>2021-07-20</t>
  </si>
  <si>
    <t>2021-07-21</t>
  </si>
  <si>
    <t>2021-07-22</t>
  </si>
  <si>
    <t>2021-07-23</t>
  </si>
  <si>
    <t>2021-07-24</t>
  </si>
  <si>
    <t>2021-07-25</t>
  </si>
  <si>
    <t>2021-07-26</t>
  </si>
  <si>
    <t>2021-07-27</t>
  </si>
  <si>
    <t>2021-07-28</t>
  </si>
  <si>
    <t>2021-07-29</t>
  </si>
  <si>
    <t>2021-07-30</t>
  </si>
  <si>
    <t>2021-07-31</t>
  </si>
  <si>
    <t>2021-08-01</t>
  </si>
  <si>
    <t>2021-08-02</t>
  </si>
  <si>
    <t>2021-08-03</t>
  </si>
  <si>
    <t>2021-08-04</t>
  </si>
  <si>
    <t>2021-08-05</t>
  </si>
  <si>
    <t>2021-08-06</t>
  </si>
  <si>
    <t>2021-08-07</t>
  </si>
  <si>
    <t>2021-08-08</t>
  </si>
  <si>
    <t>2021-08-09</t>
  </si>
  <si>
    <t>2021-08-10</t>
  </si>
  <si>
    <t>2021-08-11</t>
  </si>
  <si>
    <t>2021-08-12</t>
  </si>
  <si>
    <t>2021-08-13</t>
  </si>
  <si>
    <t>2021-08-14</t>
  </si>
  <si>
    <t>2021-08-15</t>
  </si>
  <si>
    <t>2021-08-16</t>
  </si>
  <si>
    <t>2021-08-17</t>
  </si>
  <si>
    <t>2021-08-18</t>
  </si>
  <si>
    <t>2021-08-19</t>
  </si>
  <si>
    <t>2021-08-20</t>
  </si>
  <si>
    <t>2021-08-21</t>
  </si>
  <si>
    <t>2021-08-22</t>
  </si>
  <si>
    <t>2021-08-23</t>
  </si>
  <si>
    <t>2021-08-24</t>
  </si>
  <si>
    <t>2021-08-25</t>
  </si>
  <si>
    <t>2021-08-26</t>
  </si>
  <si>
    <t>2021-08-27</t>
  </si>
  <si>
    <t>2021-08-28</t>
  </si>
  <si>
    <t>2021-08-29</t>
  </si>
  <si>
    <t>2021-08-30</t>
  </si>
  <si>
    <t>2021-08-31</t>
  </si>
  <si>
    <t>2021-09-01</t>
  </si>
  <si>
    <t>2021-09-02</t>
  </si>
  <si>
    <t>2021-09-03</t>
  </si>
  <si>
    <t>2021-09-04</t>
  </si>
  <si>
    <t>2021-09-05</t>
  </si>
  <si>
    <t>2021-09-06</t>
  </si>
  <si>
    <t>2021-09-07</t>
  </si>
  <si>
    <t>2021-09-08</t>
  </si>
  <si>
    <t>2021-09-09</t>
  </si>
  <si>
    <t>2021-09-10</t>
  </si>
  <si>
    <t>2021-09-11</t>
  </si>
  <si>
    <t>2021-09-12</t>
  </si>
  <si>
    <t>2021-09-13</t>
  </si>
  <si>
    <t>2021-09-14</t>
  </si>
  <si>
    <t>2021-09-15</t>
  </si>
  <si>
    <t>2021-09-16</t>
  </si>
  <si>
    <t>2021-09-17</t>
  </si>
  <si>
    <t>2021-09-18</t>
  </si>
  <si>
    <t>2021-09-19</t>
  </si>
  <si>
    <t>2021-09-20</t>
  </si>
  <si>
    <t>2021-09-21</t>
  </si>
  <si>
    <t>2021-09-22</t>
  </si>
  <si>
    <t>2021-09-23</t>
  </si>
  <si>
    <t>2021-09-24</t>
  </si>
  <si>
    <t>2021-09-25</t>
  </si>
  <si>
    <t>2021-09-26</t>
  </si>
  <si>
    <t>2021-09-27</t>
  </si>
  <si>
    <t>2021-09-28</t>
  </si>
  <si>
    <t>2021-09-29</t>
  </si>
  <si>
    <t>2021-09-30</t>
  </si>
  <si>
    <t>2021-10-01</t>
  </si>
  <si>
    <t>2021-10-02</t>
  </si>
  <si>
    <t>2021-10-03</t>
  </si>
  <si>
    <t>2021-10-04</t>
  </si>
  <si>
    <t>2021-10-05</t>
  </si>
  <si>
    <t>2021-10-06</t>
  </si>
  <si>
    <t>2021-10-07</t>
  </si>
  <si>
    <t>2021-10-08</t>
  </si>
  <si>
    <t>2021-10-09</t>
  </si>
  <si>
    <t>2021-10-10</t>
  </si>
  <si>
    <t>2021-10-11</t>
  </si>
  <si>
    <t>2021-10-12</t>
  </si>
  <si>
    <t>2021-10-13</t>
  </si>
  <si>
    <t>2021-10-14</t>
  </si>
  <si>
    <t>2021-10-15</t>
  </si>
  <si>
    <t>2021-10-16</t>
  </si>
  <si>
    <t>2021-10-17</t>
  </si>
  <si>
    <t>2021-10-18</t>
  </si>
  <si>
    <t>2021-10-19</t>
  </si>
  <si>
    <t>2021-10-20</t>
  </si>
  <si>
    <t>2021-10-21</t>
  </si>
  <si>
    <t>2021-10-22</t>
  </si>
  <si>
    <t>2021-10-23</t>
  </si>
  <si>
    <t>2021-10-24</t>
  </si>
  <si>
    <t>2021-10-25</t>
  </si>
  <si>
    <t>2021-10-26</t>
  </si>
  <si>
    <t>2021-10-27</t>
  </si>
  <si>
    <t>2021-10-28</t>
  </si>
  <si>
    <t>2021-10-29</t>
  </si>
  <si>
    <t>2021-10-30</t>
  </si>
  <si>
    <t>2021-10-31</t>
  </si>
  <si>
    <t>2021-11-01</t>
  </si>
  <si>
    <t>2021-11-02</t>
  </si>
  <si>
    <t>2021-11-03</t>
  </si>
  <si>
    <t>2021-11-04</t>
  </si>
  <si>
    <t>2021-11-05</t>
  </si>
  <si>
    <t>2021-11-06</t>
  </si>
  <si>
    <t>2021-11-07</t>
  </si>
  <si>
    <t>2021-11-08</t>
  </si>
  <si>
    <t>2021-11-09</t>
  </si>
  <si>
    <t>2021-11-10</t>
  </si>
  <si>
    <t>2021-11-11</t>
  </si>
  <si>
    <t>2021-11-12</t>
  </si>
  <si>
    <t>2021-11-13</t>
  </si>
  <si>
    <t>2021-11-14</t>
  </si>
  <si>
    <t>2021-11-15</t>
  </si>
  <si>
    <t>2021-11-16</t>
  </si>
  <si>
    <t>2021-11-17</t>
  </si>
  <si>
    <t>2021-11-18</t>
  </si>
  <si>
    <t>2021-11-19</t>
  </si>
  <si>
    <t>2021-11-20</t>
  </si>
  <si>
    <t>2021-11-21</t>
  </si>
  <si>
    <t>2021-11-22</t>
  </si>
  <si>
    <t>2021-11-23</t>
  </si>
  <si>
    <t>2021-11-24</t>
  </si>
  <si>
    <t>2021-11-25</t>
  </si>
  <si>
    <t>2021-11-26</t>
  </si>
  <si>
    <t>2021-11-27</t>
  </si>
  <si>
    <t>2021-11-28</t>
  </si>
  <si>
    <t>2021-11-29</t>
  </si>
  <si>
    <t>2021-11-30</t>
  </si>
  <si>
    <t>2021-12-01</t>
  </si>
  <si>
    <t>2021-12-02</t>
  </si>
  <si>
    <t>2021-12-03</t>
  </si>
  <si>
    <t>2021-12-04</t>
  </si>
  <si>
    <t>2021-12-05</t>
  </si>
  <si>
    <t>2021-12-06</t>
  </si>
  <si>
    <t>2021-12-07</t>
  </si>
  <si>
    <t>2021-12-08</t>
  </si>
  <si>
    <t>2021-12-09</t>
  </si>
  <si>
    <t>2021-12-10</t>
  </si>
  <si>
    <t>2021-12-11</t>
  </si>
  <si>
    <t>2021-12-12</t>
  </si>
  <si>
    <t>2021-12-13</t>
  </si>
  <si>
    <t>2021-12-14</t>
  </si>
  <si>
    <t>2021-12-15</t>
  </si>
  <si>
    <t>2021-12-16</t>
  </si>
  <si>
    <t>2021-12-17</t>
  </si>
  <si>
    <t>2021-12-18</t>
  </si>
  <si>
    <t>2021-12-19</t>
  </si>
  <si>
    <t>2021-12-20</t>
  </si>
  <si>
    <t>2021-12-21</t>
  </si>
  <si>
    <t>2021-12-22</t>
  </si>
  <si>
    <t>2021-12-23</t>
  </si>
  <si>
    <t>2021-12-24</t>
  </si>
  <si>
    <t>2021-12-25</t>
  </si>
  <si>
    <t>2021-12-26</t>
  </si>
  <si>
    <t>2021-12-27</t>
  </si>
  <si>
    <t>2021-12-28</t>
  </si>
  <si>
    <t>2021-12-29</t>
  </si>
  <si>
    <t>2021-12-30</t>
  </si>
  <si>
    <t>2021-12-31</t>
  </si>
  <si>
    <t>2022-01-01</t>
  </si>
  <si>
    <t>2022-01-02</t>
  </si>
  <si>
    <t>2022-01-03</t>
  </si>
  <si>
    <t>2022-01-04</t>
  </si>
  <si>
    <t>2022-01-05</t>
  </si>
  <si>
    <t>2022-01-06</t>
  </si>
  <si>
    <t>2022-01-07</t>
  </si>
  <si>
    <t>2022-01-08</t>
  </si>
  <si>
    <t>2022-01-09</t>
  </si>
  <si>
    <t>2022-01-10</t>
  </si>
  <si>
    <t>2022-01-11</t>
  </si>
  <si>
    <t>2022-01-12</t>
  </si>
  <si>
    <t>2022-01-13</t>
  </si>
  <si>
    <t>2022-01-14</t>
  </si>
  <si>
    <t>2022-01-15</t>
  </si>
  <si>
    <t>2022-01-16</t>
  </si>
  <si>
    <t>2022-01-17</t>
  </si>
  <si>
    <t>2022-01-18</t>
  </si>
  <si>
    <t>2022-01-19</t>
  </si>
  <si>
    <t>2022-01-20</t>
  </si>
  <si>
    <t>2022-01-21</t>
  </si>
  <si>
    <t>2022-01-22</t>
  </si>
  <si>
    <t>2022-01-23</t>
  </si>
  <si>
    <t>2022-01-24</t>
  </si>
  <si>
    <t>2022-01-25</t>
  </si>
  <si>
    <t>2022-01-26</t>
  </si>
  <si>
    <t>2022-01-27</t>
  </si>
  <si>
    <t>2022-01-28</t>
  </si>
  <si>
    <t>2022-01-29</t>
  </si>
  <si>
    <t>2022-01-30</t>
  </si>
  <si>
    <t>2022-01-31</t>
  </si>
  <si>
    <t>2022-02-01</t>
  </si>
  <si>
    <t>2022-02-02</t>
  </si>
  <si>
    <t>2022-02-03</t>
  </si>
  <si>
    <t>2022-02-04</t>
  </si>
  <si>
    <t>2022-02-05</t>
  </si>
  <si>
    <t>2022-02-06</t>
  </si>
  <si>
    <t>2022-02-07</t>
  </si>
  <si>
    <t>2022-02-08</t>
  </si>
  <si>
    <t>2022-02-09</t>
  </si>
  <si>
    <t>2022-02-10</t>
  </si>
  <si>
    <t>2022-02-11</t>
  </si>
  <si>
    <t>2022-02-12</t>
  </si>
  <si>
    <t>2022-02-13</t>
  </si>
  <si>
    <t>2022-02-14</t>
  </si>
  <si>
    <t>2022-02-15</t>
  </si>
  <si>
    <t>2022-02-16</t>
  </si>
  <si>
    <t>2022-02-17</t>
  </si>
  <si>
    <t>2022-02-18</t>
  </si>
  <si>
    <t>2022-02-19</t>
  </si>
  <si>
    <t>2022-02-20</t>
  </si>
  <si>
    <t>2022-02-21</t>
  </si>
  <si>
    <t>2022-02-22</t>
  </si>
  <si>
    <t>2022-02-23</t>
  </si>
  <si>
    <t>2022-02-24</t>
  </si>
  <si>
    <t>2022-02-25</t>
  </si>
  <si>
    <t>2022-02-26</t>
  </si>
  <si>
    <t>2022-02-27</t>
  </si>
  <si>
    <t>2022-02-28</t>
  </si>
  <si>
    <t>2022-03-01</t>
  </si>
  <si>
    <t>2022-03-02</t>
  </si>
  <si>
    <t>2022-03-03</t>
  </si>
  <si>
    <t>2022-03-04</t>
  </si>
  <si>
    <t>2022-03-05</t>
  </si>
  <si>
    <t>2022-03-06</t>
  </si>
  <si>
    <t>2022-03-07</t>
  </si>
  <si>
    <t>2022-03-08</t>
  </si>
  <si>
    <t>2022-03-09</t>
  </si>
  <si>
    <t>2022-03-10</t>
  </si>
  <si>
    <t>2022-03-11</t>
  </si>
  <si>
    <t>2022-03-12</t>
  </si>
  <si>
    <t>2022-03-13</t>
  </si>
  <si>
    <t>2022-03-14</t>
  </si>
  <si>
    <t>2022-03-15</t>
  </si>
  <si>
    <t>2022-03-16</t>
  </si>
  <si>
    <t>2022-03-17</t>
  </si>
  <si>
    <t>2022-03-18</t>
  </si>
  <si>
    <t>2022-03-19</t>
  </si>
  <si>
    <t>2022-03-20</t>
  </si>
  <si>
    <t>2022-03-21</t>
  </si>
  <si>
    <t>2022-03-22</t>
  </si>
  <si>
    <t>2022-03-23</t>
  </si>
  <si>
    <t>2022-03-24</t>
  </si>
  <si>
    <t>2022-03-25</t>
  </si>
  <si>
    <t>2022-03-26</t>
  </si>
  <si>
    <t>2022-03-27</t>
  </si>
  <si>
    <t>2022-03-28</t>
  </si>
  <si>
    <t>2022-03-29</t>
  </si>
  <si>
    <t>2022-03-30</t>
  </si>
  <si>
    <t>2022-03-31</t>
  </si>
  <si>
    <t>2022-04-01</t>
  </si>
  <si>
    <t>2022-04-02</t>
  </si>
  <si>
    <t>2022-04-03</t>
  </si>
  <si>
    <t>2022-04-04</t>
  </si>
  <si>
    <t>2022-04-05</t>
  </si>
  <si>
    <t>2022-04-06</t>
  </si>
  <si>
    <t>2022-04-07</t>
  </si>
  <si>
    <t>2022-04-08</t>
  </si>
  <si>
    <t>2022-04-09</t>
  </si>
  <si>
    <t>2022-04-10</t>
  </si>
  <si>
    <t>2022-04-11</t>
  </si>
  <si>
    <t>2022-04-12</t>
  </si>
  <si>
    <t>2022-04-13</t>
  </si>
  <si>
    <t>2022-04-14</t>
  </si>
  <si>
    <t>2022-04-15</t>
  </si>
  <si>
    <t>2022-04-16</t>
  </si>
  <si>
    <t>2022-04-17</t>
  </si>
  <si>
    <t>2022-04-18</t>
  </si>
  <si>
    <t>2022-04-19</t>
  </si>
  <si>
    <t>2022-04-20</t>
  </si>
  <si>
    <t>2022-04-21</t>
  </si>
  <si>
    <t>2022-04-22</t>
  </si>
  <si>
    <t>2022-04-23</t>
  </si>
  <si>
    <t>2022-04-24</t>
  </si>
  <si>
    <t>2022-04-25</t>
  </si>
  <si>
    <t>2022-04-26</t>
  </si>
  <si>
    <t>2022-04-27</t>
  </si>
  <si>
    <t>2022-04-28</t>
  </si>
  <si>
    <t>2022-04-29</t>
  </si>
  <si>
    <t>2022-04-30</t>
  </si>
  <si>
    <t>2022-05-01</t>
  </si>
  <si>
    <t>2022-05-02</t>
  </si>
  <si>
    <t>2022-05-03</t>
  </si>
  <si>
    <t>2022-05-04</t>
  </si>
  <si>
    <t>2022-05-05</t>
  </si>
  <si>
    <t>2022-05-06</t>
  </si>
  <si>
    <t>2022-05-07</t>
  </si>
  <si>
    <t>2022-05-08</t>
  </si>
  <si>
    <t>2022-05-09</t>
  </si>
  <si>
    <t>2022-05-10</t>
  </si>
  <si>
    <t>2022-05-11</t>
  </si>
  <si>
    <t>2022-05-12</t>
  </si>
  <si>
    <t>2022-05-13</t>
  </si>
  <si>
    <t>2022-05-14</t>
  </si>
  <si>
    <t>2022-05-15</t>
  </si>
  <si>
    <t>2022-05-16</t>
  </si>
  <si>
    <t>2022-05-17</t>
  </si>
  <si>
    <t>2022-05-18</t>
  </si>
  <si>
    <t>2022-05-19</t>
  </si>
  <si>
    <t>2022-05-20</t>
  </si>
  <si>
    <t>2022-05-21</t>
  </si>
  <si>
    <t>2022-05-22</t>
  </si>
  <si>
    <t>2022-05-23</t>
  </si>
  <si>
    <t>2022-05-24</t>
  </si>
  <si>
    <t>2022-05-25</t>
  </si>
  <si>
    <t>2022-05-26</t>
  </si>
  <si>
    <t>2022-05-27</t>
  </si>
  <si>
    <t>2022-05-28</t>
  </si>
  <si>
    <t>2022-05-29</t>
  </si>
  <si>
    <t>2022-05-30</t>
  </si>
  <si>
    <t>2022-05-31</t>
  </si>
  <si>
    <t>2022-06-01</t>
  </si>
  <si>
    <t>2022-06-02</t>
  </si>
  <si>
    <t>2022-06-03</t>
  </si>
  <si>
    <t>2022-06-04</t>
  </si>
  <si>
    <t>2022-06-05</t>
  </si>
  <si>
    <t>2022-06-06</t>
  </si>
  <si>
    <t>2022-06-07</t>
  </si>
  <si>
    <t>2022-06-08</t>
  </si>
  <si>
    <t>2022-06-09</t>
  </si>
  <si>
    <t>2022-06-10</t>
  </si>
  <si>
    <t>2022-06-11</t>
  </si>
  <si>
    <t>2022-06-12</t>
  </si>
  <si>
    <t>2022-06-13</t>
  </si>
  <si>
    <t>2022-06-14</t>
  </si>
  <si>
    <t>2022-06-15</t>
  </si>
  <si>
    <t>2022-06-16</t>
  </si>
  <si>
    <t>2022-06-17</t>
  </si>
  <si>
    <t>2022-06-18</t>
  </si>
  <si>
    <t>2022-06-19</t>
  </si>
  <si>
    <t>2022-06-20</t>
  </si>
  <si>
    <t>2022-06-21</t>
  </si>
  <si>
    <t>2022-06-22</t>
  </si>
  <si>
    <t>2022-06-23</t>
  </si>
  <si>
    <t>2022-06-24</t>
  </si>
  <si>
    <t>2022-06-25</t>
  </si>
  <si>
    <t>2022-06-26</t>
  </si>
  <si>
    <t>2022-06-27</t>
  </si>
  <si>
    <t>2022-06-28</t>
  </si>
  <si>
    <t>2022-06-29</t>
  </si>
  <si>
    <t>2022-06-30</t>
  </si>
  <si>
    <t>2022-07-01</t>
  </si>
  <si>
    <t>2022-07-02</t>
  </si>
  <si>
    <t>2022-07-03</t>
  </si>
  <si>
    <t>2022-07-04</t>
  </si>
  <si>
    <t>2022-07-05</t>
  </si>
  <si>
    <t>2022-07-06</t>
  </si>
  <si>
    <t>2022-07-07</t>
  </si>
  <si>
    <t>2022-07-08</t>
  </si>
  <si>
    <t>2022-07-09</t>
  </si>
  <si>
    <t>2022-07-10</t>
  </si>
  <si>
    <t>2022-07-11</t>
  </si>
  <si>
    <t>2022-07-12</t>
  </si>
  <si>
    <t>2022-07-13</t>
  </si>
  <si>
    <t>2022-07-14</t>
  </si>
  <si>
    <t>2022-07-15</t>
  </si>
  <si>
    <t>2022-07-16</t>
  </si>
  <si>
    <t>2022-07-17</t>
  </si>
  <si>
    <t>2022-07-18</t>
  </si>
  <si>
    <t>2022-07-19</t>
  </si>
  <si>
    <t>2022-07-20</t>
  </si>
  <si>
    <t>2022-07-21</t>
  </si>
  <si>
    <t>2022-07-22</t>
  </si>
  <si>
    <t>2022-07-23</t>
  </si>
  <si>
    <t>2022-07-24</t>
  </si>
  <si>
    <t>2022-07-25</t>
  </si>
  <si>
    <t>2022-07-26</t>
  </si>
  <si>
    <t>2022-07-27</t>
  </si>
  <si>
    <t>2022-07-28</t>
  </si>
  <si>
    <t>2022-07-29</t>
  </si>
  <si>
    <t>2022-07-30</t>
  </si>
  <si>
    <t>2022-07-31</t>
  </si>
  <si>
    <t>2022-08-01</t>
  </si>
  <si>
    <t>2022-08-02</t>
  </si>
  <si>
    <t>2022-08-03</t>
  </si>
  <si>
    <t>2022-08-04</t>
  </si>
  <si>
    <t>2022-08-05</t>
  </si>
  <si>
    <t>2022-08-06</t>
  </si>
  <si>
    <t>2022-08-07</t>
  </si>
  <si>
    <t>2022-08-08</t>
  </si>
  <si>
    <t>2022-08-09</t>
  </si>
  <si>
    <t>2022-08-10</t>
  </si>
  <si>
    <t>2022-08-11</t>
  </si>
  <si>
    <t>2022-08-12</t>
  </si>
  <si>
    <t>2022-08-13</t>
  </si>
  <si>
    <t>2022-08-14</t>
  </si>
  <si>
    <t>2022-08-15</t>
  </si>
  <si>
    <t>2022-08-16</t>
  </si>
  <si>
    <t>2022-08-17</t>
  </si>
  <si>
    <t>2022-08-18</t>
  </si>
  <si>
    <t>2022-08-19</t>
  </si>
  <si>
    <t>2022-08-20</t>
  </si>
  <si>
    <t>2022-08-21</t>
  </si>
  <si>
    <t>2022-08-22</t>
  </si>
  <si>
    <t>2022-08-23</t>
  </si>
  <si>
    <t>2022-08-24</t>
  </si>
  <si>
    <t>2022-08-25</t>
  </si>
  <si>
    <t>2022-08-26</t>
  </si>
  <si>
    <t>2022-08-27</t>
  </si>
  <si>
    <t>2022-08-28</t>
  </si>
  <si>
    <t>2022-08-29</t>
  </si>
  <si>
    <t>2022-08-30</t>
  </si>
  <si>
    <t>2022-08-31</t>
  </si>
  <si>
    <t>2022-09-01</t>
  </si>
  <si>
    <t>2022-09-02</t>
  </si>
  <si>
    <t>2022-09-03</t>
  </si>
  <si>
    <t>2022-09-04</t>
  </si>
  <si>
    <t>2022-09-05</t>
  </si>
  <si>
    <t>2022-09-06</t>
  </si>
  <si>
    <t>2022-09-07</t>
  </si>
  <si>
    <t>2022-09-08</t>
  </si>
  <si>
    <t>2022-09-09</t>
  </si>
  <si>
    <t>2022-09-10</t>
  </si>
  <si>
    <t>2022-09-11</t>
  </si>
  <si>
    <t>2022-09-12</t>
  </si>
  <si>
    <t>2022-09-13</t>
  </si>
  <si>
    <t>2022-09-14</t>
  </si>
  <si>
    <t>2022-09-15</t>
  </si>
  <si>
    <t>2022-09-16</t>
  </si>
  <si>
    <t>2022-09-17</t>
  </si>
  <si>
    <t>2022-09-18</t>
  </si>
  <si>
    <t>2022-09-19</t>
  </si>
  <si>
    <t>2022-09-20</t>
  </si>
  <si>
    <t>2022-09-21</t>
  </si>
  <si>
    <t>2022-09-22</t>
  </si>
  <si>
    <t>2022-09-23</t>
  </si>
  <si>
    <t>2022-09-24</t>
  </si>
  <si>
    <t>2022-09-25</t>
  </si>
  <si>
    <t>2022-09-26</t>
  </si>
  <si>
    <t>2022-09-27</t>
  </si>
  <si>
    <t>2022-09-28</t>
  </si>
  <si>
    <t>2022-09-29</t>
  </si>
  <si>
    <t>2022-09-30</t>
  </si>
  <si>
    <t>2022-10-01</t>
  </si>
  <si>
    <t>2022-10-02</t>
  </si>
  <si>
    <t>2022-10-03</t>
  </si>
  <si>
    <t>2022-10-04</t>
  </si>
  <si>
    <t>2022-10-05</t>
  </si>
  <si>
    <t>2022-10-06</t>
  </si>
  <si>
    <t>2022-10-07</t>
  </si>
  <si>
    <t>2022-10-08</t>
  </si>
  <si>
    <t>2022-10-09</t>
  </si>
  <si>
    <t>2022-10-10</t>
  </si>
  <si>
    <t>2022-10-11</t>
  </si>
  <si>
    <t>2022-10-12</t>
  </si>
  <si>
    <t>2022-10-13</t>
  </si>
  <si>
    <t>2022-10-14</t>
  </si>
  <si>
    <t>2022-10-15</t>
  </si>
  <si>
    <t>2022-10-16</t>
  </si>
  <si>
    <t>2022-10-17</t>
  </si>
  <si>
    <t>2022-10-18</t>
  </si>
  <si>
    <t>2022-10-19</t>
  </si>
  <si>
    <t>2022-10-20</t>
  </si>
  <si>
    <t>2022-10-21</t>
  </si>
  <si>
    <t>2022-10-22</t>
  </si>
  <si>
    <t>2022-10-23</t>
  </si>
  <si>
    <t>2022-10-24</t>
  </si>
  <si>
    <t>2022-10-25</t>
  </si>
  <si>
    <t>2022-10-26</t>
  </si>
  <si>
    <t>2022-10-27</t>
  </si>
  <si>
    <t>2022-10-28</t>
  </si>
  <si>
    <t>2022-10-29</t>
  </si>
  <si>
    <t>2022-10-30</t>
  </si>
  <si>
    <t>2022-10-31</t>
  </si>
  <si>
    <t>2022-11-01</t>
  </si>
  <si>
    <t>2022-11-02</t>
  </si>
  <si>
    <t>2022-11-03</t>
  </si>
  <si>
    <t>2022-11-04</t>
  </si>
  <si>
    <t>2022-11-05</t>
  </si>
  <si>
    <t>2022-11-06</t>
  </si>
  <si>
    <t>2022-11-07</t>
  </si>
  <si>
    <t>2022-11-08</t>
  </si>
  <si>
    <t>2022-11-09</t>
  </si>
  <si>
    <t>2022-11-10</t>
  </si>
  <si>
    <t>2022-11-11</t>
  </si>
  <si>
    <t>2022-11-12</t>
  </si>
  <si>
    <t>2022-11-13</t>
  </si>
  <si>
    <t>2022-11-14</t>
  </si>
  <si>
    <t>2022-11-15</t>
  </si>
  <si>
    <t>2022-11-16</t>
  </si>
  <si>
    <t>2022-11-17</t>
  </si>
  <si>
    <t>2022-11-18</t>
  </si>
  <si>
    <t>2022-11-19</t>
  </si>
  <si>
    <t>2022-11-20</t>
  </si>
  <si>
    <t>2022-11-21</t>
  </si>
  <si>
    <t>2022-11-22</t>
  </si>
  <si>
    <t>2022-11-23</t>
  </si>
  <si>
    <t>2022-11-24</t>
  </si>
  <si>
    <t>2022-11-25</t>
  </si>
  <si>
    <t>2022-11-26</t>
  </si>
  <si>
    <t>2022-11-27</t>
  </si>
  <si>
    <t>2022-11-28</t>
  </si>
  <si>
    <t>2022-11-29</t>
  </si>
  <si>
    <t>2022-11-30</t>
  </si>
  <si>
    <t>2022-12-01</t>
  </si>
  <si>
    <t>2022-12-02</t>
  </si>
  <si>
    <t>2022-12-03</t>
  </si>
  <si>
    <t>2022-12-04</t>
  </si>
  <si>
    <t>2022-12-05</t>
  </si>
  <si>
    <t>2022-12-06</t>
  </si>
  <si>
    <t>2022-12-07</t>
  </si>
  <si>
    <t>2022-12-08</t>
  </si>
  <si>
    <t>2022-12-09</t>
  </si>
  <si>
    <t>2022-12-10</t>
  </si>
  <si>
    <t>2022-12-11</t>
  </si>
  <si>
    <t>2022-12-12</t>
  </si>
  <si>
    <t>2022-12-13</t>
  </si>
  <si>
    <t>2022-12-14</t>
  </si>
  <si>
    <t>2022-12-15</t>
  </si>
  <si>
    <t>2022-12-16</t>
  </si>
  <si>
    <t>2022-12-17</t>
  </si>
  <si>
    <t>2022-12-18</t>
  </si>
  <si>
    <t>2022-12-19</t>
  </si>
  <si>
    <t>2022-12-20</t>
  </si>
  <si>
    <t>2022-12-21</t>
  </si>
  <si>
    <t>2022-12-22</t>
  </si>
  <si>
    <t>2022-12-23</t>
  </si>
  <si>
    <t>2022-12-24</t>
  </si>
  <si>
    <t>2022-12-25</t>
  </si>
  <si>
    <t>2022-12-26</t>
  </si>
  <si>
    <t>2022-12-27</t>
  </si>
  <si>
    <t>2022-12-28</t>
  </si>
  <si>
    <t>2022-12-29</t>
  </si>
  <si>
    <t>2022-12-30</t>
  </si>
  <si>
    <t>2022-12-31</t>
  </si>
  <si>
    <t>2023-01-01</t>
  </si>
  <si>
    <t>2023-01-02</t>
  </si>
  <si>
    <t>2023-01-03</t>
  </si>
  <si>
    <t>2023-01-04</t>
  </si>
  <si>
    <t>2023-01-05</t>
  </si>
  <si>
    <t>2023-01-06</t>
  </si>
  <si>
    <t>2023-01-07</t>
  </si>
  <si>
    <t>2023-01-08</t>
  </si>
  <si>
    <t>2023-01-09</t>
  </si>
  <si>
    <t>2023-01-10</t>
  </si>
  <si>
    <t>2023-01-11</t>
  </si>
  <si>
    <t>2023-01-12</t>
  </si>
  <si>
    <t>2023-01-13</t>
  </si>
  <si>
    <t>2023-01-14</t>
  </si>
  <si>
    <t>2023-01-15</t>
  </si>
  <si>
    <t>2023-01-16</t>
  </si>
  <si>
    <t>2023-01-17</t>
  </si>
  <si>
    <t>2023-01-18</t>
  </si>
  <si>
    <t>2023-01-19</t>
  </si>
  <si>
    <t>2023-01-20</t>
  </si>
  <si>
    <t>2023-01-21</t>
  </si>
  <si>
    <t>2023-01-22</t>
  </si>
  <si>
    <t>2023-01-23</t>
  </si>
  <si>
    <t>2023-01-24</t>
  </si>
  <si>
    <t>2023-01-25</t>
  </si>
  <si>
    <t>2023-01-26</t>
  </si>
  <si>
    <t>2023-01-27</t>
  </si>
  <si>
    <t>2023-01-28</t>
  </si>
  <si>
    <t>2023-01-29</t>
  </si>
  <si>
    <t>2023-01-30</t>
  </si>
  <si>
    <t>2023-01-31</t>
  </si>
  <si>
    <t>2023-02-01</t>
  </si>
  <si>
    <t>2023-02-02</t>
  </si>
  <si>
    <t>2023-02-03</t>
  </si>
  <si>
    <t>2023-02-04</t>
  </si>
  <si>
    <t>2023-02-05</t>
  </si>
  <si>
    <t>2023-02-06</t>
  </si>
  <si>
    <t>2023-02-07</t>
  </si>
  <si>
    <t>2023-02-08</t>
  </si>
  <si>
    <t>2023-02-09</t>
  </si>
  <si>
    <t>2023-02-10</t>
  </si>
  <si>
    <t>2023-02-11</t>
  </si>
  <si>
    <t>2023-02-12</t>
  </si>
  <si>
    <t>2023-02-13</t>
  </si>
  <si>
    <t>2023-02-14</t>
  </si>
  <si>
    <t>2023-02-15</t>
  </si>
  <si>
    <t>2023-02-16</t>
  </si>
  <si>
    <t>2023-02-17</t>
  </si>
  <si>
    <t>2023-02-18</t>
  </si>
  <si>
    <t>2023-02-19</t>
  </si>
  <si>
    <t>2023-02-20</t>
  </si>
  <si>
    <t>2023-02-21</t>
  </si>
  <si>
    <t>2023-02-22</t>
  </si>
  <si>
    <t>2023-02-23</t>
  </si>
  <si>
    <t>2023-02-24</t>
  </si>
  <si>
    <t>2023-02-25</t>
  </si>
  <si>
    <t>2023-02-26</t>
  </si>
  <si>
    <t>2023-02-27</t>
  </si>
  <si>
    <t>2023-02-28</t>
  </si>
  <si>
    <t>2023-03-01</t>
  </si>
  <si>
    <t>2023-03-02</t>
  </si>
  <si>
    <t>2023-03-03</t>
  </si>
  <si>
    <t>2023-03-04</t>
  </si>
  <si>
    <t>2023-03-05</t>
  </si>
  <si>
    <t>2023-03-06</t>
  </si>
  <si>
    <t>2023-03-07</t>
  </si>
  <si>
    <t>2023-03-08</t>
  </si>
  <si>
    <t>2023-03-09</t>
  </si>
  <si>
    <t>2023-03-10</t>
  </si>
  <si>
    <t>2023-03-11</t>
  </si>
  <si>
    <t>2023-03-12</t>
  </si>
  <si>
    <t>2023-03-13</t>
  </si>
  <si>
    <t>2023-03-14</t>
  </si>
  <si>
    <t>2023-03-15</t>
  </si>
  <si>
    <t>2023-03-16</t>
  </si>
  <si>
    <t>2023-03-17</t>
  </si>
  <si>
    <t>2023-03-18</t>
  </si>
  <si>
    <t>2023-03-19</t>
  </si>
  <si>
    <t>2023-03-20</t>
  </si>
  <si>
    <t>2023-03-21</t>
  </si>
  <si>
    <t>2023-03-22</t>
  </si>
  <si>
    <t>2023-03-23</t>
  </si>
  <si>
    <t>2023-03-24</t>
  </si>
  <si>
    <t>2023-03-25</t>
  </si>
  <si>
    <t>2023-03-26</t>
  </si>
  <si>
    <t>2023-03-27</t>
  </si>
  <si>
    <t>2023-03-28</t>
  </si>
  <si>
    <t>2023-03-29</t>
  </si>
  <si>
    <t>2023-03-30</t>
  </si>
  <si>
    <t>2023-03-31</t>
  </si>
  <si>
    <t>2023-04-01</t>
  </si>
  <si>
    <t>2023-04-02</t>
  </si>
  <si>
    <t>2023-04-03</t>
  </si>
  <si>
    <t>2023-04-04</t>
  </si>
  <si>
    <t>2023-04-05</t>
  </si>
  <si>
    <t>2023-04-06</t>
  </si>
  <si>
    <t>2023-04-07</t>
  </si>
  <si>
    <t>2023-04-08</t>
  </si>
  <si>
    <t>2023-04-09</t>
  </si>
  <si>
    <t>2023-04-10</t>
  </si>
  <si>
    <t>2023-04-11</t>
  </si>
  <si>
    <t>2023-04-12</t>
  </si>
  <si>
    <t>2023-04-13</t>
  </si>
  <si>
    <t>2023-04-14</t>
  </si>
  <si>
    <t>2023-04-15</t>
  </si>
  <si>
    <t>2023-04-16</t>
  </si>
  <si>
    <t>2023-04-17</t>
  </si>
  <si>
    <t>2023-04-18</t>
  </si>
  <si>
    <t>2023-04-19</t>
  </si>
  <si>
    <t>2023-04-20</t>
  </si>
  <si>
    <t>2023-04-21</t>
  </si>
  <si>
    <t>2023-04-22</t>
  </si>
  <si>
    <t>2023-04-23</t>
  </si>
  <si>
    <t>2023-04-24</t>
  </si>
  <si>
    <t>2023-04-25</t>
  </si>
  <si>
    <t>2023-04-26</t>
  </si>
  <si>
    <t>2023-04-27</t>
  </si>
  <si>
    <t>2023-04-28</t>
  </si>
  <si>
    <t>2023-04-29</t>
  </si>
  <si>
    <t>2023-04-30</t>
  </si>
  <si>
    <t>2023-05-01</t>
  </si>
  <si>
    <t>2023-05-02</t>
  </si>
  <si>
    <t>2023-05-03</t>
  </si>
  <si>
    <t>2023-05-04</t>
  </si>
  <si>
    <t>2023-05-05</t>
  </si>
  <si>
    <t>2023-05-06</t>
  </si>
  <si>
    <t>2023-05-07</t>
  </si>
  <si>
    <t>2023-05-08</t>
  </si>
  <si>
    <t>2023-05-09</t>
  </si>
  <si>
    <t>2023-05-10</t>
  </si>
  <si>
    <t>2023-05-11</t>
  </si>
  <si>
    <t>2023-05-12</t>
  </si>
  <si>
    <t>2023-05-13</t>
  </si>
  <si>
    <t>2023-05-14</t>
  </si>
  <si>
    <t>2023-05-15</t>
  </si>
  <si>
    <t>2023-05-16</t>
  </si>
  <si>
    <t>2023-05-17</t>
  </si>
  <si>
    <t>2023-05-18</t>
  </si>
  <si>
    <t>2023-05-19</t>
  </si>
  <si>
    <t>2023-05-20</t>
  </si>
  <si>
    <t>2023-05-21</t>
  </si>
  <si>
    <t>2023-05-22</t>
  </si>
  <si>
    <t>2023-05-23</t>
  </si>
  <si>
    <t>2023-05-24</t>
  </si>
  <si>
    <t>2023-05-25</t>
  </si>
  <si>
    <t>2023-05-26</t>
  </si>
  <si>
    <t>2023-05-27</t>
  </si>
  <si>
    <t>2023-05-28</t>
  </si>
  <si>
    <t>2023-05-29</t>
  </si>
  <si>
    <t>2023-05-30</t>
  </si>
  <si>
    <t>2023-05-31</t>
  </si>
  <si>
    <t>2023-06-01</t>
  </si>
  <si>
    <t>2023-06-02</t>
  </si>
  <si>
    <t>2023-06-03</t>
  </si>
  <si>
    <t>2023-06-04</t>
  </si>
  <si>
    <t>2023-06-05</t>
  </si>
  <si>
    <t>2023-06-06</t>
  </si>
  <si>
    <t>2023-06-07</t>
  </si>
  <si>
    <t>2023-06-08</t>
  </si>
  <si>
    <t>2023-06-09</t>
  </si>
  <si>
    <t>2023-06-10</t>
  </si>
  <si>
    <t>2023-06-11</t>
  </si>
  <si>
    <t>2023-06-12</t>
  </si>
  <si>
    <t>2023-06-13</t>
  </si>
  <si>
    <t>2023-06-14</t>
  </si>
  <si>
    <t>2023-06-15</t>
  </si>
  <si>
    <t>2023-06-16</t>
  </si>
  <si>
    <t>2023-06-17</t>
  </si>
  <si>
    <t>2023-06-18</t>
  </si>
  <si>
    <t>2023-06-19</t>
  </si>
  <si>
    <t>2023-06-20</t>
  </si>
  <si>
    <t>2023-06-21</t>
  </si>
  <si>
    <t>2023-06-22</t>
  </si>
  <si>
    <t>2023-06-23</t>
  </si>
  <si>
    <t>2023-06-24</t>
  </si>
  <si>
    <t>2023-06-25</t>
  </si>
  <si>
    <t>2023-06-26</t>
  </si>
  <si>
    <t>2023-06-27</t>
  </si>
  <si>
    <t>2023-06-28</t>
  </si>
  <si>
    <t>2023-06-29</t>
  </si>
  <si>
    <t>2023-06-30</t>
  </si>
  <si>
    <t>2023-07-01</t>
  </si>
  <si>
    <t>2023-07-02</t>
  </si>
  <si>
    <t>2023-07-03</t>
  </si>
  <si>
    <t>2023-07-04</t>
  </si>
  <si>
    <t>2023-07-05</t>
  </si>
  <si>
    <t>2023-07-06</t>
  </si>
  <si>
    <t>2023-07-07</t>
  </si>
  <si>
    <t>2023-07-08</t>
  </si>
  <si>
    <t>2023-07-09</t>
  </si>
  <si>
    <t>2023-07-10</t>
  </si>
  <si>
    <t>2023-07-11</t>
  </si>
  <si>
    <t>2023-07-12</t>
  </si>
  <si>
    <t>2023-07-13</t>
  </si>
  <si>
    <t>2023-07-14</t>
  </si>
  <si>
    <t>2023-07-15</t>
  </si>
  <si>
    <t>2023-07-16</t>
  </si>
  <si>
    <t>2023-07-17</t>
  </si>
  <si>
    <t>2023-07-18</t>
  </si>
  <si>
    <t>2023-07-19</t>
  </si>
  <si>
    <t>2023-07-20</t>
  </si>
  <si>
    <t>2023-07-21</t>
  </si>
  <si>
    <t>2023-07-22</t>
  </si>
  <si>
    <t>2023-07-23</t>
  </si>
  <si>
    <t>2023-07-24</t>
  </si>
  <si>
    <t>2023-07-25</t>
  </si>
  <si>
    <t>2023-07-26</t>
  </si>
  <si>
    <t>2023-07-27</t>
  </si>
  <si>
    <t>2023-07-28</t>
  </si>
  <si>
    <t>2023-07-29</t>
  </si>
  <si>
    <t>2023-07-30</t>
  </si>
  <si>
    <t>2023-07-31</t>
  </si>
  <si>
    <t>2023-08-01</t>
  </si>
  <si>
    <t>2023-08-02</t>
  </si>
  <si>
    <t>2023-08-03</t>
  </si>
  <si>
    <t>2023-08-04</t>
  </si>
  <si>
    <t>2023-08-05</t>
  </si>
  <si>
    <t>2023-08-06</t>
  </si>
  <si>
    <t>2023-08-07</t>
  </si>
  <si>
    <t>2023-08-08</t>
  </si>
  <si>
    <t>2023-08-09</t>
  </si>
  <si>
    <t>2023-08-10</t>
  </si>
  <si>
    <t>2023-08-11</t>
  </si>
  <si>
    <t>2023-08-12</t>
  </si>
  <si>
    <t>2023-08-13</t>
  </si>
  <si>
    <t>2023-08-14</t>
  </si>
  <si>
    <t>2023-08-15</t>
  </si>
  <si>
    <t>2023-08-16</t>
  </si>
  <si>
    <t>2023-08-17</t>
  </si>
  <si>
    <t>2023-08-18</t>
  </si>
  <si>
    <t>2023-08-19</t>
  </si>
  <si>
    <t>2023-08-20</t>
  </si>
  <si>
    <t>2023-08-21</t>
  </si>
  <si>
    <t>2023-08-22</t>
  </si>
  <si>
    <t>2023-08-23</t>
  </si>
  <si>
    <t>2023-08-24</t>
  </si>
  <si>
    <t>2023-08-25</t>
  </si>
  <si>
    <t>2023-08-26</t>
  </si>
  <si>
    <t>2023-08-27</t>
  </si>
  <si>
    <t>2023-08-28</t>
  </si>
  <si>
    <t>2023-08-29</t>
  </si>
  <si>
    <t>2023-08-30</t>
  </si>
  <si>
    <t>2023-08-31</t>
  </si>
  <si>
    <t>2023-09-01</t>
  </si>
  <si>
    <t>2023-09-02</t>
  </si>
  <si>
    <t>2023-09-03</t>
  </si>
  <si>
    <t>2023-09-04</t>
  </si>
  <si>
    <t>2023-09-05</t>
  </si>
  <si>
    <t>2023-09-06</t>
  </si>
  <si>
    <t>2023-09-07</t>
  </si>
  <si>
    <t>2023-09-08</t>
  </si>
  <si>
    <t>2023-09-09</t>
  </si>
  <si>
    <t>2023-09-10</t>
  </si>
  <si>
    <t>2023-09-11</t>
  </si>
  <si>
    <t>2023-09-12</t>
  </si>
  <si>
    <t>2023-09-13</t>
  </si>
  <si>
    <t>2023-09-14</t>
  </si>
  <si>
    <t>2023-09-15</t>
  </si>
  <si>
    <t>2023-09-16</t>
  </si>
  <si>
    <t>2023-09-17</t>
  </si>
  <si>
    <t>2023-09-18</t>
  </si>
  <si>
    <t>2023-09-19</t>
  </si>
  <si>
    <t>2023-09-20</t>
  </si>
  <si>
    <t>2023-09-21</t>
  </si>
  <si>
    <t>2023-09-22</t>
  </si>
  <si>
    <t>2023-09-23</t>
  </si>
  <si>
    <t>2023-09-24</t>
  </si>
  <si>
    <t>2023-09-25</t>
  </si>
  <si>
    <t>2023-09-26</t>
  </si>
  <si>
    <t>2023-09-27</t>
  </si>
  <si>
    <t>2023-09-28</t>
  </si>
  <si>
    <t>2023-09-29</t>
  </si>
  <si>
    <t>2023-09-30</t>
  </si>
  <si>
    <t>2023-10-01</t>
  </si>
  <si>
    <t>2023-10-02</t>
  </si>
  <si>
    <t>2023-10-03</t>
  </si>
  <si>
    <t>2023-10-04</t>
  </si>
  <si>
    <t>2023-10-05</t>
  </si>
  <si>
    <t>2023-10-06</t>
  </si>
  <si>
    <t>2023-10-07</t>
  </si>
  <si>
    <t>2023-10-08</t>
  </si>
  <si>
    <t>2023-10-09</t>
  </si>
  <si>
    <t>2023-10-10</t>
  </si>
  <si>
    <t>2023-10-11</t>
  </si>
  <si>
    <t>2023-10-12</t>
  </si>
  <si>
    <t>2023-10-13</t>
  </si>
  <si>
    <t>2023-10-14</t>
  </si>
  <si>
    <t>2023-10-15</t>
  </si>
  <si>
    <t>2023-10-16</t>
  </si>
  <si>
    <t>2023-10-17</t>
  </si>
  <si>
    <t>2023-10-18</t>
  </si>
  <si>
    <t>2023-10-19</t>
  </si>
  <si>
    <t>2023-10-20</t>
  </si>
  <si>
    <t>2023-10-21</t>
  </si>
  <si>
    <t>2023-10-22</t>
  </si>
  <si>
    <t>2023-10-23</t>
  </si>
  <si>
    <t>2023-10-24</t>
  </si>
  <si>
    <t>2023-10-25</t>
  </si>
  <si>
    <t>2023-10-26</t>
  </si>
  <si>
    <t>2023-10-27</t>
  </si>
  <si>
    <t>2023-10-28</t>
  </si>
  <si>
    <t>2023-10-29</t>
  </si>
  <si>
    <t>2023-10-30</t>
  </si>
  <si>
    <t>2023-10-31</t>
  </si>
  <si>
    <t>2023-11-01</t>
  </si>
  <si>
    <t>2023-11-02</t>
  </si>
  <si>
    <t>2023-11-03</t>
  </si>
  <si>
    <t>2023-11-04</t>
  </si>
  <si>
    <t>2023-11-05</t>
  </si>
  <si>
    <t>2023-11-06</t>
  </si>
  <si>
    <t>2023-11-07</t>
  </si>
  <si>
    <t>2023-11-08</t>
  </si>
  <si>
    <t>2023-11-09</t>
  </si>
  <si>
    <t>2023-11-10</t>
  </si>
  <si>
    <t>2023-11-11</t>
  </si>
  <si>
    <t>2023-11-12</t>
  </si>
  <si>
    <t>2023-11-13</t>
  </si>
  <si>
    <t>2023-11-14</t>
  </si>
  <si>
    <t>2023-11-15</t>
  </si>
  <si>
    <t>2023-11-16</t>
  </si>
  <si>
    <t>2023-11-17</t>
  </si>
  <si>
    <t>2023-11-18</t>
  </si>
  <si>
    <t>2023-11-19</t>
  </si>
  <si>
    <t>2023-11-20</t>
  </si>
  <si>
    <t>2023-11-21</t>
  </si>
  <si>
    <t>2023-11-22</t>
  </si>
  <si>
    <t>2023-11-23</t>
  </si>
  <si>
    <t>2023-11-24</t>
  </si>
  <si>
    <t>2023-11-25</t>
  </si>
  <si>
    <t>2023-11-26</t>
  </si>
  <si>
    <t>2023-11-27</t>
  </si>
  <si>
    <t>2023-11-28</t>
  </si>
  <si>
    <t>2023-11-29</t>
  </si>
  <si>
    <t>2023-11-30</t>
  </si>
  <si>
    <t>2023-12-01</t>
  </si>
  <si>
    <t>2023-12-02</t>
  </si>
  <si>
    <t>2023-12-03</t>
  </si>
  <si>
    <t>2023-12-04</t>
  </si>
  <si>
    <t>2023-12-05</t>
  </si>
  <si>
    <t>2023-12-06</t>
  </si>
  <si>
    <t>2023-12-07</t>
  </si>
  <si>
    <t>2023-12-08</t>
  </si>
  <si>
    <t>2023-12-09</t>
  </si>
  <si>
    <t>2023-12-10</t>
  </si>
  <si>
    <t>2023-12-11</t>
  </si>
  <si>
    <t>2023-12-12</t>
  </si>
  <si>
    <t>2023-12-13</t>
  </si>
  <si>
    <t>2023-12-14</t>
  </si>
  <si>
    <t>2023-12-15</t>
  </si>
  <si>
    <t>2023-12-16</t>
  </si>
  <si>
    <t>2023-12-17</t>
  </si>
  <si>
    <t>2023-12-18</t>
  </si>
  <si>
    <t>2023-12-19</t>
  </si>
  <si>
    <t>2023-12-20</t>
  </si>
  <si>
    <t>2023-12-21</t>
  </si>
  <si>
    <t>2023-12-22</t>
  </si>
  <si>
    <t>2023-12-23</t>
  </si>
  <si>
    <t>2023-12-24</t>
  </si>
  <si>
    <t>2023-12-25</t>
  </si>
  <si>
    <t>2023-12-26</t>
  </si>
  <si>
    <t>2023-12-27</t>
  </si>
  <si>
    <t>2023-12-28</t>
  </si>
  <si>
    <t>2023-12-29</t>
  </si>
  <si>
    <t>2023-12-30</t>
  </si>
  <si>
    <t>2023-12-31</t>
  </si>
  <si>
    <t>2024-01-01</t>
  </si>
  <si>
    <t>2024-01-02</t>
  </si>
  <si>
    <t>2024-01-03</t>
  </si>
  <si>
    <t>2024-01-04</t>
  </si>
  <si>
    <t>2024-01-05</t>
  </si>
  <si>
    <t>2024-01-06</t>
  </si>
  <si>
    <t>2024-01-07</t>
  </si>
  <si>
    <t>2024-01-08</t>
  </si>
  <si>
    <t>2024-01-09</t>
  </si>
  <si>
    <t>2024-01-10</t>
  </si>
  <si>
    <t>2024-01-11</t>
  </si>
  <si>
    <t>2024-01-12</t>
  </si>
  <si>
    <t>2024-01-13</t>
  </si>
  <si>
    <t>2024-01-14</t>
  </si>
  <si>
    <t>2024-01-15</t>
  </si>
  <si>
    <t>2024-01-16</t>
  </si>
  <si>
    <t>2024-01-17</t>
  </si>
  <si>
    <t>2024-01-18</t>
  </si>
  <si>
    <t>2024-01-19</t>
  </si>
  <si>
    <t>2024-01-20</t>
  </si>
  <si>
    <t>2024-01-21</t>
  </si>
  <si>
    <t>2024-01-22</t>
  </si>
  <si>
    <t>2024-01-23</t>
  </si>
  <si>
    <t>Almacenamiento</t>
  </si>
  <si>
    <t>Invierno</t>
  </si>
  <si>
    <t>US$/onza troy</t>
  </si>
  <si>
    <t>promedio 2023</t>
  </si>
  <si>
    <t>US$/onza troy esperado 2023 (MEPyD, 08/2022)</t>
  </si>
  <si>
    <t>US$/onza troy esperado 2023 (MEPyD, 08/2023)</t>
  </si>
  <si>
    <t>Índice de Precios de Alimentos</t>
  </si>
  <si>
    <t>Carne</t>
  </si>
  <si>
    <t>Productos Lácteos</t>
  </si>
  <si>
    <t>Cereales</t>
  </si>
  <si>
    <t>Aceites</t>
  </si>
  <si>
    <t>Azúcar</t>
  </si>
  <si>
    <t>Fuente: Global Economics Prospects, Banco Mundial enero 2024.</t>
  </si>
  <si>
    <t>Fuente: Economic Outlook, OCDE 2023.</t>
  </si>
  <si>
    <t>Fuente: Global Economics Prospects enero 2024, Banco Mundial.</t>
  </si>
  <si>
    <t>Fuente: Global Economics Prospects enero 2024.</t>
  </si>
  <si>
    <t>Cuenta de Ahorro, Inversión y Financiamiento</t>
  </si>
  <si>
    <t>En millones de RD$</t>
  </si>
  <si>
    <t>Concepto</t>
  </si>
  <si>
    <t>Organismos Autónomos y Descentralizados No Financieras</t>
  </si>
  <si>
    <t>Instituciones Públicas de la Seguridad Social</t>
  </si>
  <si>
    <t>Gobiernos Locales</t>
  </si>
  <si>
    <t>Empresas Públicas No Financieras</t>
  </si>
  <si>
    <t>Total General</t>
  </si>
  <si>
    <t>Ingresos</t>
  </si>
  <si>
    <t>1.1 - Ingresos Corrientes</t>
  </si>
  <si>
    <t>1.2 - Ingresos de Capital</t>
  </si>
  <si>
    <t>Gastos</t>
  </si>
  <si>
    <t>2.1 - Gastos Corrientes</t>
  </si>
  <si>
    <t>2.1.4 - Intereses de la deuda</t>
  </si>
  <si>
    <t>2.1.4.1.1 - Intereses internos</t>
  </si>
  <si>
    <t>2.1.4.1.2 - Intereses externos</t>
  </si>
  <si>
    <t>2.1.4.1.3 - Comisiones deuda pública</t>
  </si>
  <si>
    <t>2.1.4.1.4 - Intereses de la deuda comercial</t>
  </si>
  <si>
    <t>2.2 - Gastos de Capital</t>
  </si>
  <si>
    <t>Resultados</t>
  </si>
  <si>
    <t>Resultado Económico (1.1 - 2.1)</t>
  </si>
  <si>
    <t>Resultado de Capital (1.2 - 2.2)</t>
  </si>
  <si>
    <t>Resultado Financiero (1 - 2)</t>
  </si>
  <si>
    <t>Resultado Primario (1 - (2 - 2.1.4))</t>
  </si>
  <si>
    <t>Resultado Financiero % PIB</t>
  </si>
  <si>
    <t>Financiamiento Neto</t>
  </si>
  <si>
    <t>3.1 - Fuentes Financieras</t>
  </si>
  <si>
    <t>3.2 - Aplicaciones Financieras</t>
  </si>
  <si>
    <t>Instituciones Públicas Financieras no Monetarias</t>
  </si>
  <si>
    <t>Instituciones Públicas Financieras Monetarias</t>
  </si>
  <si>
    <t>Auxiliares Financieros</t>
  </si>
  <si>
    <t>Total General % PIB</t>
  </si>
  <si>
    <t>En Millones de RD$</t>
  </si>
  <si>
    <t>Organismos Autónomos y Descentralizados No Financieros</t>
  </si>
  <si>
    <t>Gobierno Locales</t>
  </si>
  <si>
    <t>1.1.1 - Impuestos</t>
  </si>
  <si>
    <t>1.1.2 - Contribuciones a la seguridad social</t>
  </si>
  <si>
    <t>1.1.3 - Ventas de bienes y servicios</t>
  </si>
  <si>
    <t>1.1.4 - Rentas de la propiedad</t>
  </si>
  <si>
    <t>1.1.6 - Transferencias y donaciones corrientes recibidas</t>
  </si>
  <si>
    <t>1.1.7 - Multas y sanciones pecuniarias</t>
  </si>
  <si>
    <t>1.1.9 - Otros ingresos corrientes</t>
  </si>
  <si>
    <t>1.2 - Ingresos de capital</t>
  </si>
  <si>
    <t>1.2.1 - Venta (disposición) de activos no financieros (a valores brutos)</t>
  </si>
  <si>
    <t>1.2.4 - Transferencias de capital recibidas</t>
  </si>
  <si>
    <t>1.2.5 - Recuperación de inversiones financieras realizadas con fines de política</t>
  </si>
  <si>
    <t>DIRECCIÓN DE ESTUDIOS ECONÓMICOS E INTEGRACIÓN PRESUPUESTARIA</t>
  </si>
  <si>
    <t xml:space="preserve">Organismos Autónomos y Descentralizados No Financieros      </t>
  </si>
  <si>
    <t xml:space="preserve">Instituciones Públicas de la Seguridad Social                </t>
  </si>
  <si>
    <t xml:space="preserve">Gobiernos Locales         </t>
  </si>
  <si>
    <t xml:space="preserve">Empresas Públicas No Financieras     </t>
  </si>
  <si>
    <t>2.1 - Gastos corrientes</t>
  </si>
  <si>
    <t>2.1.1 - Gastos de explotación</t>
  </si>
  <si>
    <t>2.1.2 - Gastos de consumo</t>
  </si>
  <si>
    <t>2.1.3 - Prestaciones de la seguridad social</t>
  </si>
  <si>
    <t>2.1.5 - Subvenciones otorgadas a empresas</t>
  </si>
  <si>
    <t>2.1.6 - Transferencias corrientes otorgadas</t>
  </si>
  <si>
    <t>2.1.8 - Intereses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</si>
  <si>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</si>
  <si>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</si>
  <si>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</si>
  <si>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</si>
  <si>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</si>
  <si>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</si>
  <si>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 otorgadas</t>
  </si>
  <si>
    <t>2.2.7 - Inversiones financieras realizadas con fines de política</t>
  </si>
  <si>
    <t>2.2.8 - Gastos de capital, reserva presupuestaria</t>
  </si>
  <si>
    <t>Total general</t>
  </si>
  <si>
    <t>Total</t>
  </si>
  <si>
    <t>https://www.digepres.gob.do/wp-content/uploads/2023/05/Clasificador-por-Concepto-y-Uso-del-Financiamiento-vf.pdf</t>
  </si>
  <si>
    <t>DIRECCIÓN DE ESTUDIOS ECONÓMICOS Y SEGUIMIENTO FINANCIERO</t>
  </si>
  <si>
    <t>Sub-sector Institucional</t>
  </si>
  <si>
    <t>Instituciones Formulación</t>
  </si>
  <si>
    <t>% Cobertura Institucional, Formulación</t>
  </si>
  <si>
    <t>Existentes</t>
  </si>
  <si>
    <t>Incluidas</t>
  </si>
  <si>
    <t>Instituciones Públicas Financeras Monetarias</t>
  </si>
  <si>
    <t>Total SP</t>
  </si>
  <si>
    <t>Fuente: Elaborado con datos del SIGEF, CIFE.</t>
  </si>
  <si>
    <t>Definición</t>
  </si>
  <si>
    <t>Observaciones</t>
  </si>
  <si>
    <t>Subsidios</t>
  </si>
  <si>
    <r>
      <t xml:space="preserve">Pagos corrientes  sin contrapartidas que </t>
    </r>
    <r>
      <rPr>
        <sz val="11"/>
        <color rgb="FF0F0F0F"/>
        <rFont val="Avenir Next LT Pro"/>
        <family val="2"/>
      </rPr>
      <t xml:space="preserve">las </t>
    </r>
    <r>
      <rPr>
        <sz val="11"/>
        <rFont val="Avenir Next LT Pro"/>
        <family val="2"/>
      </rPr>
      <t>unidades gubernamentales hacen a las demás instituciones con el fin de subsidiar la reducción de tarifa y precio de los servicios.</t>
    </r>
  </si>
  <si>
    <r>
      <rPr>
        <sz val="11"/>
        <color rgb="FF161616"/>
        <rFont val="Avenir Next LT Pro"/>
        <family val="2"/>
      </rPr>
      <t>Sí</t>
    </r>
  </si>
  <si>
    <t>El registro de los subsidios fue consolidado como parte de las transferencias</t>
  </si>
  <si>
    <t>Transferencias</t>
  </si>
  <si>
    <t>Las transferencias corrientes son las que se efectúan en conexión a gastos corrientes y no están vinculadas ni condicionadas a la adquisión de un activo por parte del beneficiario. Las transferencias de capital pueden constituir una transferencia de efectivo que el beneficiario debe utilizar o se espera que utilice para la adquisión de un activo o activos.</t>
  </si>
  <si>
    <t>Sí</t>
  </si>
  <si>
    <r>
      <t xml:space="preserve">Actividad primaria de las corporaciones públicas </t>
    </r>
    <r>
      <rPr>
        <sz val="11"/>
        <color rgb="FF161616"/>
        <rFont val="Avenir Next LT Pro"/>
        <family val="2"/>
      </rPr>
      <t>no financieras con el propósito de suministrar bienes y servicios a precio de mercado</t>
    </r>
    <r>
      <rPr>
        <sz val="11"/>
        <rFont val="Avenir Next LT Pro"/>
        <family val="2"/>
      </rPr>
      <t>.</t>
    </r>
  </si>
  <si>
    <t>Abarcan todos los instrumentos y registros en que se reconocen, una vez satisfechos los derechos de autor de todos los acreedores, los derechos al valor residual de las corporaciones.</t>
  </si>
  <si>
    <t>-</t>
  </si>
  <si>
    <t>Donaciones</t>
  </si>
  <si>
    <t>Son transferencias que las unidades de gobierno reciben de ptras unidades de gobiernos residentes o no residentes, o de organismos internacionales, y que no se encuadran en la definición de impuesto, subsidio o contribución social.</t>
  </si>
  <si>
    <t>Impuestos pagados por una unidad de gobierno a otra</t>
  </si>
  <si>
    <t>Los impuestos son transferencias obligatorias, sin contrapartida, pagadas por unidades institucionales a unidades del gobierno.</t>
  </si>
  <si>
    <t>No</t>
  </si>
  <si>
    <t>Seguros, pensiones y sistemas de garantías</t>
  </si>
  <si>
    <t>Las contribuciones sociales del empleador, ya sea que se paguen a la seguridad social o a fondos de pensión del gobierno.</t>
  </si>
  <si>
    <t>Ingresos de gastos en interés</t>
  </si>
  <si>
    <t>Son recursos recibidos por las unidades del gobierno general que poseen cierto tipo de activos financieros, a saber, depósitos, valores distintos de acciones, préstamos y cuentas por cobrar. Estos tipos de activos financieros se originan cuando una unidad del gobierno general presta fondos a otra unidad. Los intereses son los ingresos obtenidos por el acreedor por permitir que el deudor utilice sus fondos.</t>
  </si>
  <si>
    <t>No Aplica</t>
  </si>
  <si>
    <t>2023 - 2024</t>
  </si>
  <si>
    <t>Compra y ventas de bienes y servicios</t>
  </si>
  <si>
    <t>Tipo de Transacción</t>
  </si>
  <si>
    <t>Institución Transfiere</t>
  </si>
  <si>
    <t xml:space="preserve">Institución Receptora </t>
  </si>
  <si>
    <t>Total Transferido</t>
  </si>
  <si>
    <t>Organismos Autónomas y Descentralizados No Financieras</t>
  </si>
  <si>
    <t>Compra de Bienes y Servicios</t>
  </si>
  <si>
    <t>Transferencias Corrientes</t>
  </si>
  <si>
    <t>Transferencias de Capital</t>
  </si>
  <si>
    <t>Impuestos</t>
  </si>
  <si>
    <t>Total Consolidado</t>
  </si>
  <si>
    <t>Total Recibido</t>
  </si>
  <si>
    <t>Compra y venta de bienes y servicios</t>
  </si>
  <si>
    <t>Transferencias corrientes otorgadas</t>
  </si>
  <si>
    <t>Transferencias de capital otorgadas</t>
  </si>
  <si>
    <t>Aplicaciones Financieras</t>
  </si>
  <si>
    <t>Tabla 11. Presupuesto Formulado del Sector Público Consolidado por Ámbito Institucional</t>
  </si>
  <si>
    <t>Resultado Económico</t>
  </si>
  <si>
    <t>Resultado de Capital</t>
  </si>
  <si>
    <t>Resultado Financiero</t>
  </si>
  <si>
    <t>Resultado Primario</t>
  </si>
  <si>
    <t>Como % del PIB</t>
  </si>
  <si>
    <t>Fecha</t>
  </si>
  <si>
    <t xml:space="preserve">Fuente: Elaborado con datos del Sistema de Información de la Gestión Financiera (SIGEF), Centralización de la Información Financiera del Estado (CIFE). </t>
  </si>
  <si>
    <t>Resto de Regiones</t>
  </si>
  <si>
    <t>Precio Spot WTI (MEPyD, 08/2022)</t>
  </si>
  <si>
    <t>Precio Spot WTI (MEPyD, 08/2023)</t>
  </si>
  <si>
    <t xml:space="preserve">INSTITUCIONES SEGÚN ÁMBITOS </t>
  </si>
  <si>
    <t xml:space="preserve">GASTO CONSOLIDADO </t>
  </si>
  <si>
    <t>0101 - SENADO DE LA REPÚBLICA</t>
  </si>
  <si>
    <t>0102 - CÁMARA DE DIPUTADOS</t>
  </si>
  <si>
    <t>0201 - PRESIDENCIA DE LA REPÚBLICA</t>
  </si>
  <si>
    <t>0202 - MINISTERIO DE 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</si>
  <si>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</si>
  <si>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</si>
  <si>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</si>
  <si>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</si>
  <si>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</si>
  <si>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</si>
  <si>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</si>
  <si>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</si>
  <si>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</si>
  <si>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>0212 - MINISTERIO DE INDUSTRIA, COMERCIO Y MIPYMES (MICM)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</si>
  <si>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</si>
  <si>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</si>
  <si>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</si>
  <si>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</si>
  <si>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</si>
  <si>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</si>
  <si>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</si>
  <si>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</si>
  <si>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</si>
  <si>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0223 - MINISTERIO DE LA VIVIENDA, HABITAT Y EDIFICACIONES (MIVHED)</t>
  </si>
  <si>
    <t>0301 - PODER JUDICIAL</t>
  </si>
  <si>
    <t>0401 - JUNTA CENTRAL ELECTORAL</t>
  </si>
  <si>
    <t>0402 - CÁMARA DE CUENTAS</t>
  </si>
  <si>
    <t>0403 - TRIBUNAL CONSTITUCIONAL</t>
  </si>
  <si>
    <t>0404 - DEFENSOR DEL PUEBLO</t>
  </si>
  <si>
    <t>0405 - TRIBUNAL SUPERIOR  ELECTORAL ( TSE)</t>
  </si>
  <si>
    <t>0406 - OFICINA NACIONAL DE DEFENSA PUBLICA</t>
  </si>
  <si>
    <t>0998 - ADMINISTRACION DE DEUDA PUBLICA Y ACTIVOS FINANCIEROS</t>
  </si>
  <si>
    <t>0999 - ADMINISTRACION DE OBLIGACIONES DEL TESORO NACIONAL</t>
  </si>
  <si>
    <t>5102 - CENTRO DE EXPORTACIONES E INVERSIONES DE LA REP. DOM.</t>
  </si>
  <si>
    <t>5103 - CONSEJO NACIONAL DE POBLACIÓN Y FAMILIA</t>
  </si>
  <si>
    <t>5104 - DEPARTAMENTO AEROPORTUARIO</t>
  </si>
  <si>
    <t>5109 - DEFENSA CIVIL</t>
  </si>
  <si>
    <t>5111 - INSTITUTO AGRARIO DOMINICANO</t>
  </si>
  <si>
    <t>5112 - INSTITUTO AZUCARERO DOMINICANO</t>
  </si>
  <si>
    <t>5118 - INSTITUTO NACIONAL DE RECURSOS HIDRAÚLICOS (INDRHI)</t>
  </si>
  <si>
    <t>5119 - INSTITUTO PARA EL DESARROLLO DEL SUROESTE</t>
  </si>
  <si>
    <t>5120 - JARDÍN BOTÁNICO</t>
  </si>
  <si>
    <t>5121 - LIGA MUNICIPAL DOMINICANA</t>
  </si>
  <si>
    <t>5127 - SUPERINTENDENCIA DE SEGUROS</t>
  </si>
  <si>
    <t>5128 - UNIVERSIDAD AUTÓNOMA DE SANTO DOMINGO</t>
  </si>
  <si>
    <t>5130 - PARQUE ZOOLÓGICO NACIONAL</t>
  </si>
  <si>
    <t>5131 - INSTITUTO DOMINICANO DE LAS TELECOMUNICACIONES</t>
  </si>
  <si>
    <t>5132 - INSTITUTO DOMINICANO DE INVESTIGACIONES AGROPECUARIAS Y FORESTALES</t>
  </si>
  <si>
    <t>5133 - MUSEO DE HISTORIA NATURAL</t>
  </si>
  <si>
    <t>5134 - ACUARIO NACIONAL</t>
  </si>
  <si>
    <t>5135 - OFICINA NACIONAL DE PROPIEDAD INDUSTRIAL</t>
  </si>
  <si>
    <t>5136 - INSTITUTO DOMINICANO DEL CAFÉ</t>
  </si>
  <si>
    <t>5137 - INSTITUTO DUARTIANO</t>
  </si>
  <si>
    <t>5138 - COMISIÓN NACIONAL DE ENERGÍA</t>
  </si>
  <si>
    <t>5139 - SUPERINTENDENCIA DE ELECTRICIDAD</t>
  </si>
  <si>
    <t>5140 - INSTITUTO DEL TABACO DE LA REPÚBLICA DOMINICANA</t>
  </si>
  <si>
    <t>5142 - FONDO PATRIMONIAL DE LAS EMPRESAS REFORMADAS</t>
  </si>
  <si>
    <t>5143 - INSTITUTO DE DESARROLLO Y CRÉDITO COOPERATIVO</t>
  </si>
  <si>
    <t>5144 - FONDO ESPECIAL PARA EL DESARROLLO AGROPECUARIO</t>
  </si>
  <si>
    <t>5147 - INSTITUTO NACIONAL DE LA UVA</t>
  </si>
  <si>
    <t>5150 - CONSEJO NACIONAL DE ZONAS FRANCAS</t>
  </si>
  <si>
    <t>5151 - CONSEJO NACIONAL PARA LA NIÑEZ Y LA ADOLESCENCIA</t>
  </si>
  <si>
    <t>5155 - INSTITUTO DE FORMACIÓN TÉCNICO PROFESIONAL (INFOTEP)</t>
  </si>
  <si>
    <t>5158 - DIRECCION GENERAL DE ADUANAS</t>
  </si>
  <si>
    <t>5163 - CONSEJO DOMINICANO DE PESCA Y ACUICULTURA</t>
  </si>
  <si>
    <t>5166 - COMISION NACIONAL DE DEFENSA DE LA COMPETENCIA</t>
  </si>
  <si>
    <t>5168 - ARCHIVO GENERAL DE LA NACIÓN</t>
  </si>
  <si>
    <t>5169 - DIRECCIÓN GENERAL DE CINE (DGCINE)</t>
  </si>
  <si>
    <t>5171 - INSTITUTO DOMINICANO PARA LA CALIDAD (INDOCAL)</t>
  </si>
  <si>
    <t>5172 - ORGANISMO DOMINICANO DE ACREDITACION (ODAC)</t>
  </si>
  <si>
    <t>5174 - MERCADOS DOMINICANOS DE ABASTO AGROPECUARIO</t>
  </si>
  <si>
    <t>5175 - CONSEJO NACIONAL DE COMPETITIVIDAD</t>
  </si>
  <si>
    <t>5176 - CONSEJO NACIONAL DE DISCAPACIDAD (CONADIS)</t>
  </si>
  <si>
    <t>5177 - CONSEJO NAC. DE INVESTIGACIONES AGROPECUARIAS Y FORESTALES (CONIAF)</t>
  </si>
  <si>
    <t>5178 - FONDO NACIONAL PARA EL MEDIO AMBIENTE Y RECURSOS NATURALES</t>
  </si>
  <si>
    <t>5179 - SERVICIO GEOLOGICO NACIONAL</t>
  </si>
  <si>
    <t>5180 - DIRECCION CENTRAL DEL SERVICIO NACIONAL DE SALUD</t>
  </si>
  <si>
    <t>5181 - INSTITUTO GEOGRÁFICO NACIONAL JOSÉ JOAQUÍN HUNGRÍA MORELL</t>
  </si>
  <si>
    <t>5182 - INSTITUTO NACIONAL DE TRÁNSITO Y TRANSPORTE TERRESTRE</t>
  </si>
  <si>
    <t>5183 - UNIDAD DE ANÁLISIS FINANCIERO (UAF)</t>
  </si>
  <si>
    <t>5184 - DIRECCIÓN GENERAL DE ALIANZAS PÚBLICO-PRIVADAS</t>
  </si>
  <si>
    <t>5187 - DIRECCIÓN GENERAL DE RIESGOS AGROPECUARIOS</t>
  </si>
  <si>
    <t>5188 - INSTITUTO NACIONAL DE ATENCIÓN INTEGRAL A LA PRIMERA INFANCIA (INAIPI)</t>
  </si>
  <si>
    <t>5202 - INSTITUTO DE AUXILIOS</t>
  </si>
  <si>
    <t>5205 - SUPERINTENDENCIA DE PENSIONES</t>
  </si>
  <si>
    <t>5206 - SUPERINTENDENCIA DE SALUD Y RIESGO LABORAL</t>
  </si>
  <si>
    <t>5207 - CONSEJO NACIONAL DE SEGURIDAD SOCIAL</t>
  </si>
  <si>
    <t>5208 - SEGURO NACIONAL DE SALUD</t>
  </si>
  <si>
    <t>5209 - DIRECCIÓN GENERAL DE INFORMACIÓN Y DEFENSA DE LOS AFILIADOS</t>
  </si>
  <si>
    <t>5210 - INSTITUTO DOMINICANO DE PREVENCIÓN Y PROTECCIÓN DE RIESGOS LABORALES</t>
  </si>
  <si>
    <t>5211 - TESORERÍA DE LA SEGURIDAD SOCIAL</t>
  </si>
  <si>
    <t>6102 - CORPORACIÓN DEL ACUEDUCTO Y ALCANTARILLADO DE SANTO DOMINGO</t>
  </si>
  <si>
    <t>6104 - CORPORACIÓN DE ACUEDUCTO Y ALCANTARILLADO DE SANTIAGO</t>
  </si>
  <si>
    <t>6107 - CORPORACIÓN DE ACUEDUCTO Y ALCANTARILLADO DE MOCA</t>
  </si>
  <si>
    <t>6108 - CORPORACIÓN DE ACUEDUCTO Y ALCANTARILLADO DE LA ROMANA</t>
  </si>
  <si>
    <t>6109 - CORPORACIÓN DE ACUEDUCTO Y ALCANTARILLADO DE PUERTO PLATA</t>
  </si>
  <si>
    <t>6110 - CONSEJO ESTATAL DEL AZUCAR</t>
  </si>
  <si>
    <t>6111 - INSTITUTO DE ESTABILIZACIÓN DE PRECIOS</t>
  </si>
  <si>
    <t>6112 - INSTITUTO NACIONAL DE AGUAS POTABLES Y ALCANTARILLADOS</t>
  </si>
  <si>
    <t>6114 - CORPORACIÓN DE FOMENTO HOTELERO Y DESARROLLO DEL TURISMO</t>
  </si>
  <si>
    <t>6115 - INSTITUTO POSTAL DOMINICANO</t>
  </si>
  <si>
    <t>6116 - AUTORIDAD PORTUARIA DOMINICANA</t>
  </si>
  <si>
    <t>6118 - LOTERIA NACIONAL</t>
  </si>
  <si>
    <t>6120 - PROYECTO LA CRUZ DE MANZANILLO</t>
  </si>
  <si>
    <t>6121 - CORPORACION DE ACUEDUCTO Y ALCANTARILLADO DE BOCA CHICA</t>
  </si>
  <si>
    <t>6122 - CORPORACION DE ACUEDUCTO Y ALCANTARILLADO DE MONSEÑOR NOUEL</t>
  </si>
  <si>
    <t>6123 - EMPRESA DE GENERACION HIDROELECTRICA DOMINICANA (EGEHID)</t>
  </si>
  <si>
    <t>6125 - CORPORACION DE ACUEDUCTO Y ALCANTARILLADO DE LA VEGA</t>
  </si>
  <si>
    <t>6128 - EMPRESA ELECTRICA DEL NORTE (EDENORTE)</t>
  </si>
  <si>
    <t>6129 - EMPRESA ELECTRICA DEL SUR (EDESUR)</t>
  </si>
  <si>
    <t>6130 - EMPRESA ELECTRICA DEL ESTE (EDEESTE)</t>
  </si>
  <si>
    <t>2.1 - Gastos Corriente</t>
  </si>
  <si>
    <t>1 - SERVICIOS GENERALES</t>
  </si>
  <si>
    <t>2 - SERVICIOS ECONÓMICOS</t>
  </si>
  <si>
    <t>3 - PROTECCIÓN DEL MEDIO AMBIENTE</t>
  </si>
  <si>
    <t>4 - SERVICIOS SOCIALES</t>
  </si>
  <si>
    <t>5 - INTERESES DE LA DEUDA PÚBLICA</t>
  </si>
  <si>
    <t>2.1 - REMUNERACIONES Y CONTRIBUCIONES</t>
  </si>
  <si>
    <t>2.2 - CONTRATACIÓN DE SERVICIOS</t>
  </si>
  <si>
    <t>2.3 - MATERIALES Y SUMINISTROS</t>
  </si>
  <si>
    <t>2.4 - TRANSFERENCIAS CORRIENTES</t>
  </si>
  <si>
    <t>2.9 - GASTOS FINANCIEROS</t>
  </si>
  <si>
    <t>2.5 - TRANSFERENCIAS DE CAPITAL</t>
  </si>
  <si>
    <t>2.6 - BIENES MUEBLES, INMUEBLES E INTANGIBLES</t>
  </si>
  <si>
    <t>2.7 - OBRAS</t>
  </si>
  <si>
    <t>2.8 - ADQUISICION DE ACTIVOS FINANCIEROS CON FINES DE POLÍTICA</t>
  </si>
  <si>
    <t>Clasificación Económica por Fuente de Financiamiento de Gastos</t>
  </si>
  <si>
    <t>10 - FONDO GENERAL</t>
  </si>
  <si>
    <t>20 - FONDOS CON DESTINO ESPECÍFICO</t>
  </si>
  <si>
    <t>30 - FONDOS PROPIOS</t>
  </si>
  <si>
    <t>40 - TRANSFERENCIAS</t>
  </si>
  <si>
    <t>50 - CRÉDITO INTERNO</t>
  </si>
  <si>
    <t>60 - CREDITO EXTERNO</t>
  </si>
  <si>
    <t>70 - DONACION EXTERNA</t>
  </si>
  <si>
    <t>TOTAL GENERAL</t>
  </si>
  <si>
    <t>INSTITUCIONES PÚBLICAS DE LA SEGURIDAD SOCIAL</t>
  </si>
  <si>
    <t xml:space="preserve">EMPRESAS PÚBLICAS NO FINANCIERAS </t>
  </si>
  <si>
    <t>0222 - MINISTERIO DE ENERGIA Y MINAS</t>
  </si>
  <si>
    <t>5154 - INSTITUTO DE INNOVACION EN BIOTECNOLOGIA E INDUSTRIAL (IIBI)</t>
  </si>
  <si>
    <t>5157 - CORPORACION DOMICANA DE EMPRESAS ESTATALES (CORDE</t>
  </si>
  <si>
    <t>5159 - DIRECCION GENERAL DE IMPUESTOS INTERNOS</t>
  </si>
  <si>
    <t>5161 - INSTITUTO DE PROTECCION DE LOS DERECHOS AL CONSUMIDOR</t>
  </si>
  <si>
    <t>5162 - INSTITUTO DOMINICANO DE AVIACION CIVIL</t>
  </si>
  <si>
    <t>5165 - COMISION REGULADORA DE PRACTICAS DESLEALES</t>
  </si>
  <si>
    <t>5189 - DIRECCION GENERAL DE MECENAZGO (DGM)</t>
  </si>
  <si>
    <t>5190 - INSTITUTO NACIONAL DE COORDINACIÓN DE TRANSPLANTE (INCORT)</t>
  </si>
  <si>
    <t>GOBIERNOS CENTRALES MUNICIPALES</t>
  </si>
  <si>
    <t>7001 - AYUNTAMIENTO DEL DISTRITO NACIONAL</t>
  </si>
  <si>
    <t>7002 - AYUNTAMIENTO MUNICIPAL DE ALTAMIRA</t>
  </si>
  <si>
    <t>7003 - AYUNTAMIENTO MUNICIPAL DE ARENOSO</t>
  </si>
  <si>
    <t>7004 - AYUNTAMIENTO MUNICIPAL DE AZUA DE COMPOSTELA</t>
  </si>
  <si>
    <t>7005 - AYUNTAMIENTO MUNICIPAL DE BAJOS DE HAINA</t>
  </si>
  <si>
    <t>7006 - AYUNTAMIENTO MUNICIPAL DE BANÍ</t>
  </si>
  <si>
    <t>7007 - AYUNTAMIENTO MUNICIPAL DE BÁNICA</t>
  </si>
  <si>
    <t>7008 - AYUNTAMIENTO MUNICIPAL DE SANTA CRUZ DE BARAHONA</t>
  </si>
  <si>
    <t>7009 - AYUNTAMIENTO MUNICIPAL DE BAYAGUANA</t>
  </si>
  <si>
    <t>7010 - AYUNTAMIENTO MUNICIPAL DE BOHECHÍO</t>
  </si>
  <si>
    <t>7011 - AYUNTAMIENTO MUNICIPAL DE CABRAL</t>
  </si>
  <si>
    <t>7012 - AYUNTAMIENTO MUNICIPAL DE CABRERA</t>
  </si>
  <si>
    <t>7013 - AYUNTAMIENTO MUNICIPAL DE CAMBITA GARABITOS</t>
  </si>
  <si>
    <t>7014 - AYUNTAMIENTO MUNICIPAL DE CASTAÑUELAS</t>
  </si>
  <si>
    <t>7015 - AYUNTAMIENTO MUNICIPAL DE CASTILLO</t>
  </si>
  <si>
    <t>7016 - AYUNTAMIENTO MUNICIPAL DE CAYETANO GERMOSÉN</t>
  </si>
  <si>
    <t>7017 - AYUNTAMIENTO MUNICIPAL DE CEVICOS</t>
  </si>
  <si>
    <t>7018 - AYUNTAMIENTO MUNICIPAL DE CONSUELO</t>
  </si>
  <si>
    <t>7019 - AYUNTAMIENTO MUNICIPAL DE CONSTANZA</t>
  </si>
  <si>
    <t>7020 - AYUNTAMIENTO MUNICIPAL DE COTUÍ</t>
  </si>
  <si>
    <t>7021 - AYUNTAMIENTO MUNICIPAL DE SANTO DOMINGO ESTE</t>
  </si>
  <si>
    <t>7022 - AYUNTAMIENTO MUNICIPAL DE DAJABÓN</t>
  </si>
  <si>
    <t>7023 - AYUNTAMIENTO MUNICIPAL DE BOCA CHICA</t>
  </si>
  <si>
    <t>7024 - AYUNTAMIENTO MUNICIPAL DE DUVERGÉ</t>
  </si>
  <si>
    <t>7025 - AYUNTAMIENTO MUNICIPAL DE EL CERCADO</t>
  </si>
  <si>
    <t>7026 - AYUNTAMIENTO MUNICIPAL DE EL FACTOR</t>
  </si>
  <si>
    <t>7027 - AYUNTAMIENTO MUNICIPAL DE EL LLANO</t>
  </si>
  <si>
    <t>7028 - AYUNTAMIENTO MUNICIPAL DE SANTO DOMINGO OESTE</t>
  </si>
  <si>
    <t>7030 - AYUNTAMIENTO MUNICIPAL DE COMENDADOR</t>
  </si>
  <si>
    <t>7031 - AYUNTAMIENTO MUNICIPAL DE EL VALLE</t>
  </si>
  <si>
    <t>7032 - AYUNTAMIENTO MUNICIPAL DE ENRIQUILLO</t>
  </si>
  <si>
    <t>7033 - AYUNTAMIENTO MUNICIPAL DE ESPERANZA</t>
  </si>
  <si>
    <t>7034 - AYUNTAMIENTO MUNICIPAL DE ESTEBANÍA</t>
  </si>
  <si>
    <t>7035 - AYUNTAMIENTO MUNICIPAL DE FANTINO</t>
  </si>
  <si>
    <t>7036 - AYUNTAMIENTO MUNICIPAL DE SANTO DOMINGO NORTE</t>
  </si>
  <si>
    <t>7037 - AYUNTAMIENTO MUNICIPAL DE GALVÁN</t>
  </si>
  <si>
    <t>7038 - AYUNTAMIENTO MUNICIPAL DE GASPAR HERNÁNDEZ</t>
  </si>
  <si>
    <t>7039 - AYUNTAMIENTO MUNICIPAL DE GUANANICO</t>
  </si>
  <si>
    <t>7040 - AYUNTAMIENTO MUNICIPAL DE GUAYABAL (AZUA)</t>
  </si>
  <si>
    <t>7041 - AYUNTAMIENTO MUNICIPAL DE GUAYMATE</t>
  </si>
  <si>
    <t>7044 - AYUNTAMIENTO MUNICIPAL DE SALVALEÓN DE HIGÜEY</t>
  </si>
  <si>
    <t>7045 - AYUNTAMIENTO MUNICIPAL DE HONDO VALLE</t>
  </si>
  <si>
    <t>7046 - AYUNTAMIENTO MUNICIPAL DE HOSTOS</t>
  </si>
  <si>
    <t>7047 - AYUNTAMIENTO MUNICIPAL DE IMBERT</t>
  </si>
  <si>
    <t>7048 - AYUNTAMIENTO MUNICIPAL DE JAMAO AL NORTE</t>
  </si>
  <si>
    <t>7049 - AYUNTAMIENTO MUNICIPAL DE JÁNICO</t>
  </si>
  <si>
    <t>7050 - AYUNTAMIENTO MUNICIPAL DE JARABACOA</t>
  </si>
  <si>
    <t>7051 - AYUNTAMIENTO MUNICIPAL DE JIMA ABAJO</t>
  </si>
  <si>
    <t>7052 - AYUNTAMIENTO MUNICIPAL DE JIMANÍ</t>
  </si>
  <si>
    <t>7053 - JUNTA DE DISTRITO MUNICIPAL DE JOSÉ CONTRERAS</t>
  </si>
  <si>
    <t>7054 - AYUNTAMIENTO MUNICIPAL DE JUAN DE HERRERA</t>
  </si>
  <si>
    <t>7055 - AYUNTAMIENTO MUNICIPAL DE JUAN SANTIAGO</t>
  </si>
  <si>
    <t>7056 - AYUNTAMIENTO MUNICIPAL DE LA DESCUBIERTA</t>
  </si>
  <si>
    <t>7057 - JUNTA DE DISTRITO MUNICIPAL DE LAGUNA NISIBÓN</t>
  </si>
  <si>
    <t>7058 - AYUNTAMIENTO MUNICIPAL DE LAGUNA SALADA</t>
  </si>
  <si>
    <t>7059 - JUNTA DE DISTRITO MUNICIPAL DE LA CUEVA</t>
  </si>
  <si>
    <t>7060 - JUNTA DE DISTRITO MUNICIPAL DE LA OTRA BANDA</t>
  </si>
  <si>
    <t>7061 - AYUNTAMIENTO MUNICIPAL DE LOS CACAOS</t>
  </si>
  <si>
    <t>7062 - AYUNTAMIENTO MUNICIPAL DE LAS CHARCAS</t>
  </si>
  <si>
    <t>7063 - AYUNTAMIENTO MUNICIPAL DE LAS SALINAS</t>
  </si>
  <si>
    <t>7064 - AYUNTAMIENTO MUNICIPAL DE LAS GUÁRANAS</t>
  </si>
  <si>
    <t>7065 - AYUNTAMIENTO MUNICIPAL DE LAS MATAS DE FARFÁN</t>
  </si>
  <si>
    <t>7066 - AYUNTAMIENTO MUNICIPAL DE LAS MATAS DE SANTA CRUZ</t>
  </si>
  <si>
    <t>7067 - AYUNTAMIENTO MUNICIPAL DE LA YAYAS DE VIAJAMA</t>
  </si>
  <si>
    <t>7068 - AYUNTAMIENTO MUNICIPAL DE LAS TERRENAS</t>
  </si>
  <si>
    <t>7069 - AYUNTAMIENTO MUNICIPAL DE LA ROMANA</t>
  </si>
  <si>
    <t>7070 - AYUNTAMIENTO MUNICIPAL DE LA VEGA</t>
  </si>
  <si>
    <t>7071 - AYUNTAMIENTO MUNICIPAL DE LICEY AL MEDIO</t>
  </si>
  <si>
    <t>7072 - AYUNTAMIENTO MUNICIPAL DE LOMA DE CABRERA</t>
  </si>
  <si>
    <t>7073 - AYUNTAMIENTO MUNICIPAL DE VILLA LOS ALMÁCIGOS</t>
  </si>
  <si>
    <t>7074 - AYUNTAMIENTO MUNICIPAL DE LOS HIDALGOS</t>
  </si>
  <si>
    <t>7075 - AYUNTAMIENTO MUNICIPAL DE SAN JOSÉ DE LOS LLANOS</t>
  </si>
  <si>
    <t>7077 - AYUNTAMIENTO MUNICIPAL DE LUPERÓN</t>
  </si>
  <si>
    <t>7078 - AYUNTAMIENTO MUNICIPAL DE MAIMÓN</t>
  </si>
  <si>
    <t>7079 - AYUNTAMIENTO MUNICIPAL DE MELLA</t>
  </si>
  <si>
    <t>7080 - AYUNTAMIENTO MUNICIPAL DE MICHES</t>
  </si>
  <si>
    <t>7081 - AYUNTAMIENTO MUNICIPAL DE MOCA</t>
  </si>
  <si>
    <t>7082 - AYUNTAMIENTO MUNICIPAL DE MONCIÓN</t>
  </si>
  <si>
    <t>7083 - AYUNTAMIENTO MUNICIPAL DE BONAO</t>
  </si>
  <si>
    <t>7084 - AYUNTAMIENTO MUNICIPAL DE SAN FERNANDO DE MONTE CRISTI</t>
  </si>
  <si>
    <t>7085 - AYUNTAMIENTO MUNICIPAL DE MONTE PLATA</t>
  </si>
  <si>
    <t>7086 - AYUNTAMIENTO MUNICIPAL DE NAGUA</t>
  </si>
  <si>
    <t>7087 - AYUNTAMIENTO MUNICIPAL DE NEYBA</t>
  </si>
  <si>
    <t>7088 - AYUNTAMIENTO MUNICIPAL DE NIZAO</t>
  </si>
  <si>
    <t>7089 - AYUNTAMIENTO MUNICIPAL DE OVIEDO</t>
  </si>
  <si>
    <t>7090 - AYUNTAMIENTO MUNICIPAL DE PADRE LAS CASAS</t>
  </si>
  <si>
    <t>7091 - AYUNTAMIENTO MUNICIPAL DE PARAÍSO</t>
  </si>
  <si>
    <t>7092 - AYUNTAMIENTO MUNICIPAL DE PARTIDO</t>
  </si>
  <si>
    <t>7093 - AYUNTAMIENTO MUNICIPAL DE PEDERNALES</t>
  </si>
  <si>
    <t>7094 - JUNTA DE DISTRITO MUNICIPAL DE PEDRO GARCÍA</t>
  </si>
  <si>
    <t>7095 - AYUNTAMIENTO MUNICIPAL DE PEDRO SANTANA</t>
  </si>
  <si>
    <t>7096 - AYUNTAMIENTO MUNICIPAL DE PEPILLO SALCEDO</t>
  </si>
  <si>
    <t>7097 - AYUNTAMIENTO MUNICIPAL DE PERALTA</t>
  </si>
  <si>
    <t>7098 - AYUNTAMIENTO MUNICIPAL DE PIMENTEL</t>
  </si>
  <si>
    <t>7099 - AYUNTAMIENTO MUNICIPAL DE PIEDRA BLANCA</t>
  </si>
  <si>
    <t>7100 - AYUNTAMIENTO MUNICIPAL DE POLO</t>
  </si>
  <si>
    <t>7101 - AYUNTAMIENTO MUNICIPAL DE POSTRER RÍO</t>
  </si>
  <si>
    <t>7102 - AYUNTAMIENTO MUNICIPAL DE SAN FELIPE DE PUERTO PLATA</t>
  </si>
  <si>
    <t>7104 - AYUNTAMIENTO MUNICIPAL DE RAMÓN SANTANA</t>
  </si>
  <si>
    <t>7105 - AYUNTAMIENTO MUNICIPAL DE RESTAURACIÓN</t>
  </si>
  <si>
    <t>7106 - AYUNTAMIENTO MUNICIPAL DE RÍO SAN JUAN</t>
  </si>
  <si>
    <t>7107 - AYUNTAMIENTO MUNICIPAL DE SABANA DE LA MAR</t>
  </si>
  <si>
    <t>7108 - AYUNTAMIENTO MUNICIPAL DE SABANA GRANDE DE BOYÁ</t>
  </si>
  <si>
    <t>7109 - AYUNTAMIENTO MUNICIPAL DE SABANA GRANDE DE PALENQUE</t>
  </si>
  <si>
    <t>7110 - AYUNTAMIENTO MUNICIPAL DE SABANA IGLESIA</t>
  </si>
  <si>
    <t>7111 - AYUNTAMIENTO MUNICIPAL DE SABANA LARGA (SAN JOSÉ DE OCOA)</t>
  </si>
  <si>
    <t>7112 - AYUNTAMIENTO MUNICIPAL DE SABANA YEGUA</t>
  </si>
  <si>
    <t>7113 - AYUNTAMIENTO MUNICIPAL DE SALCEDO</t>
  </si>
  <si>
    <t>7114 - AYUNTAMIENTO MUNICIPAL DE SANTA BÁRBARA DE SAMANÁ</t>
  </si>
  <si>
    <t>7115 - AYUNTAMIENTO  MUNICIPAL DE SÁNCHEZ</t>
  </si>
  <si>
    <t>7116 - AYUNTAMIENTO MUNICIPAL DE SAN CRISTÓBAL</t>
  </si>
  <si>
    <t>7117 - AYUNTAMIENTO MUNICIPAL DE SAN FRANCISCO DE MACORÍS</t>
  </si>
  <si>
    <t>7118 - AYUNTAMIENTO MUNICIPAL DE SAN GREGORIO DE NIGUA</t>
  </si>
  <si>
    <t>7119 - AYUNTAMIENTO MUNICIPAL DE SAN IGNACIO DE SABANETA</t>
  </si>
  <si>
    <t>7120 - AYUNTAMIENTO MUNICIPAL DE SAN JOSÉ DE LAS MATAS</t>
  </si>
  <si>
    <t>7121 - AYUNTAMIENTO MUNICIPAL DE SAN JOSÉ DE OCOA</t>
  </si>
  <si>
    <t>7122 - AYUNTAMIENTO MUNICIPAL DE SAN JUAN DE LA MAGUANA</t>
  </si>
  <si>
    <t>7123 - AYUNTAMIENTO MUNICIPAL DE SAN PEDRO DE MACORÍS</t>
  </si>
  <si>
    <t>7124 - AYUNTAMIENTO MUNICIPAL DE SANTIAGO DE LOS CABALLEROS</t>
  </si>
  <si>
    <t>7125 - AYUNTAMIENTO MUNICIPAL DE SAN RAFAEL DEL YUMA</t>
  </si>
  <si>
    <t>7126 - AYUNTAMIENTO MUNICIPAL DE SAN VICTOR</t>
  </si>
  <si>
    <t>7127 - AYUNTAMIENTO MUNICIPAL DE SOSÚA</t>
  </si>
  <si>
    <t>7128 - AYUNTAMIENTO MUNICIPAL DE TÁBARA ARRIBA</t>
  </si>
  <si>
    <t>7129 - AYUNTAMIENTO MUNICIPAL DE TAMAYO</t>
  </si>
  <si>
    <t>7130 - AYUNTAMIENTO MUNICIPAL DE TAMBORIL</t>
  </si>
  <si>
    <t>7131 - AYUNTAMIENTO MUNICIPAL DE TENARES</t>
  </si>
  <si>
    <t>7132 - JUNTA DE DISTRITO MUNICIPAL DE UVILLA</t>
  </si>
  <si>
    <t>7133 - AYUNTAMIENTO MUNICIPAL DE SANTA CRUZ DE MAO</t>
  </si>
  <si>
    <t>7134 - AYUNTAMIENTO MUNICIPAL DE VALLEJUELO</t>
  </si>
  <si>
    <t>7135 - AYUNTAMIENTO MUNICIPAL DE VICENTE NOBLE</t>
  </si>
  <si>
    <t>7136 - AYUNTAMIENTO MUNICIPAL DE VILLA ALTAGRACIA</t>
  </si>
  <si>
    <t>7137 - AYUNTAMIENTO MUNICIPAL DE VILLA BISONÓ</t>
  </si>
  <si>
    <t>7138 - AYUNTAMIENTO MUNICIPAL DE VILLA GONZÁLEZ</t>
  </si>
  <si>
    <t>7139 - AYUNTAMIENTO MUNICIPAL DE VILLA ISABELA</t>
  </si>
  <si>
    <t>7140 - AYUNTAMIENTO MUNICIPAL DE VILLA JARAGUA</t>
  </si>
  <si>
    <t>7141 - AYUNTAMIENTO MUNICIPAL DE VILLA RIVA</t>
  </si>
  <si>
    <t>7142 - AYUNTAMIENTO MUNICIPAL DE VILLA TAPIA</t>
  </si>
  <si>
    <t>7144 - AYUNTAMIENTO MUNICIPAL DE YAGUATE</t>
  </si>
  <si>
    <t>7145 - AYUNTAMIENTO MUNICIPAL DE YAMASÁ</t>
  </si>
  <si>
    <t>7146 - AYUNTAMIENTO MUNICIPAL DE PUEBLO VIEJO</t>
  </si>
  <si>
    <t>7147 - AYUNTAMIENTO MUNICIPAL DE EL PINO</t>
  </si>
  <si>
    <t>7148 - AYUNTAMIENTO MUNICIPAL DE RANCHO ARRIBA</t>
  </si>
  <si>
    <t>7149 - AYUNTAMIENTO MUNICIPAL DE PERALVILLO</t>
  </si>
  <si>
    <t>7151 - JUNTA DE DISTRITO MUNICIPAL DE VILLA FUNDACIÓN</t>
  </si>
  <si>
    <t>7152 - JUNTA DE DISTRITO MUNICIPAL DE SABANA BUEY</t>
  </si>
  <si>
    <t>7154 - JUNTA DE DISTRITO MUNICIPAL DE LA CIÉNAGA (SAN JOSÉ DE OCOA)</t>
  </si>
  <si>
    <t>7155 - JUNTA DE DISTRITO MUNICIPAL DE RÍO LIMPIO</t>
  </si>
  <si>
    <t>7156 - JUNTA DE DISTRITO MUNICIPAL DE TIREO ARRIBA</t>
  </si>
  <si>
    <t>7157 - JUNTA DE DISTRITO MUNICIPAL DE AGUA SANTA DEL YUNA</t>
  </si>
  <si>
    <t>7158 - JUNTA DE DISTRITO MUNICIPAL DE AMIAMA GÓMEZ</t>
  </si>
  <si>
    <t>7159 - JUNTA DE DISTRITO MUNICIPAL DE AMINA</t>
  </si>
  <si>
    <t>7160 - JUNTA DE DISTRITO MUNICIPAL DE ANGELINA</t>
  </si>
  <si>
    <t>7161 - JUNTA DE DISTRITO MUNICIPAL DE ARROYO BARRIL</t>
  </si>
  <si>
    <t>7163 - JUNTA DE DISTRITO MUNICIPAL DE ARROYO DULCE</t>
  </si>
  <si>
    <t>7164 - JUNTA DE DISTRITO MUNICIPAL DE ARROYO SALADO</t>
  </si>
  <si>
    <t>7165 - JUNTA DE DISTRITO MUNICIPAL DE BAHORUCO</t>
  </si>
  <si>
    <t>7166 - JUNTA DE DISTRITO MUNICIPAL DE BARRO ARRIBA</t>
  </si>
  <si>
    <t>7167 - JUNTA DE DISTRITO MUNICIPAL DE BATISTA</t>
  </si>
  <si>
    <t>7168 - JUNTA DE DISTRITO MUNICIPAL DE BAYAHIBE</t>
  </si>
  <si>
    <t>7169 - JUNTA DE DISTRITO MUNICIPAL DE BELLOSO</t>
  </si>
  <si>
    <t>7170 - JUNTA DE DISTRITO MUNICIPAL DE BLANCO</t>
  </si>
  <si>
    <t>7171 - JUNTA DE DISTRITO MUNICIPAL DE BOCA DE CACHÓN</t>
  </si>
  <si>
    <t>7172 - JUNTA DE DISTRITO MUNICIPAL DE BOCA DE YUMA</t>
  </si>
  <si>
    <t>7173 - JUNTA DE DISTRITO MUNICIPAL DE BOYÁ</t>
  </si>
  <si>
    <t>7174 - JUNTA DE DISTRITO MUNICIPAL DE BUENA VISTA</t>
  </si>
  <si>
    <t>7175 - JUNTA DE DISTRITO MUNICIPAL DE CABARETE</t>
  </si>
  <si>
    <t>7176 - JUNTA DE DISTRITO MUNICIPAL DE CANA CHAPETÓN</t>
  </si>
  <si>
    <t>7177 - JUNTA DE DISTRITO MUNICIPAL DE CANCA LA REYNA</t>
  </si>
  <si>
    <t>7178 - JUNTA DE DISTRITO MUNICIPAL DE CANOA</t>
  </si>
  <si>
    <t>7179 - JUNTA DE DISTRITO MUNICIPAL DE CAÑONGO</t>
  </si>
  <si>
    <t>7180 - JUNTA DE DISTRITO MUNICIPAL DE CAPOTILLO</t>
  </si>
  <si>
    <t>7181 - JUNTA DE DISTRITO MUNICIPAL DE CATALINA</t>
  </si>
  <si>
    <t>7182 - JUNTA DE DISTRITO MUNICIPAL DE CENOVI</t>
  </si>
  <si>
    <t>7183 - JUNTA DE DISTRITO MUNICIPAL DE CHIRINO</t>
  </si>
  <si>
    <t>7184 - JUNTA DE DISTRITO MUNICIPAL DE CRISTO REY DE GUARAGUAO</t>
  </si>
  <si>
    <t>7185 - AYUNTAMIENTO MUNICIPAL DE CRISTÓBAL</t>
  </si>
  <si>
    <t>7186 - JUNTA DE DISTRITO MUNICIPAL DE CRUCE DE GUAYACANES</t>
  </si>
  <si>
    <t>7187 - JUNTA DE DISTRITO MUNICIPAL DE CUMAYASA</t>
  </si>
  <si>
    <t>7188 - JUNTA DE DISTRITO MUNICIPAL DE DON JUAN</t>
  </si>
  <si>
    <t>7189 - JUNTA DE DISTRITO MUNICIPAL EL CACHÓN</t>
  </si>
  <si>
    <t>7190 - JUNTA DE DISTRITO MUNICIPAL EL CAIMITO</t>
  </si>
  <si>
    <t>7191 - JUNTA DE DISTRITO MUNICIPAL EL CARRETÓN</t>
  </si>
  <si>
    <t>7192 - JUNTA DE DISTRITO MUNICIPAL EL CARRIL</t>
  </si>
  <si>
    <t>7193 - JUNTA DE DISTRITO MUNICIPAL EL CEDRO (JOBERO)</t>
  </si>
  <si>
    <t>7194 - JUNTA DE DISTRITO MUNICIPAL EL HIGUERITO</t>
  </si>
  <si>
    <t>7195 - JUNTA DE DISTRITO MUNICIPAL EL LIMÓN (JIMANÍ)</t>
  </si>
  <si>
    <t>7196 - JUNTA DE DISTRITO MUNICIPAL EL LIMÓN (SAMANÁ)</t>
  </si>
  <si>
    <t>7197 - JUNTA DE DISTRITO MUNICIPAL EL LIMÓN (VILLA GONZÁLEZ)</t>
  </si>
  <si>
    <t>7198 - JUNTA DE DISTRITO MUNICIPAL EL PALMAR</t>
  </si>
  <si>
    <t>7200 - JUNTA DE DISTRITO MUNICIPAL EL PINAR</t>
  </si>
  <si>
    <t>7201 - JUNTA DE DISTRITO MUNICIPAL EL POZO</t>
  </si>
  <si>
    <t>7202 - JUNTA DE DISTRITO MUNICIPAL CAMBITA EL PUEBLECITO</t>
  </si>
  <si>
    <t>7203 - JUNTA DE DISTRITO MUNICIPAL EL PUERTO</t>
  </si>
  <si>
    <t>7204 - JUNTA DE DISTRITO MUNICIPAL EL RANCHITO</t>
  </si>
  <si>
    <t>7205 - JUNTA DE DISTRITO MUNICIPAL EL ROSARIO (PUEBLO VIEJO)</t>
  </si>
  <si>
    <t>7206 - JUNTA DE DISTRITO MUNICIPAL EL ROSARIO (SAN JUAN)</t>
  </si>
  <si>
    <t>7207 - JUNTA DE DISTRITO MUNICIPAL EL RUBIO</t>
  </si>
  <si>
    <t>7208 - JUNTA DE DISTRITO MUNICIPAL EL YAQUE</t>
  </si>
  <si>
    <t>7209 - JUNTA DE DISTRITO MUNICIPAL DE ESTERO HONDO</t>
  </si>
  <si>
    <t>7210 - JUNTA DE DISTRITO MUNICIPAL DE FONDO NEGRO</t>
  </si>
  <si>
    <t>7211 - AYUNTAMIENTO MUNICIPAL DE FUNDACIÓN</t>
  </si>
  <si>
    <t>7212 - JUNTA DE DISTRITO MUNICIPAL DE GANADERO</t>
  </si>
  <si>
    <t>7213 - JUNTA DE DISTRITO MUNICIPAL DE GAUTIER</t>
  </si>
  <si>
    <t>7214 - JUNTA DE DISTRITO MUNICIPAL DE GONZALO</t>
  </si>
  <si>
    <t>7215 - JUNTA DE DISTRITO MUNICIPAL DE GUATAPANAL</t>
  </si>
  <si>
    <t>7216 - JUNTA DE DISTRITO MUNICIPAL DE GUAYABAL (POSTRER RÍO)</t>
  </si>
  <si>
    <t>7217 - JUNTA DE DISTRITO MUNICIPAL DE GUAYABO DULCE</t>
  </si>
  <si>
    <t>7218 - AYUNTAMIENTO MUNICIPAL DE GUERRA</t>
  </si>
  <si>
    <t>7219 - JUNTA DE DISTRITO MUNICIPAL DE HATILLO PALMA</t>
  </si>
  <si>
    <t>7220 - JUNTA DE DISTRITO MUNICIPAL DE HATO DAMAS</t>
  </si>
  <si>
    <t>7221 - JUNTA DE DISTRITO MUNICIPAL DE HATO DEL PADRE</t>
  </si>
  <si>
    <t>7222 - JUNTA DE DISTRITO MUNICIPAL DE HATO DEL YAQUE</t>
  </si>
  <si>
    <t>7223 - JUNTA DE DISTRITO MUNICIPAL DE HATO VIEJO</t>
  </si>
  <si>
    <t>7224 - JUNTA DE DISTRITO MUNICIPAL DE JAIBÓN (LAGUNA SALADA)</t>
  </si>
  <si>
    <t>7225 - JUNTA DE DISTRITO MUNICIPAL DE JAIBÓN (PUEBLO NUEVO)</t>
  </si>
  <si>
    <t>7226 - JUNTA DE DISTRITO MUNICIPAL DE JAMAO AFUERA</t>
  </si>
  <si>
    <t>7227 - AYUNTAMIENTO MUNICIPAL DE JAQUIMEYES</t>
  </si>
  <si>
    <t>7228 - JUNTA DE DISTRITO MUNICIPAL DE JICOMÉ</t>
  </si>
  <si>
    <t>7229 - JUNTA DE DISTRITO MUNICIPAL DE JOBA ARRIBA</t>
  </si>
  <si>
    <t>7230 - JUNTA DE DISTRITO MUNICIPAL DE JOSÉ FRANCISCO PEÑA GÓMEZ</t>
  </si>
  <si>
    <t>7231 - JUNTA DE DISTRITO MUNICIPAL DE JUAN ADRIÁN</t>
  </si>
  <si>
    <t>7232 - JUNTA DE DISTRITO MUNICIPAL DE JUAN LÓPEZ</t>
  </si>
  <si>
    <t>7233 - JUNTA DE DISTRITO MUNICIPAL DE JUANCHO</t>
  </si>
  <si>
    <t>7234 - JUNTA DE DISTRITO MUNICIPAL DE JUMA BEJUCAL</t>
  </si>
  <si>
    <t>7235 - JUNTA DE DISTRITO MUNICIPAL DE JUNCALITO</t>
  </si>
  <si>
    <t>7236 - JUNTA DE DISTRITO MUNICIPAL DE LA BIJA</t>
  </si>
  <si>
    <t>7237 - JUNTA DE DISTRITO MUNICIPAL DE LA CALETA</t>
  </si>
  <si>
    <t>7238 - JUNTA DE DISTRITO MUNICIPAL DE LA CANELA</t>
  </si>
  <si>
    <t>7239 - JUNTA DE DISTRITO MUNICIPAL DE LA CAYA</t>
  </si>
  <si>
    <t>7240 - AYUNTAMIENTO MUNICIPAL DE LA CIÉNAGA (BARAHONA)</t>
  </si>
  <si>
    <t>7241 - JUNTA DE DISTRITO MUNICIPAL DE LA COLONIA</t>
  </si>
  <si>
    <t>7242 - JUNTA DE DISTRITO MUNICIPAL DE LA CUCHILLA</t>
  </si>
  <si>
    <t>7243 - JUNTA DE DISTRITO MUNICIPAL DE LA CUESTA</t>
  </si>
  <si>
    <t>7244 - JUNTA DE DISTRITO MUNICIPAL DE LA ENTRADA</t>
  </si>
  <si>
    <t>7245 - JUNTA DE DISTRITO MUNICIPAL DE LA ISABELA</t>
  </si>
  <si>
    <t>7246 - JUNTA DE DISTRITO MUNICIPAL DE LA JAIBA</t>
  </si>
  <si>
    <t>7247 - JUNTA DE DISTRITO MUNICIPAL DE LA ORTEGA</t>
  </si>
  <si>
    <t>7248 - JUNTA DE DISTRITO MUNICIPAL DE LA PEÑA</t>
  </si>
  <si>
    <t>7249 - JUNTA DE DISTRITO MUNICIPAL DE LA SIEMBRA</t>
  </si>
  <si>
    <t>7250 - JUNTA DE DISTRITO MUNICIPAL DE LA VICTORIA</t>
  </si>
  <si>
    <t>7251 - JUNTA DE DISTRITO MUNICIPAL DE LAS BARÍAS (BANÍ)</t>
  </si>
  <si>
    <t>7252 - JUNTA DE DISTRITO MUNICIPAL DE LAS CAÑITAS (ELUPINA CORDERO)</t>
  </si>
  <si>
    <t>7253 - JUNTA DE DISTRITO MUNICIPAL DE LAS CLAVELLINAS</t>
  </si>
  <si>
    <t>7254 - JUNTA DE DISTRITO MUNICIPAL DE LAS COLES</t>
  </si>
  <si>
    <t>7255 - JUNTA DE DISTRITO MUNICIPAL DE LAS GALERAS</t>
  </si>
  <si>
    <t>7256 - JUNTA DE DISTRITO MUNICIPAL DE LAS GORDAS</t>
  </si>
  <si>
    <t>7257 - JUNTA DE DISTRITO MUNICIPAL DE LAS LAGUNAS (PADRE LAS CASAS)</t>
  </si>
  <si>
    <t>7258 - JUNTA DE DISTRITO MUNICIPAL DE LAS LAGUNAS (MOCA)</t>
  </si>
  <si>
    <t>7259 - JUNTA DE DISTRITO MUNICIPAL DE LAS PLACETAS</t>
  </si>
  <si>
    <t>7260 - JUNTA DE DISTRITO MUNICIPAL DE LAS TÁRANAS</t>
  </si>
  <si>
    <t>7261 - AYUNTAMIENTO MUNICIPAL DE LOS ALCARRIZOS</t>
  </si>
  <si>
    <t>7263 - JUNTA DE DISTRITO MUNICIPAL DE LOS JOVILLOS</t>
  </si>
  <si>
    <t>7264 - JUNTA DE DISTRITO MUNICIPAL DE LOS PATOS</t>
  </si>
  <si>
    <t>7265 - JUNTA DE DISTRITO MUNICIPAL DE LOS TOROS</t>
  </si>
  <si>
    <t>7266 - JUNTA DE DISTRITO MUNICIPAL DE MAIZAL</t>
  </si>
  <si>
    <t>7267 - JUNTA DE DISTRITO MUNICIPAL DE MAJAGUAL</t>
  </si>
  <si>
    <t>7268 - JUNTA DE DISTRITO MUNICIPAL DE MANUEL BUENO</t>
  </si>
  <si>
    <t>7269 - JUNTA DE DISTRITO MUNICIPAL DE MATA PALACIO</t>
  </si>
  <si>
    <t>7270 - JUNTA DE DISTRITO MUNICIPAL DE MATAYAYA</t>
  </si>
  <si>
    <t>7271 - JUNTA DE DISTRITO MUNICIPAL DE MEDINA</t>
  </si>
  <si>
    <t>7272 - JUNTA DE DISTRITO MUNICIPAL DE MONSERRAT</t>
  </si>
  <si>
    <t>7273 - JUNTA DE DISTRITO MUNICIPAL DE MONTE DE LA JAGUA</t>
  </si>
  <si>
    <t>7274 - JUNTA DE DISTRITO MUNICIPAL DE NAVAS</t>
  </si>
  <si>
    <t>7275 - JUNTA DE DISTRITO MUNICIPAL DE NIZAO LAS AUYAMAS</t>
  </si>
  <si>
    <t>7276 - JUNTA DE DISTRITO MUNICIPAL DE NUEVO BRASIL</t>
  </si>
  <si>
    <t>7277 - JUNTA DE DISTRITO MUNICIPAL DE PALMAR ARRIBA</t>
  </si>
  <si>
    <t>7278 - JUNTA DE DISTRITO MUNICIPAL DE PALMAR DE OCOA</t>
  </si>
  <si>
    <t>7279 - JUNTA DE DISTRITO MUNICIPAL DE PALO ALTO</t>
  </si>
  <si>
    <t>7280 - JUNTA DE DISTRITO MUNICIPAL DE PALO VERDE</t>
  </si>
  <si>
    <t>7281 - JUNTA DE DISTRITO MUNICIPAL DE PAYA</t>
  </si>
  <si>
    <t>7282 - AYUNTAMIENTO MUNICIPAL DE PEDRO BRAND</t>
  </si>
  <si>
    <t>7283 - JUNTA DE DISTRITO MUNICIPAL DE PEDRO CORTO</t>
  </si>
  <si>
    <t>7284 - JUNTA DE DISTRITO MUNICIPAL DE PESCADERÍA</t>
  </si>
  <si>
    <t>7285 - JUNTA DE DISTRITO MUNICIPAL DE PIZARRETE</t>
  </si>
  <si>
    <t>7287 - JUNTA DE DISTRITO MUNICIPAL DE PROYECTO 4</t>
  </si>
  <si>
    <t>7288 - JUNTA DE DISTRITO MUNICIPAL DE QUITA CORAZA</t>
  </si>
  <si>
    <t>7289 - JUNTA DE DISTRITO MUNICIPAL DE QUITA SUEÑO</t>
  </si>
  <si>
    <t>7290 - JUNTA DE DISTRITO MUNICIPAL DE RINCÓN</t>
  </si>
  <si>
    <t>7291 - JUNTA DE DISTRITO MUNICIPAL DE RÍO VERDE ARRIBA</t>
  </si>
  <si>
    <t>7292 - JUNTA DE DISTRITO MUNICIPAL DE SABANA ALTA</t>
  </si>
  <si>
    <t>7293 - JUNTA DE DISTRITO MUNICIPAL DE SABANETA DE YÁSICA</t>
  </si>
  <si>
    <t>7294 - JUNTA DE DISTRITO MUNICIPAL DE SABANA DEL PUERTO</t>
  </si>
  <si>
    <t>7295 - JUNTA DE DISTRITO MUNICIPAL DE SABANA GRANDE DE HOSTOS</t>
  </si>
  <si>
    <t>7296 - JUNTA DE DISTRITO MUNICIPAL DE SABANA LARGA (ELÍAS PIÑA)</t>
  </si>
  <si>
    <t>7297 - JUNTA DE DISTRITO MUNICIPAL DE SABANETA</t>
  </si>
  <si>
    <t>7298 - JUNTA DE DISTRITO MUNICIPAL DE LA SABINA</t>
  </si>
  <si>
    <t>7299 - JUNTA DE DISTRITO MUNICIPAL DE SAN FRANCISCO DE JACAGUA</t>
  </si>
  <si>
    <t>7300 - JUNTA DE DISTRITO MUNICIPAL DE SAN JOSÉ DE MATANZAS</t>
  </si>
  <si>
    <t>7301 - JUNTA DE DISTRITO MUNICIPAL DE SAN JOSÉ DEL PUERTO</t>
  </si>
  <si>
    <t>7302 - JUNTA DE DISTRITO MUNICIPAL DE SAN LUIS</t>
  </si>
  <si>
    <t>7303 - JUNTA DE DISTRITO MUNICIPAL DE SANTANA (NIZAO)</t>
  </si>
  <si>
    <t>7304 - JUNTA DE DISTRITO MUNICIPAL DE SANTANA (TAMAYO)</t>
  </si>
  <si>
    <t>7305 - JUNTA DE DISTRITO MUNICIPAL DE TÁBARA ABAJO</t>
  </si>
  <si>
    <t>7306 - JUNTA DE DISTRITO MUNICIPAL DE VENGAN A VER</t>
  </si>
  <si>
    <t>7307 - JUNTA DE DISTRITO MUNICIPAL DE VERAGUA</t>
  </si>
  <si>
    <t>7308 - AYUNTAMIENTO MUNICIPAL DE VILLA MONTELLANO</t>
  </si>
  <si>
    <t>7309 - JUNTA DE DISTRITO MUNICIPAL DE VILLA DE PEDRO SÁNCHEZ</t>
  </si>
  <si>
    <t>7310 - JUNTA DE DISTRITO MUNICIPAL DE VILLA ELISA</t>
  </si>
  <si>
    <t>7311 - AYUNTAMIENTO MUNICIPAL DE VILLA HERMOSA</t>
  </si>
  <si>
    <t>7312 - AYUNTAMIENTO MUNICIPAL DE VILLA LA MATA</t>
  </si>
  <si>
    <t>7313 - JUNTA DE DISTRITO MUNICIPAL DE VILLA SOMBRERO</t>
  </si>
  <si>
    <t>7314 - JUNTA DE DISTRITO MUNICIPAL DE VILLA DE SONADOR</t>
  </si>
  <si>
    <t>7315 - JUNTA DE DISTRITO MUNICIPAL DE VILLARPANDO</t>
  </si>
  <si>
    <t>7316 - JUNTA DE DISTRITO MUNICIPAL DE YÁSICA ARRIBA</t>
  </si>
  <si>
    <t>7317 - JUNTA DE DISTRITO MUNICIPAL DE YERBA BUENA</t>
  </si>
  <si>
    <t>7318 - AYUNTAMIENTO MUNICIPAL DE PUÑAL</t>
  </si>
  <si>
    <t>7319 - AYUNTAMIENTO MUNICIPAL DE GUAYACANES</t>
  </si>
  <si>
    <t>7320 - JUNTA DE DISTRITO MUNICIPAL DE PANTOJA</t>
  </si>
  <si>
    <t>7321 - JUNTA DE DISTRITO MUNICIPAL DE PALMAREJO ? -  VILLA LINDA</t>
  </si>
  <si>
    <t>7322 - JUNTA DE DISTRITO MUNICIPAL DE LA GUÁYIGA</t>
  </si>
  <si>
    <t>7323 - JUNTA DE DISTRITO MUNICIPAL DE LA CUABA</t>
  </si>
  <si>
    <t>7324 - JUNTA DE DISTRITO MUNICIPAL DE EL LIMONAL</t>
  </si>
  <si>
    <t>7325 - JUNTA DE DISTRITO MUNICIPAL DE NARANJAL</t>
  </si>
  <si>
    <t>7326 - JUNTA DE DISTRITO MUNICIPAL DE LAS BARIAS LA ESTANCIA (AZUA)</t>
  </si>
  <si>
    <t>7327 - JUNTA DE DISTRITO MUNICIPAL DE BARRERAS</t>
  </si>
  <si>
    <t>7328 - JUNTA DE DISTRITO MUNICIPAL DE DOÑA EMMA BALAGUER VIUDA VALLEJO</t>
  </si>
  <si>
    <t>7329 - JUNTA DE DISTRITO MUNICIPAL DE LAS LOMAS</t>
  </si>
  <si>
    <t>7331 - JUNTA DE DISTRITO MUNICIPAL DE PUERTO VIEJO</t>
  </si>
  <si>
    <t>7332 - JUNTA DE DISTRITO MUNICIPAL DE MONTE BONITO</t>
  </si>
  <si>
    <t>7333 - JUNTA DE DISTRITO MUNICIPAL DE LOS FRÍOS</t>
  </si>
  <si>
    <t>7334 - JUNTA DE DISTRITO MUNICIPAL DE HATO NUEVO CORTES</t>
  </si>
  <si>
    <t>7335 - JUNTA DE DISTRITO MUNICIPAL DE PROYECTO 2C</t>
  </si>
  <si>
    <t>7336 - JUNTA DE DISTRITO MUNICIPAL DE LA JAGUA</t>
  </si>
  <si>
    <t>7337 - JUNTA DE DISTRITO MUNICIPAL DE GUANITO (SAN JUAN DE LA MAGUANA)</t>
  </si>
  <si>
    <t>7338 - JUNTA DE DISTRITO MUNICIPAL DE LAS CHARCAS DE MARÍA NOVA</t>
  </si>
  <si>
    <t>7339 - JUNTA DE DISTRITO MUNICIPAL DE LAS MAGUANAS HATO NUEVO</t>
  </si>
  <si>
    <t>7340 - JUNTA DE DISTRITO MUNICIPAL DE CARRERA DE YEGUAS</t>
  </si>
  <si>
    <t>7341 - JUNTA DE DISTRITO MUNICIPAL DE JÍNOVA</t>
  </si>
  <si>
    <t>7342 - JUNTA DE DISTRITO MUNICIPAL DE JORGILLO</t>
  </si>
  <si>
    <t>7343 - JUNTA DE DISTRITO MUNICIPAL DE GUAYABO</t>
  </si>
  <si>
    <t>7344 - JUNTA DE DISTRITO MUNICIPAL DE SABANA CRUZ</t>
  </si>
  <si>
    <t>7345 - JUNTA DE DISTRITO MUNICIPAL DE SABANA HIGUERO</t>
  </si>
  <si>
    <t>7346 - JUNTA DE DISTRITO MUNICIPAL DE RANCHO DE LA GUARDIA</t>
  </si>
  <si>
    <t>7347 - JUNTA DE DISTRITO MUNICIPAL DE GUANITO (EL LLANO)</t>
  </si>
  <si>
    <t>7348 - JUNTA DE DISTRITO MUNICIPAL DE LA GUÁZARA</t>
  </si>
  <si>
    <t>7349 - JUNTA DE DISTRITO MUNICIPAL DE CABEZA DE TORO</t>
  </si>
  <si>
    <t>7350 - JUNTA DE DISTRITO MUNICIPAL DE MENA</t>
  </si>
  <si>
    <t>7351 - JUNTA DE DISTRITO MUNICIPAL DE SANTA BÁRBARA EL 6</t>
  </si>
  <si>
    <t>7352 - JUNTA DE DISTRITO MUNICIPAL EL SALADO</t>
  </si>
  <si>
    <t>7353 - JUNTA DE DISTRITO MUNICIPAL DE BATEY 8</t>
  </si>
  <si>
    <t>7354 - JUNTA DE DISTRITO MUNICIPAL DE CALETA (LA ROMANA)</t>
  </si>
  <si>
    <t>7355 - JUNTA DE DISTRITO MUNICIPAL DE SAN FRANCISCO VICENTILLO</t>
  </si>
  <si>
    <t>7356 - JUNTA DE DISTRITO MUNICIPAL DE SANTA LUCÍA</t>
  </si>
  <si>
    <t>7357 - JUNTA DE DISTRITO MUNICIPAL DE GINA</t>
  </si>
  <si>
    <t>7358 - JUNTA DE DISTRITO MUNICIPAL DE VERÓN PUNTA CANA</t>
  </si>
  <si>
    <t>7359 - JUNTA DE DISTRITO MUNICIPAL DE JAYACO</t>
  </si>
  <si>
    <t>7360 - JUNTA DE DISTRITO MUNICIPAL DE ARROYO TORO MASIPEDRO</t>
  </si>
  <si>
    <t>7361 - JUNTA DE DISTRITO MUNICIPAL DE LA SALVIA LOS QUEMADOS</t>
  </si>
  <si>
    <t>7362 - JUNTA DE DISTRITO MUNICIPAL DE MANABAO</t>
  </si>
  <si>
    <t>7363 - JUNTA DE DISTRITO MUNICIPAL DE VILLA MAGANTE</t>
  </si>
  <si>
    <t>7364 - JUNTA DE DISTRITO MUNICIPAL DE JAYA</t>
  </si>
  <si>
    <t>7365 - JUNTA DE DISTRITO MUNICIPAL DE DON ANTONIO GUZMÁN FERNÁNDEZ</t>
  </si>
  <si>
    <t>7366 - JUNTA DE DISTRITO MUNICIPAL DE BARRAQUITO</t>
  </si>
  <si>
    <t>7367 - JUNTA DE DISTRITO MUNICIPAL EL AGUACATE</t>
  </si>
  <si>
    <t>7368 - JUNTA DE DISTRITO MUNICIPAL DE COMEDERO ARRIBA</t>
  </si>
  <si>
    <t>7369 - JUNTA DE DISTRITO MUNICIPAL DE CABALLERO</t>
  </si>
  <si>
    <t>7370 - JUNTA DE DISTRITO MUNICIPAL DE HERNANDO ALONSO</t>
  </si>
  <si>
    <t>7371 - JUNTA DE DISTRITO MUNICIPAL DE ARROYO AL MEDIO</t>
  </si>
  <si>
    <t>7372 - JUNTA DE DISTRITO MUNICIPAL DE CANCA LA PIEDRA</t>
  </si>
  <si>
    <t>7373 - JUNTA DE DISTRITO MUNICIPAL DE LAS PALOMAS</t>
  </si>
  <si>
    <t>7374 - JUNTA DE DISTRITO MUNICIPAL DE GUAYABAL (PUÑAL)</t>
  </si>
  <si>
    <t>7375 - JUNTA DE DISTRITO MUNICIPAL DE CANABACOA</t>
  </si>
  <si>
    <t>7376 - JUNTA DE DISTRITO MUNICIPAL DE MAIMÓN (PUERTO PLATA)</t>
  </si>
  <si>
    <t>7377 - JUNTA DE DISTRITO MUNICIPAL DE RÍO GRANDE</t>
  </si>
  <si>
    <t>7378 - JUNTA DE DISTRITO MUNICIPAL EL ESTRECHO DE LUPERÓN OMAR BROSS</t>
  </si>
  <si>
    <t>7380 - JUNTA DE DISTRITO MUNICIPAL DE PARADERO</t>
  </si>
  <si>
    <t>7381 - JUNTA DE DISTRITO MUNICIPAL DE SANTIAGO DE LA CRUZ</t>
  </si>
  <si>
    <t>7382 - JUNTA DE DISTRITO MUNICIPAL DE GUALETE</t>
  </si>
  <si>
    <t>7383 - JUNTA DE DISTRITO MUNICIPAL DE VILLA CENTRAL</t>
  </si>
  <si>
    <t>7384 - JUNTA DE DISTRITO MUNICIPAL DE LA ZANJA</t>
  </si>
  <si>
    <t>7385 - AYUNTAMIENTO MUNICIPAL DE EL PEÑÓN</t>
  </si>
  <si>
    <t>7387 - JUNTA DE DISTRITO MUNICIPAL DE TAVERA</t>
  </si>
  <si>
    <t>7388 - JUNTA DE DISTRITO MUNICIPAL DE ZAMBRANA ABAJO</t>
  </si>
  <si>
    <t>7389 - JUNTA DE DISTRITO MUNICIPAL DE DON JUAN RODRÍGUEZ</t>
  </si>
  <si>
    <t>7390 - JUNTA DE DISTRITO MUNICIPAL DE DOÑA ANA</t>
  </si>
  <si>
    <t>7391 - JUNTA DE DISTRITO MUNICIPAL DE HATILLO</t>
  </si>
  <si>
    <t>7392 - JUNTA DE DISTRITO MUNICIPAL DE QUITA SUEÑO (BAJOS DE HAINA)</t>
  </si>
  <si>
    <t>7393 - JUNTA DE DISTRITO MUNICIPAL DE SANTA MARÍA</t>
  </si>
  <si>
    <t>7394 - JUNTA DE DISTRITO MUNICIPAL SANTIAGO OESTE</t>
  </si>
  <si>
    <t>6103 - CORPORACION ESTATAL DE RADIO Y TELEVISON ( CERTV)</t>
  </si>
  <si>
    <t>6124 - EMPRESA DE TRANSMISION ELECTRICA DOMINICANA ( ETED)</t>
  </si>
  <si>
    <t>6131 - OPERADORA METROPOLITANA DE SERVICIOS DE AUTOBUSES (OMSA)</t>
  </si>
  <si>
    <t>INSTITUCIONES PÚBLICAS FINANCIERAS MONETARIAS</t>
  </si>
  <si>
    <t>5004 - BANCO DE RESERVAS DE LA REPUBLICA DOMINICANA</t>
  </si>
  <si>
    <t>5001 - BANCO AGRICOLA DE LA REPUBLICA DOMINICANA</t>
  </si>
  <si>
    <t>5003 - BANCO NACIONAL DE LAS EXPORTACIONES (BANDEX)</t>
  </si>
  <si>
    <t>5005 - CAJA DE AHORROS PARA OBREROS Y MONTE DE PIEDAD</t>
  </si>
  <si>
    <t>5006 - CENTRO DE DESARROLLO Y COMPETITIVIDAD INDUSTRIAL (PROINDUSTRIA)</t>
  </si>
  <si>
    <t>5007 - CONS. NAC. PROM. Y APOYO A LA MICRO, PEQ. Y MEDIANA EMPRESA-PROMIPYME</t>
  </si>
  <si>
    <t>INSTITUCIONES PÚBLICAS FINANCIERAS NO MONETARIAS</t>
  </si>
  <si>
    <t>5008 - SUPERINTENDENCIA DEL MERCADO DE VALORES</t>
  </si>
  <si>
    <t>AUXILIARES FINANCIEROS</t>
  </si>
  <si>
    <t>90 - FONDOS DE TERCEROS</t>
  </si>
  <si>
    <t>00 - N/A</t>
  </si>
  <si>
    <t>01 - AMPLIACIÓN ACUEDUCTO, MUNICIPIO NAVARRETE, PROVINCIA SANTIAGO</t>
  </si>
  <si>
    <t>01 - AMPLIACIÓN DE LAS REDES DE DISTRIBUCION DE AGUA POTABLE EN SANTIAGO DE LOS CABALLEROS, PROVINCIA SANTIAGO</t>
  </si>
  <si>
    <t>01 - AMPLIACIÓN DEL PLANTEL EDUCATIVO PARA INICIAL ALBERGUE INFANTIL SANTA ROSA DE LIMA, MUNICIPIO PEDRO BRAND, PROVINCIA SANTO DOMINGO.</t>
  </si>
  <si>
    <t>01 - AMPLIACIÓN DEL PLANTEL EDUCATIVO PARA INICIAL ALERIS MAGDALENA MONTERO ARIAS, MUNICIPIO TAMAYO, PROVINCIA BAHORUCO.</t>
  </si>
  <si>
    <t>01 - AMPLIACIÓN DEL PLANTEL EDUCATIVO PARA INICIAL ANA PATRIA MARTÍNEZ, MUNICIPIO COMENDADOR, PROVINCIA ELÍAS PIÑA.</t>
  </si>
  <si>
    <t>01 - AMPLIACIÓN DEL PLANTEL EDUCATIVO PARA INICIAL GOZUELA, MUNICIPIO PEPILLO SALCEDO, PROVINCIA MONTE CRISTI.</t>
  </si>
  <si>
    <t>01 - AMPLIACIÓN DEL PLANTEL EDUCATIVO PARA INICIAL GUAZUMITA, MUNICIPIO YAMASÁ, PROVINCIA MONTE PLATA.</t>
  </si>
  <si>
    <t>01 - AMPLIACIÓN DEL PLANTEL EDUCATIVO PARA INICIAL HERMANAS MIRABAL, MUNICIPIO SALCEDO, PROVINCIA HERMANAS MIRABAL.</t>
  </si>
  <si>
    <t>01 - AMPLIACIÓN DEL PLANTEL EDUCATIVO PARA INICIAL JOSÉ AUDILIO SANTANA, MUNICIPIO HIGÜEY, PROVINCIA LA ALTAGRACIA.</t>
  </si>
  <si>
    <t>01 - AMPLIACIÓN DEL PLANTEL EDUCATIVO PARA INICIAL JUAN ARTURO LOCKWARD STAMERS, MUNICIPIO VILLA MONTELLANO, PROVINCIA PUERTO PLATA.</t>
  </si>
  <si>
    <t>01 - AMPLIACIÓN DEL PLANTEL EDUCATIVO PARA INICIAL MARÍA INOCENCIA BELÉN MININO, MUNICIPIO BANÍ, PROVINCIA PERAVIA.</t>
  </si>
  <si>
    <t>01 - AMPLIACIÓN DEL PLANTEL EDUCATIVO PARA INICIAL PROF. AURA ESTELA NÚÑEZ, MUNICIPIO MOCA, PROVINCIA ESPAILLAT.</t>
  </si>
  <si>
    <t>01 - AMPLIACIÓN DEL PLANTEL EDUCATIVO PARA INICIAL PROF. JUAN EMILIO BOSCH GAVIÑO, MUNICIPIO CONSTANZA, PROVINCIA LA VEGA.</t>
  </si>
  <si>
    <t>01 - AMPLIACIÓN DEL PLANTEL EDUCATIVO PARA INICIAL PROF. VINICIO VALENZUELA PÉREZ, MUNICIPIO LOS ALCARRIZOS, PROVINCIA SANTO DOMINGO.</t>
  </si>
  <si>
    <t>01 - AMPLIACIÓN SISTEMA DE TRATAMIENTO DE AGUAS RESIDUALES SANTIAGO OESTE, MUNICIPIO SANTIAGO DE LOS CABALLEROS, PROVINCIA SANTIAGO</t>
  </si>
  <si>
    <t>01 - AMPLIACIÓN SISTEMAS DE RECOLECCION  DE AGUAS RESIDUALES SANTIAGO DE LOS CABALLEROS</t>
  </si>
  <si>
    <t>01 - AMPLIACIÓN VIAL KM9 DE LA AUTOPISTA DUARTE Y AVENIDA GREGORIO LUPERON, PROVINCIA SANTO DOMINGO</t>
  </si>
  <si>
    <t>01 - CONSTRUCCIÓN  DEL LABORATORIO REGIONAL DE SALUD PÚBLICA EN AZUA DE COMPOSTELA</t>
  </si>
  <si>
    <t>01 - CONSTRUCCIÓN ACUEDUCTO MULTIPLE PUJADOR, PROVINCIA MARIA TRINIDAD SANCHEZ</t>
  </si>
  <si>
    <t>01 - CONSTRUCCIÓN ALCANTARILLADO SANITARIO  DE MAO, PROVINCIA VALVERDE</t>
  </si>
  <si>
    <t>01 - CONSTRUCCIÓN CENTRO COMUNAL NUEVA ESPERANZA, MUNICIPIO BANI, PROVINCIA PERAVIA</t>
  </si>
  <si>
    <t>01 - CONSTRUCCIÓN COLECTORAS PLUVIALES SECTORES MARÍA TRINIDAD SÁNCHEZ Y SIMÓN BOLÍVAR. PROVINCIA SAN CRISTÓBAL</t>
  </si>
  <si>
    <t>01 - CONSTRUCCIÓN DE CAMARAS TERMICA PARA LA PRODUCCION DE MATERIAL DE SIEMBRA DE PLATANO DE ALTA CALIDAD EN LA REP. DOM</t>
  </si>
  <si>
    <t>01 - CONSTRUCCIÓN DE ECO-HABITAT INTEGRAL PARA CIUDADANOS EN CONDICION DE POBREZA MULTIDIMENSIONAL EN LA PROVINCIA DE AZUA</t>
  </si>
  <si>
    <t>01 - CONSTRUCCIÓN DE EDIFICIO PARA EL TRIBUNAL SUPERIOR ELECTORAL (TSE), DISTRITO NACIONAL.</t>
  </si>
  <si>
    <t>01 - Construcción de Instalaciones deportivas</t>
  </si>
  <si>
    <t>01 - Construcción de mercados, mataderos y plazas municipales</t>
  </si>
  <si>
    <t>01 - CONSTRUCCIÓN DE PLANTELES ESCOLARES EN LA PROVINCIA AZUA (FASE 3)</t>
  </si>
  <si>
    <t>01 - Construcción de vías de comunicación y anexos</t>
  </si>
  <si>
    <t>01 - Construcción e instalación de infraestructuras urbanísticas y ornamentales</t>
  </si>
  <si>
    <t>01 - CONSTRUCCIÓN EDIFICIO SEDE DE CORAAPPLATA, PROVINCIA PUERTO PLATA</t>
  </si>
  <si>
    <t>01 - Construcción en cementerios</t>
  </si>
  <si>
    <t>01 - CONSTRUCCIÓN RESIDENCIA DE LA ARQUIDIOCESIS, PROVINCIA SANTIAGO</t>
  </si>
  <si>
    <t>01 - CONSTRUCCIÓN SISTEMA DE RIEGO AZUA II-PUEBLO VIEJO, PROVINCIA AZUA</t>
  </si>
  <si>
    <t>01 - CONSTRUCCIÓN SISTEMA DE SANEAMIENTO CAÑADA GIRASOLES, DISTRITO NACIONAL</t>
  </si>
  <si>
    <t>01 - CONSTRUCCIÓN SISTEMA SANEAMIENTO CAÑADAS VILLA EMILIA Y ALTOS DE SABANA PERDIDA, STO. DGO. NORTE, PROV. SANTO DOMINGO</t>
  </si>
  <si>
    <t>01 - CONSTRUCCIÓN VERJA PERIMETRAL INTELIGENTE FRONTERA REPÚBLICA DOMINICANA-HAITÍ</t>
  </si>
  <si>
    <t>01 - FORTALECIMIENTO DE LAS CAPACIDADES DE EXPORTACIÓN DE FRUTAS Y VEGETALES EN LA RD</t>
  </si>
  <si>
    <t>01 - HABILITACIÓN SALA PARA IMPLEMENTACIÓN DEL SISTEMA DE ANÁLISIS Y MONITOREO DE ACUEDUCTOS Y ALCANTARILLADO, EN LA SEDE CENTRAL DEL INAPA, DISTRITO NACIONAL</t>
  </si>
  <si>
    <t>01 - Intervención de vertederos</t>
  </si>
  <si>
    <t>01 - MEJORAMIENTO DE 100,000 VIVIENDAS EN LA REPÚBLICA DOMINICANA</t>
  </si>
  <si>
    <t>01 - MEJORAMIENTO DE LA CONECTIVIDAD PARA LA TRANSFORMACION DIGITAL EN LA REPUBLICA DOMINICANA</t>
  </si>
  <si>
    <t>01 - MEJORAMIENTO DE LA SANIDAD E INOCUIDAD AGRO-ALIMENTARIA EN LA REPÚBLICA DOMINICANA</t>
  </si>
  <si>
    <t>01 - MEJORAMIENTO DEL SISTEMA DE DISTRIBUCION ELECTRICA A NIVEL NACIONAL</t>
  </si>
  <si>
    <t>01 - MEJORAMIENTO PUERTO DE MANZANILLO Y SUS VÍAS DE CONECTIVIDAD, PROVINCIA MONTECRISTI, R.D.</t>
  </si>
  <si>
    <t>01 - RECONSTRUCCIÓN DE 160 METROS DE VÍA EN LA AVENIDA LA ALTAGRACIA AFECTADO POR EL HURACÁN FIONA, MUNICIPIO HIGUEY, PROVINCIA LA ALTAGRACIA</t>
  </si>
  <si>
    <t>01 - RECONSTRUCCIÓN DE 44 KM DE CAMINOS PRODUCTIVOS EN LA PROVINCIA PUERTO PLATA</t>
  </si>
  <si>
    <t>01 - RECONSTRUCCIÓN DE LA INFRAESTRUCTURA VIAL URBANA DEL MUNICIPIO SANTA BÁRBARA DE SAMANÁ, PROVINCIA SAMANÁ</t>
  </si>
  <si>
    <t>01 - RECONSTRUCCIÓN DEL MALECÓN DEL MUNICIPIO DE SANTA BARBARA DE SAMANÁ, PROVINCIA  SAMANÁ</t>
  </si>
  <si>
    <t>01 - REHABILITACIÓN DE 17 EDIFICACIONES EXISTENTES EN EL PARQUE ARQUEOLÓGICO LA ISABELA HISTÓRICA, MUNICIPIO DE LUPERÓN, PROVINCIA PUERTO PL</t>
  </si>
  <si>
    <t>01 - REHABILITACIÓN DEL CAMINO VECINAL CRUCE DE PIMENTEL-CASA DE ALTO-SAN FELIPE ABAJO, MUNICIPIO PIMENTEL PROVINCIA DUARTE</t>
  </si>
  <si>
    <t>01 - REPARACIÓN DE LOS DEPÓSITOS REGULADORES DE AGUA POTABLE EN EL GRAN SANTO DOMINGO.</t>
  </si>
  <si>
    <t>02 - AMPLIACIÓN ACUEDUCTO DE SAN FRANCISCO DE MACORIS, RED DISTRIBUCION SECTORES, PRIMAVERAL, COLINAS NORTE, MADEJA , PROV. DUARTE</t>
  </si>
  <si>
    <t>02 - AMPLIACIÓN ALCANTARILLADO SANITARIO MUNICIPIO SANTIAGO DE LOS CABALLEROS, PROVINCIA SANTIAGO</t>
  </si>
  <si>
    <t>02 - AMPLIACIÓN DE LA AVENIDA GREGORIO LUPERÓN DESDE LA AVENIDA ESTRELLA SADHALÁ HASTA LA AVENIDA CIRCUNVALACIÓN NORTE, MUNICIPIO SANTIAGO DE LOS CABALLEROS, PROVINCIA SANTIAGO</t>
  </si>
  <si>
    <t>02 - AMPLIACIÓN DEL PLANTEL EDUCATIVO PARA INICIAL ANA VIRGINIA REYNOSO, MUNICIPIO SABANA GRANDE DE BOYÁ, PROVINCIA MONTE PLATA.</t>
  </si>
  <si>
    <t>02 - AMPLIACIÓN DEL PLANTEL EDUCATIVO PARA INICIAL ANDRÉS TOLENTINO TOLENTINO, MUNICIPIO COMENDADOR, PROVINCIA ELÍAS PIÑA.</t>
  </si>
  <si>
    <t>02 - AMPLIACIÓN DEL PLANTEL EDUCATIVO PARA INICIAL ANTONIO ESPAILLAT, MUNICIPIO SALCEDO, PROVINCIA HERMANAS MIRABAL.</t>
  </si>
  <si>
    <t>02 - AMPLIACIÓN DEL PLANTEL EDUCATIVO PARA INICIAL EL SIFÓN, MUNICIPIO BANÍ, PROVINCIA PERAVIA.</t>
  </si>
  <si>
    <t>02 - AMPLIACIÓN DEL PLANTEL EDUCATIVO PARA INICIAL JOHN FITZGERALD KENNEDY, MUNICIPIO MONTE CRISTI, PROVINCIA MONTE CRISTI.</t>
  </si>
  <si>
    <t>02 - AMPLIACIÓN DEL PLANTEL EDUCATIVO PARA INICIAL JUANA SALTITOPA, MUNICIPIO LOS ALCARRIZOS, PROVINCIA SANTO DOMINGO.</t>
  </si>
  <si>
    <t>02 - AMPLIACIÓN DEL PLANTEL EDUCATIVO PARA INICIAL LOS GUINEOS, MUNICIPIO HIGÜEY, PROVINCIA LA ALTAGRACIA.</t>
  </si>
  <si>
    <t>02 - AMPLIACIÓN DEL PLANTEL EDUCATIVO PARA INICIAL LOS RINCONES DE GUACO, MUNICIPIO LA VEGA, PROVINCIA LA VEGA.</t>
  </si>
  <si>
    <t>02 - AMPLIACIÓN DEL PLANTEL EDUCATIVO PARA INICIAL PROF. MANUEL GÓMEZ POLANCO, MUNICIPIO SOSÚA, PROVINCIA PUERTO PLATA.</t>
  </si>
  <si>
    <t>02 - AMPLIACIÓN DEL PLANTEL EDUCATIVO PARA INICIAL SALOMÉ UREÑA DE HENRÍQUEZ, MUNICIPIO TAMAYO, PROVINCIA BAHORUCO.</t>
  </si>
  <si>
    <t>02 - AMPLIACIÓN DEL PLANTEL EDUCATIVO PARA INICIAL SAN JOSÉ OBRERO, MUNICIPIO PEDRO BRAND, PROVINCIA SANTO DOMINGO.</t>
  </si>
  <si>
    <t>02 - AMPLIACIÓN DEL PLANTEL EDUCATIVO PARA INICIAL SILVESTRE ANTONIO GUZMÁN FERNÁNDEZ, MUNICIPIO GASPAR HERNÁNDEZ, PROVINCIA ESPAILLAT.</t>
  </si>
  <si>
    <t>02 - AMPLIACIÓN DEL SERVICIO DE LA LINEA 1 DEL METRO DE SANTO DOMINGO</t>
  </si>
  <si>
    <t>02 - CONSTRUCCIÓN ACUEDUCTO ANDRES NORTE, MUNICIPIO BOCA CHICA, PROVINCIA SANTO DOMINGO</t>
  </si>
  <si>
    <t>02 - CONSTRUCCIÓN DE 2,000 VIVIENDAS EN EL DISTRITO MUNICIPAL HATO DEL YAQUE, PROVINCIA SANTIAGO</t>
  </si>
  <si>
    <t>02 - CONSTRUCCIÓN DE ECO-HÁBITAT INTEGRAL PARA CIUDADANOS EN CONDICIÓN DE POBREZA MULTIDIMENSIONAL, PROVINCIA MARÍA TRINIDAD SÁNCHEZ</t>
  </si>
  <si>
    <t>02 - CONSTRUCCIÓN DE INFRAESTRUCTURAS PARA LA DISPOSICIÓN FINAL DE RESIDUOS SÓLIDOS EN HIGÜEY</t>
  </si>
  <si>
    <t>02 - CONSTRUCCIÓN DE MUELLE PESQUERO EN EL DISTRITIO MUNICIPAL JUANCHO, PROVINCIA PEDERNALES</t>
  </si>
  <si>
    <t>02 - CONSTRUCCIÓN DE UN NUEVO CEMENTERIO EN EL MUNICIPIO LOS RIOS, PROVINCIA BAHORUCO</t>
  </si>
  <si>
    <t>02 - CONSTRUCCIÓN MALECON  EN EL DISTRITO MUNICIPAL CALETA, PROVINCIA  LA ROMANA</t>
  </si>
  <si>
    <t>02 - CONSTRUCCIÓN PRESA DE MONTE GRANDE, REHABILITACION Y COMPLEMENTACION DE LA PRESA DE SABANA YEGUA, PROVINCIA AZUA</t>
  </si>
  <si>
    <t>02 - FORTALECIMIENTO DE LA CRIANZA OVICAPRINA EN LA REGIÓN FRONTERIZA DE LA RD</t>
  </si>
  <si>
    <t>02 - GESTION INTEGRADA DE REC.NATURALES Y AGRICULTURA RESILIENTE EN CUENCAS HIDROGRÁRICAS  YAQUE DEL NORTE Y OZAMA-ISABELA EN R.D.</t>
  </si>
  <si>
    <t>02 - HABILITACIÓN DE INMUEBLE PARA ARCHIVO REGIONAL CIBAO NORDESTE EN SAN FRANCISCO DE MACORIS</t>
  </si>
  <si>
    <t>02 - MEJORAMIENTO ALCANTARILLADO SANITARIO LOS HATILLOS, PROVINCIA HATO MAYOR</t>
  </si>
  <si>
    <t>02 - RECONSTRUCCIÓN  DE LA INFRAESTRUCTURA VIAL URBANA DEL MUNICIPIO SANTO DOMINGO ESTE</t>
  </si>
  <si>
    <t>02 - REHABILITACIÓN DE REDES Y NORMALIZACIÓN DE USUARIOS DEL SERVICIO DE ENERGIA</t>
  </si>
  <si>
    <t>02 - REHABILITACIÓN PARA EL DESARROLLO TURÍSTICO Y SOCIAL DE LA CIUDAD COLONIAL, SANTO DOMINGO, D.N.</t>
  </si>
  <si>
    <t>02 - Reparación de Instalaciones Deportivas</t>
  </si>
  <si>
    <t>02 - Reparación de mercados, mataderos y plazas municipales</t>
  </si>
  <si>
    <t>02 - Reparación en cementerios</t>
  </si>
  <si>
    <t>02 - Reparación infraestructuras urbanísticas y ornamentales</t>
  </si>
  <si>
    <t>02 - Reparación y Acondicionamiento de Vias de Comunicación</t>
  </si>
  <si>
    <t>02 - Reparación y acondicionamiento de vías de comunicación</t>
  </si>
  <si>
    <t>02 - RESTAURACIÓN DE ZONAS CAFETALERAS CON VARIEDADES DE CAFE QUE CONTRIBUYAN A LA MITIGACION DE LAS EMISIONES DE GEI A NIVEL NACIONAL</t>
  </si>
  <si>
    <t>03 - AMPLIACIÓN ACUEDUCTO MÚLTIPLE AMIAMA GÓMEZ - LAS YAYAS, PROVINCIA AZUA</t>
  </si>
  <si>
    <t>03 - AMPLIACIÓN DEL PLANTEL EDUCATIVO PARA INICIAL AMÉRICO LUGO HERRERAS, MUNICIPIO TAMAYO, PROVINCIA BAHORUCO.</t>
  </si>
  <si>
    <t>03 - AMPLIACIÓN DEL PLANTEL EDUCATIVO PARA INICIAL CAMILA HENRÍQUEZ - FE Y ALEGRÍA, MUNICIPIO LOS ALCARRIZOS, PROVINCIA SANTO DOMINGO.</t>
  </si>
  <si>
    <t>03 - AMPLIACIÓN DEL PLANTEL EDUCATIVO PARA INICIAL DAVID DURÁN , MUNICIPIO CONSTANZA, PROVINCIA LA VEGA.</t>
  </si>
  <si>
    <t>03 - AMPLIACIÓN DEL PLANTEL EDUCATIVO PARA INICIAL FRANCISCO ALBERTO CAAMAÑO DEÑÓ, MUNICIPIO BAYAGUANA, PROVINCIA MONTE PLATA.</t>
  </si>
  <si>
    <t>03 - AMPLIACIÓN DEL PLANTEL EDUCATIVO PARA INICIAL FRANCISCO DEL ROSARIO SÁNCHEZ, MUNICIPIO SAN JUAN, PROVINCIA SAN JUAN.</t>
  </si>
  <si>
    <t>03 - AMPLIACIÓN DEL PLANTEL EDUCATIVO PARA INICIAL HERMANOS TREJO, MUNICIPIO HIGÜEY, PROVINCIA LA ALTAGRACIA.</t>
  </si>
  <si>
    <t>03 - AMPLIACIÓN DEL PLANTEL EDUCATIVO PARA INICIAL MANUEL DE JESÚS PERELLÓ, MUNICIPIO BANÍ, PROVINCIA PERAVIA.</t>
  </si>
  <si>
    <t>03 - AMPLIACIÓN DEL PLANTEL EDUCATIVO PARA INICIAL PROF. ANGUSTIA PÉREZ ROSARIO, MUNICIPIO MOCA, PROVINCIA ESPAILLAT.</t>
  </si>
  <si>
    <t>03 - AMPLIACIÓN DEL PLANTEL EDUCATIVO PARA INICIAL PROF. JEREMÍAS KERRY GREEN, MUNICIPIO SOSÚA, PROVINCIA PUERTO PLATA.</t>
  </si>
  <si>
    <t>03 - AMPLIACIÓN DEL PLANTEL EDUCATIVO PARA INICIAL PROF. JOSÉ RAMÓN LIRIANO TEJADA, MUNICIPIO SALCEDO, PROVINCIA HERMANAS MIRABAL.</t>
  </si>
  <si>
    <t>03 - AMPLIACIÓN DEL PLANTEL EDUCATIVO PARA INICIAL ROSA SMESTER, MUNICIPIO MONTE CRISTI, PROVINCIA MONTE CRISTI.</t>
  </si>
  <si>
    <t>03 - AMPLIACIÓN DEL SISTEMA NACIONAL DE ATENCION A EMERGENCIAS Y SEGURIDAD 9-1-1, FASE II</t>
  </si>
  <si>
    <t>03 - AMPLIACIÓN SERVICIOS DE AGUA POTABLE EN EL MUNICIPIO SANTO DOMINGO ESTE, PROVINCIA SANTO DOMINGO</t>
  </si>
  <si>
    <t>03 - CONSTRUCCIÓN DE 1,912 VIVIENDAS EN CIUDAD MODELO, MUNICIPIO SANTO DOMINGO NORTE, PROVINCIA SANTO DOMINGO</t>
  </si>
  <si>
    <t>03 - CONSTRUCCIÓN DE ECO-VIVIENDAS PARA CIUDADANOS EN CONDICION DE POBREZA MULTIDIMENSIONAL EN EL MUNICIPIO MONTE CRISTI, PROVINCIA MONTE CRISTI</t>
  </si>
  <si>
    <t>03 - CONSTRUCCIÓN DE INFRAESTRUCTURA PARA LA DISPOSICIÓN FINAL DE RESIDUOS SÓLIDOS EN VERÓN PUNTA CANA , PROVINCIA LA ALTAGRACIA</t>
  </si>
  <si>
    <t>03 - Construcción de infraestructuras culturales y  educativas</t>
  </si>
  <si>
    <t>03 - Construcción de infraestructuras de salud</t>
  </si>
  <si>
    <t>03 - Construcción de Infraestructuras Fúnebres Religiosas</t>
  </si>
  <si>
    <t>03 - Construcción de infraestructuras sanitarias,  de alcantarillado y medio ambiente</t>
  </si>
  <si>
    <t>03 - Construcción de Instalaciones Deportivas</t>
  </si>
  <si>
    <t>03 - Construcción de instalaciones recreativas</t>
  </si>
  <si>
    <t>03 - CONSTRUCCIÓN DE MUELLE PESQUERO EN EL MUNICIPIO DE SANCHEZ, PROVINCIA SAMANA</t>
  </si>
  <si>
    <t>03 - CONSTRUCCIÓN DE PLANTELES EDUCATIVOS EN LA PROVINCIA BARAHONA (FASE 3)</t>
  </si>
  <si>
    <t>03 - CONSTRUCCIÓN DEL CENTRO DE RETENCIÓN VEHICULAR DE LA DIGESETT, PROVINCIA SANTO DOMINGO</t>
  </si>
  <si>
    <t>03 - Construcción edificaciones municipales</t>
  </si>
  <si>
    <t>03 - CONSTRUCCIÓN INSTALACIONES PARA EL CUERPO ESPECIALIZADO DE MITIGACION A EMERGENCIAS Y DESASTRES, CEMED, DIRECCION GENERAL - CENTRO DE MITIGACION OZAMA, DISTRITO NACIONAL</t>
  </si>
  <si>
    <t>03 - CONSTRUCCIÓN LÍNEA 2C DEL METRO DE SANTO DOMINGO TRAMOS:  ALCARRIZOS- LUPERÓN</t>
  </si>
  <si>
    <t>03 - CONSTRUCCIÓN MURO DE GAVIONES Y ESPIGONES EN EL RIO LAS CUEVAS, MUNICIPIO PADRE LAS CASAS, PROVINCIA DE AZUA</t>
  </si>
  <si>
    <t>03 - CONSTRUCCIÓN PUENTE SOBRE RIO INAJE Y CRUCE LAS LANAS - MANUEL BUENO, PROVINCIA DAJABON</t>
  </si>
  <si>
    <t>03 - CONSTRUCCIÓN SISTEMA DE SANEAMIENTO CAÑADA MARAÑON, MUNICIPIO SANTO DOMINGO NORTE</t>
  </si>
  <si>
    <t>03 - MEJORAMIENTO DE LA EFICIENCIA ENERGÉTICA GUBERNAMENTAL EN REPÚBLICA DOMINICANA</t>
  </si>
  <si>
    <t>03 - MEJORAMIENTO SISTEMA  ABASTECIMIENTO AGUA POTABLE, MUNICIPIO SANTIAGO DE LOS CABALLEROS, PROVINCIA SANTIAGO</t>
  </si>
  <si>
    <t>03 - RECONSTRUCCIÓN DE LA INFRAESTRUCTURA VIAL URBANA DEL MUNICIPIO JAQUIMEYES, PROVINCIA BARAHONA</t>
  </si>
  <si>
    <t>03 - RECONSTRUCCIÓN DE PUENTE ALCANTARILLA DE CAJÓN SOBRE EL RÍO CEMI, MUNICIPIO DE EUGENIO MARÍA DE HOSTOS, PROVINCIA DUARTE</t>
  </si>
  <si>
    <t>03 - REMODELACIÓN DE LAS INFRAESTRUCTURAS RECREATIVAS EN EL MALECÓN DE SAN PEDRO DE MACORÍS</t>
  </si>
  <si>
    <t>03 - REMODELACIÓN POLIDEPORTIVO DE HAINA, MUNICIPIO BAJOS DE HAINA, PROVINCIA SAN CRISTOBAL</t>
  </si>
  <si>
    <t>04 - AMPLIACIÓN ACUEDUCTO MULTIPLE DE PARTIDO-LA GORRA, PROVINCIA DAJABON</t>
  </si>
  <si>
    <t>04 - AMPLIACIÓN DEL PLANTEL EDUCATIVO PARA INICIAL  GREGORIO LUPERÓN, MUNICIPIO LOS RÍOS, PROVINCIA BAHORUCO.</t>
  </si>
  <si>
    <t>04 - AMPLIACIÓN DEL PLANTEL EDUCATIVO PARA INICIAL ALIRO PAULINO, MUNICIPIO NIZAO, PROVINCIA PERAVIA.</t>
  </si>
  <si>
    <t>04 - AMPLIACIÓN DEL PLANTEL EDUCATIVO PARA INICIAL EL GUANITO, MUNICIPIO HIGÜEY, PROVINCIA LA ALTAGRACIA.</t>
  </si>
  <si>
    <t>04 - AMPLIACIÓN DEL PLANTEL EDUCATIVO PARA INICIAL EVARISTO BRITO REYES, MUNICIPIO LOS ALCARRIZOS, PROVINCIA SANTO DOMINGO.</t>
  </si>
  <si>
    <t>04 - AMPLIACIÓN DEL PLANTEL EDUCATIVO PARA INICIAL JUAN BAUTISTA DE LA CRUZ, MUNICIPIO VILLA TAPIA, PROVINCIA HERMANAS MIRABAL.</t>
  </si>
  <si>
    <t>04 - AMPLIACIÓN DEL PLANTEL EDUCATIVO PARA INICIAL MERCEDES CONSUELO MATOS EN LA PROVINCIA SAN JUAN.</t>
  </si>
  <si>
    <t>04 - AMPLIACIÓN DEL PLANTEL EDUCATIVO PARA INICIAL OLIVIA NUÑEZ HIDALGO, MUNICIPIO GASPAR HERNÁNDEZ, PROVINCIA ESPAILLAT.</t>
  </si>
  <si>
    <t>04 - AMPLIACIÓN DEL PLANTEL EDUCATIVO PARA INICIAL PADRE FANTINO , MUNICIPIO CONSTANZA, PROVINCIA LA VEGA.</t>
  </si>
  <si>
    <t>04 - AMPLIACIÓN DEL PLANTEL EDUCATIVO PARA INICIAL PROF. JUANA CARABALLO POLANCO, MUNICIPIO PUERTO PLATA, PROVINCIA PUERTO PLATA.</t>
  </si>
  <si>
    <t>04 - AMPLIACIÓN DEL PLANTEL EDUCATIVO PARA INICIAL RAMÓN MARTÍNEZ, MUNICIPIO PERALVILLO, PROVINCIA MONTE PLATA.</t>
  </si>
  <si>
    <t>04 - AMPLIACIÓN DEL PLANTEL EDUCATIVO PARA INICIAL SERAFINA SÁNCHEZ, MUNICIPIO MONTE CRISTI, PROVINCIA MONTE CRISTI.</t>
  </si>
  <si>
    <t>04 - CONSTRUCCIÓN   DE CENTRAL HIDROELECTRICA EN LA PRESA DE MONTE GRANDE, PROVINCIA BARAHONA</t>
  </si>
  <si>
    <t>04 - CONSTRUCCIÓN CENTRO COMUNAL EL GUAYABO, MUNICIPIO VALLEJUELO, PROVINCIA SAN JUAN</t>
  </si>
  <si>
    <t>04 - CONSTRUCCIÓN DE 14 ESTANCIAS INFANTILES DE LA PROVINCIA DISTRITO NACIONAL</t>
  </si>
  <si>
    <t>04 - CONSTRUCCIÓN DE 250 VIVIENDAS EN LA PROVINCIA SAN CRISTOBAL</t>
  </si>
  <si>
    <t>04 - CONSTRUCCIÓN DE ECO-VIVIENDAS PARA CIUDADANOS EN CONDICION DE POBREZA MULTIDIMENSIONAL EN EL MUNICIPIO DE BARAHONA, PROVINCIA BARAHONA</t>
  </si>
  <si>
    <t>04 - CONSTRUCCIÓN DE INFRAESTRUCTURA PARA LA DISPOSICIÓN FINAL DE RESIDUOS SÓLIDOS EN NAGUA, PROVINCIA MARIA TRINIDAD SANCHEZ</t>
  </si>
  <si>
    <t>04 - CONSTRUCCIÓN DE LA LÍNEA 1B DEL METRO DE SANTO DOMINGO, TRAMO VILLA MELLA - PUNTA, SANTO DOMINGO NORTE</t>
  </si>
  <si>
    <t>04 - CONSTRUCCIÓN DE MUELLE PESQUERO EN EL MUNICIPIO DE MANZANILLO, PROVINCIA MONTE CRISTI</t>
  </si>
  <si>
    <t>04 - CONSTRUCCIÓN OBRAS COMPLEMENTARIAS PARA EL DESARROLLO COMUNITARIO DEL CENTRO POBLADO MONTEGRANDE, PROVINCIA BARAHONA</t>
  </si>
  <si>
    <t>04 - EQUIPAMIENTO ACUEDUCTOS MUNICIPIO SANTIAGO DE LOS CABALLEROS</t>
  </si>
  <si>
    <t>04 - HABILITACIÓN DEL SISTEMA DE PRODUCCIÓN DE AGUA POTABLE LECHERÍA, SECTOR MANOGUAYABO, MUNICIPIO SANTO DOMINGO OESTE ,PROV. SANTO DGO.</t>
  </si>
  <si>
    <t>04 - RECONSTRUCCIÓN DE LA INFRAESTRUCTURA VIAL URBANA DEL MUNICIPIO LA CIENAGA, PROVINCIA BARAHONA</t>
  </si>
  <si>
    <t>04 - RECUPERACION DE LOS RECURSOS NATURALES EN LAS  SUB CUENCAS JAMAO Y VERAGUA</t>
  </si>
  <si>
    <t>04 - REHABILITACIÓN PLANTA DE TRATAMIENTO DE AGUAS RESIDUALES DEL ALCANTARILLADO SANITARIO REPARTO YUNA, SECTOR PALMARITO, BONAO, MONSEÑOR</t>
  </si>
  <si>
    <t>04 - REHABILITACIÓN PLANTAS DE TRATAMIENTO DE AGUAS RESIDUALES VISTA BELLA, HAINAMOSA Y PRADOS DE SAN LUIS, PROVINCIA DE SANTO DOMINGO</t>
  </si>
  <si>
    <t>04 - REMODELACIÓN  MALECON   MUNICIPIO  SANTO DOMINGO ESTE, PROVINCIA SANTO DOMINGO</t>
  </si>
  <si>
    <t>04 - Reparación de infraestructuras Fúnebres Religiosas</t>
  </si>
  <si>
    <t>04 - Reparación de infraestructuras sanitarias,  de alcantarillado y medio ambiente</t>
  </si>
  <si>
    <t>04 - Reparación de Instalaciones Deportivas</t>
  </si>
  <si>
    <t>04 - Reparación de instalaciones recreativas</t>
  </si>
  <si>
    <t>04 - Reparación edificaciones municipales</t>
  </si>
  <si>
    <t>04 - Reparación infraestructuras culturales y educativas</t>
  </si>
  <si>
    <t>05 - AMPLIACIÓN ACUEDUCTO DE CARLOS PINTO-LOS BOTADOS-HAINA, PROVINCIA SAN CRISTOBAL</t>
  </si>
  <si>
    <t>05 - AMPLIACIÓN DE LA CAPACIDAD DE TRANSPORTE DE LA LÍNEA 2 DEL METRO DE SANTO DOMINGO</t>
  </si>
  <si>
    <t>05 - AMPLIACIÓN DEL PLANTEL EDUCATIVO PARA INICIAL CRISTINO MATOS LEDESMA, MUNICIPIO TAMAYO, PROVINCIA BAHORUCO.</t>
  </si>
  <si>
    <t>05 - AMPLIACIÓN DEL PLANTEL EDUCATIVO PARA INICIAL CRISTINO PITTA, MUNICIPIO GASPAR HERNÁNDEZ, PROVINCIA ESPAILLAT.</t>
  </si>
  <si>
    <t>05 - AMPLIACIÓN DEL PLANTEL EDUCATIVO PARA INICIAL EL RANCHITO, MUNICIPIO VILLA TAPIA, PROVINCIA HERMANAS MIRABAL.</t>
  </si>
  <si>
    <t>05 - AMPLIACIÓN DEL PLANTEL EDUCATIVO PARA INICIAL FERNANDO ARTURO DE MERIÑO, MUNICIPIO MONTE PLATA, PROVINCIA MONTE PLATA.</t>
  </si>
  <si>
    <t>05 - AMPLIACIÓN DEL PLANTEL EDUCATIVO PARA INICIAL FUNDACIÓN DE PERAVIA, MUNICIPIO BANÍ, PROVINCIA PERAVIA.</t>
  </si>
  <si>
    <t>05 - AMPLIACIÓN DEL PLANTEL EDUCATIVO PARA INICIAL HATO VIEJO , MUNICIPIO JARABACOA, PROVINCIA LA VEGA.</t>
  </si>
  <si>
    <t>05 - AMPLIACIÓN DEL PLANTEL EDUCATIVO PARA INICIAL JESÚS DE NAZARET - BATEY PALMAREJITO, MUNICIPIO LOS ALCARRIZOS, PROVINCIA SANTO DOMINGO.</t>
  </si>
  <si>
    <t>05 - AMPLIACIÓN DEL PLANTEL EDUCATIVO PARA INICIAL JOSÉ GABRIEL GARCÍA, MUNICIPIO PEPILLO SALCEDO, PROVINCIA MONTE CRISTI.</t>
  </si>
  <si>
    <t>05 - AMPLIACIÓN DEL PLANTEL EDUCATIVO PARA INICIAL PROF. CÁNDIDO ELIGIO GUERRERO CEDANO - SAN PEDRO, MUNICIPIO HIGÜEY, PROVINCIA LA ALTAGRACIA.</t>
  </si>
  <si>
    <t>05 - AMPLIACIÓN DEL PLANTEL EDUCATIVO PARA INICIAL SECTOR SURESTE, MUNICIPIO SAN JUAN, PROVINCIA SAN JUAN.</t>
  </si>
  <si>
    <t>05 - AMPLIACIÓN DEL PLANTEL EDUCATIVO PARA INICIAL VIRGINIA ELENA ORTEA, MUNICIPIO PUERTO PLATA, PROVINCIA PUERTO PLATA.</t>
  </si>
  <si>
    <t>05 - CONSTRUCCIÓN CENTRO COMUNAL DISTRITO MUNICIPAL LAS ZANJAS, MUNICIPIO SAN JUAN DE LA MAGUANA, PROVINCIA SAN JUAN</t>
  </si>
  <si>
    <t>05 - CONSTRUCCIÓN CENTRO MODELO DE PRESTACIÓN DE SERVICIOS PARA MUJERES (CIUDAD MUJER)</t>
  </si>
  <si>
    <t>05 - CONSTRUCCIÓN DE ECO-HÁBITAT INTEGRAL PARA FAMILIAS EN CONDICIONES DE VULNERABILIDAD EN EL MUNICIPIO EL SEIBO, PROVINCIA EL SEIBO</t>
  </si>
  <si>
    <t>05 - CONSTRUCCIÓN DE INFRAESTRUCTURAS PARA LA DISPOSICIÓN FINAL DE RESIDUOS SÓLIDOS EN SAMANÁ, PROVINCIA SAMANÁ</t>
  </si>
  <si>
    <t>05 - Construcción de instalaciones productivas</t>
  </si>
  <si>
    <t>05 - CONSTRUCCIÓN DE MUELLE PESQUERO EN EL MUNICIPIO SANTA BÁRBARA PROVINCIA SAMANA</t>
  </si>
  <si>
    <t>05 - CONSTRUCCIÓN DE PLANTELES EDUCATIVOS EN LA PROVINCIA DISTRITO NACIONAL (FASE 3)</t>
  </si>
  <si>
    <t>05 - CONSTRUCCIÓN DE PUENTES PEATONALES Y DE MOTOCICLETAS A NIVEL NACIONAL</t>
  </si>
  <si>
    <t>05 - Construcción Instalaciones Recreativas</t>
  </si>
  <si>
    <t>05 - Instalación del alumbrado público</t>
  </si>
  <si>
    <t>05 - MEJORAMIENTO  ACUEDUCTO PEDERNALES, PROVINCIA PEDERNALES</t>
  </si>
  <si>
    <t>05 - RECONSTRUCCIÓN DE LA INFRAESTRUCTURA VIAL URBANA DEL MUNICIPIO DE VILLA JARAGUA, PROVINCIA BAHORUCO</t>
  </si>
  <si>
    <t>05 - RECONSTRUCCIÓN DE PLAZA DE VENDEDORES EN EL PUEBLO LOS PESCADORES, MUNICIPIO LAS TERRENAS, PROVINCIA SAMANA</t>
  </si>
  <si>
    <t>05 - REHABILITACIÓN PLANTA DE TRATAMIENTO DE AGUAS RESIDUALES ALCANTARILLADO SANITARIO DE COMENDADOR</t>
  </si>
  <si>
    <t>05 - RESTAURACIÓN DE LA CUENCA  DEL RÍO OCOA Y SU  COSTA EN LA PROVINCIA SAN JOSÉ DE OCOA.</t>
  </si>
  <si>
    <t>06 -  AMPLIACIÓN PLANTA DE TRATAMIENTO DE AGUA POTABLE ACUEDUCTO VILLA ALTAGRACIA, PROVINCIA SAN CRISTOBAL</t>
  </si>
  <si>
    <t>06 - AMPLIACIÓN DEL PLANTEL EDUCATIVO PARA INICIAL ADRIANA MARÍA GUILLU VIUDA SUAZO, MUNICIPIO SAN JUAN, PROVINCIA SAN JUAN.</t>
  </si>
  <si>
    <t>06 - AMPLIACIÓN DEL PLANTEL EDUCATIVO PARA INICIAL ANDRÉS PEÑA CABRAL, MUNICIPIO BANÍ, PROVINCIA PERAVIA.</t>
  </si>
  <si>
    <t>06 - AMPLIACIÓN DEL PLANTEL EDUCATIVO PARA INICIAL CARA LINDA, MUNICIPIO MONTE PLATA, PROVINCIA MONTE PLATA.</t>
  </si>
  <si>
    <t>06 - AMPLIACIÓN DEL PLANTEL EDUCATIVO PARA INICIAL ESCUELA PARROQUIAL SALESIANA MARÍA AUXILIADORA, MUNICIPIO LA VEGA, PROVINCIA LA VEGA.</t>
  </si>
  <si>
    <t>06 - AMPLIACIÓN DEL PLANTEL EDUCATIVO PARA INICIAL LA PEDRERA, MUNICIPIO GASPAR HERNÁNDEZ, PROVINCIA ESPAILLAT.</t>
  </si>
  <si>
    <t>06 - AMPLIACIÓN DEL PLANTEL EDUCATIVO PARA INICIAL MARÍA ALEJANDRINA PICHARDO, MUNICIPIO VILLA RIVA, PROVINCIA DUARTE.</t>
  </si>
  <si>
    <t>06 - AMPLIACIÓN DEL PLANTEL EDUCATIVO PARA INICIAL MARÍA CONCEPCIÓN BONA, MUNICIPIO HIGÜEY, PROVINCIA LA ALTAGRACIA.</t>
  </si>
  <si>
    <t>06 - AMPLIACIÓN DEL PLANTEL EDUCATIVO PARA INICIAL MARIE POUSSEPIN - FE Y ALEGRÍA, MUNICIPIO VILLA JARAGUA, PROVINCIA BAHORUCO.</t>
  </si>
  <si>
    <t>06 - AMPLIACIÓN DEL PLANTEL EDUCATIVO PARA INICIAL PILOTO, MUNICIPIO GUAYUBÍN, PROVINCIA MONTE CRISTI.</t>
  </si>
  <si>
    <t>06 - AMPLIACIÓN DEL PLANTEL EDUCATIVO PARA INICIAL PROF. JUAN EMILIO BOSCH GAVIÑO, MUNICIPIO PUERTO PLATA, PROVINCIA PUERTO PLATA.</t>
  </si>
  <si>
    <t>06 - AMPLIACIÓN DEL PLANTEL EDUCATIVO PARA INICIAL SOCORRO SÁNCHEZ, MUNICIPIO LOS ALCARRIZOS, PROVINCIA SANTO DOMINGO.</t>
  </si>
  <si>
    <t>06 - CONSTRUCCIÓN CENTRO COMUNAL DISTRITO MUNICIPAL EL ROSARIO, MUNICIPIO SAN JUAN DE LA MAGUANA, PROVINCIA SAN JUAN</t>
  </si>
  <si>
    <t>06 - CONSTRUCCIÓN DE 1 ESTANCIA INFANTIL EN LA PROVINCIA ELIAS PIÑA</t>
  </si>
  <si>
    <t>06 - CONSTRUCCIÓN DE 250 VIVIENDAS EN LA PROVINCIA SAN PEDRO DE MACORÍS</t>
  </si>
  <si>
    <t>06 - CONSTRUCCIÓN DE ECO-HABITAT INTEGRAL PARA CIUDADANOS EN CONDICION DE POBREZA MULTIDIMENSIONAL EN EL MUNICIPIO SAN PEDRO DE MACORÍS, PROVINCIA SAN PEDRO DE MACORÍS</t>
  </si>
  <si>
    <t>06 - CONSTRUCCIÓN DE INFRAESTRUCTURA PARA LA DISPOSICIÓN FINAL DE RESIDUOS SÓLIDOS EN LAS TERRENAS, PROVINCIA SAMANA</t>
  </si>
  <si>
    <t>06 - CONSTRUCCIÓN DE MUELLE PESQUERO CAÑO DE YUTI, PROVINCIA MONTE CRISTI</t>
  </si>
  <si>
    <t>06 - CONSTRUCCIÓN DE PLANTELES EDUCATIVOS EN LA PROVINCIA DUARTE (FASE 3)</t>
  </si>
  <si>
    <t>06 - CONSTRUCCIÓN DEL PARQUE  DISTRITO INDUSTRIAL SANTO DOMINGO OESTE (DISDO), EN HATO NUEVO, MANOGUAYABO</t>
  </si>
  <si>
    <t>06 - CONSTRUCCIÓN VÍA DE ACCESO A LA PLAYA ESTILLERO, D. M. EL LIMÓN, PROVINCIA SAMANÁ</t>
  </si>
  <si>
    <t>06 - RECONSTRUCCIÓN CARRETERA HATO MAYOR - EL PUERTO, PROVINCIA HATO MAYOR</t>
  </si>
  <si>
    <t>06 - RECONSTRUCCIÓN DE LA INFRAESTRUCTURA VIAL URBANA DEL MUNICIPIO DE GALVAN, PROVINCIA BAHORUCO</t>
  </si>
  <si>
    <t>06 - Reparación instalaciones recreativas</t>
  </si>
  <si>
    <t>06 - Reparación y  acondicionamiento de instalaciones productivas</t>
  </si>
  <si>
    <t>07 -  AMPLIACIÓN ALCANTARILLADO SANITARIO EN LOS SECTORES EL MILLÓN, AV. CIRCUNVALACIÓN Y EL PANCHITO, PROVINCIA SAMANA</t>
  </si>
  <si>
    <t>07 -  CONSTRUCCIÓN ACUEDUCTO DE LAS CABUYAS, PROVINCIA DE LA VEGA</t>
  </si>
  <si>
    <t>07 -  CONSTRUCCIÓN SISTEMA DE AGUA POTABLE PARA EL SECTOR VILLA PROGRESO EN EL MUNICIPIO DE VILLA HERMOSA</t>
  </si>
  <si>
    <t>07 -  CONSTRUCCIÓN SISTEMA DE SANEAMIENTO CAÑADAS LOS PERALEJOS Y JICACO Y  RELOCALIZACION DE VIVIENDAS, DIST. NACIONAL Y  LOS ALCARRIZOS</t>
  </si>
  <si>
    <t>07 -  EQUIPAMIENTO CAMPO DE POZOS ACUEDUCTO, PROVINCIA AZUA.</t>
  </si>
  <si>
    <t>07 -  MEJORAMIENTO ALCANTARILLADO SANITARIO EL SEIBO  PROVINCIA EL SEIBO</t>
  </si>
  <si>
    <t>07 -  MEJORAMIENTO PLANTA DE TRATAMIENTO AGUA POTABLE NORIEGA I, PROVINCIA SANTIAGO</t>
  </si>
  <si>
    <t>07 -  MEJORAMIENTO REDES AGUA POTABLE EN EL DISTRITO NACIONAL, REGION OZAMA</t>
  </si>
  <si>
    <t>07 -  REHABILITACIÓN  OBRA DE TOMA Y ESTACIÓN DE BOMBEO ACUEDUCTO EL SEIBO, PROVINCIA EL SEIBO</t>
  </si>
  <si>
    <t>07 - AMPLIACIÓN DEL PLANTEL EDUCATIVO PARA INICIAL  PROF. VITALINA GUERRERO PIMENTEL, MUNICIPIO BANÍ, PROVINCIA PERAVIA.</t>
  </si>
  <si>
    <t>07 - AMPLIACIÓN DEL PLANTEL EDUCATIVO PARA INICIAL ALTAGRACIA GRULLÓN, MUNICIPIO SAN FRANCISCO DE MACORÍS, PROVINCIA DUARTE.</t>
  </si>
  <si>
    <t>07 - AMPLIACIÓN DEL PLANTEL EDUCATIVO PARA INICIAL AMÉRICO LUGO, MUNICIPIO SABANA GRANDE DE BOYÁ, PROVINCIA MONTE PLATA.</t>
  </si>
  <si>
    <t>07 - AMPLIACIÓN DEL PLANTEL EDUCATIVO PARA INICIAL GEORGE ARZENO BRUGAL FE Y ALEGRÍA, MUNICIPIO PUERTO PLATA, PROVINCIA PUERTO PLATA.</t>
  </si>
  <si>
    <t>07 - AMPLIACIÓN DEL PLANTEL EDUCATIVO PARA INICIAL HIGÜERITO, MUNICIPIO SAN JUAN, PROVINCIA SAN JUAN.</t>
  </si>
  <si>
    <t>07 - AMPLIACIÓN DEL PLANTEL EDUCATIVO PARA INICIAL LA DIVISORIA, MUNICIPIO GUAYUBÍN, PROVINCIA MONTE CRISTI.</t>
  </si>
  <si>
    <t>07 - AMPLIACIÓN DEL PLANTEL EDUCATIVO PARA INICIAL MARÍA TRINIDAD SÁNCHEZ, MUNICIPIO HIGÜEY, PROVINCIA LA ALTAGRACIA.</t>
  </si>
  <si>
    <t>07 - AMPLIACIÓN DEL PLANTEL EDUCATIVO PARA INICIAL NORBERTO LUCIANO MORA BLANCO, MUNICIPIO LA VEGA, PROVINCIA LA VEGA.</t>
  </si>
  <si>
    <t>07 - AMPLIACIÓN DEL PLANTEL EDUCATIVO PARA INICIAL NORGE BOTELLO FERNÁNDEZ, MUNICIPIO LOS ALCARRIZOS, PROVINCIA SANTO DOMINGO.</t>
  </si>
  <si>
    <t>07 - AMPLIACIÓN DEL PLANTEL EDUCATIVO PARA INICIAL PROF. NELIS MARINA CARABALLO PEREZ, MUNICIPIO JIMANÍ, PROVINCIA INDEPENDENCIA.</t>
  </si>
  <si>
    <t>07 - AMPLIACIÓN DEL PLANTEL EDUCATIVO PARA INICIAL PROF. YOJANY DE LA CRUZ SANTANA, MUNICIPIO JAMAO AL NORTE, PROVINCIA ESPAILLAT.</t>
  </si>
  <si>
    <t>07 - CONSTRUCCIÓN BARRERA DE PROTECCIÓN MARINA, TRAMO VIAL, OBRAS CONEXAS Y COMPLEMENTARIAS EN NAGUA, PROVINCIA MARÍA TRINIDAD SANCHEZ.</t>
  </si>
  <si>
    <t>07 - CONSTRUCCIÓN CAMPO DE BÉISBOL Y CANCHA DE BALONCESTO PUNTA LICEY DE VILLA MELLA, MUNICIPIO SANTO DOMINGO NORTE, SANTO DOMINGO</t>
  </si>
  <si>
    <t>07 - CONSTRUCCIÓN CENTRO COMUNAL LOS TRANSFORMADORES, MUNICIPIO SAN JUAN DE LA MAGUANA, PROVINCIA SAN JUAN</t>
  </si>
  <si>
    <t>07 - CONSTRUCCIÓN DE 48 VIVIENDAS EN EL MUNICIPIO LAS MATAS DE FARFAN, PROVINCIA SAN JUAN</t>
  </si>
  <si>
    <t>07 - CONSTRUCCIÓN DE ECO-VIVIENDAS PARA CIUDADANOS EN CONDICION DE POBREZA MULTIDIMENSIONAL EN EL MUNICIPIO DE SAN CRISTOBAL, PROVINCIA SAN CRISTOBAL</t>
  </si>
  <si>
    <t>07 - CONSTRUCCIÓN DE INFRAESTRUCTURA PARA LA DISPOSICIÓN FINAL DE RESIDUOS SÓLIDOS EN PUERTO PLATA</t>
  </si>
  <si>
    <t>07 - Construcción de viviendas</t>
  </si>
  <si>
    <t>07 - CONSTRUCCIÓN EDIFICIO PARA SALONES PARROQUIALES, PARROQUIA STELLA MARIS, MUNICIPIO SANTO DOMINGO ESTE.</t>
  </si>
  <si>
    <t>07 - Construcción Infraestructuras Culturales, Educativas , Religiosas y Funebre</t>
  </si>
  <si>
    <t>07 - CONSTRUCCIÓN MURO DE HORMIGÓN ARMADO AFECTADO POR LA VAGUADA DE ABRIL 2022, UBICADO A ORILLAS DEL RIO HIGÜAMO, MUNICIPIO SAN PEDRO DE MACORÍS, PROVINCIA SAN PEDRO DE MACORÍS</t>
  </si>
  <si>
    <t>07 - RECONSTRUCCIÓN DE LA INFRAESTRUCTURA VIAL URBANA DEL MUNICIPIO BANICA, PROVINCIA ELIAS PIÑA</t>
  </si>
  <si>
    <t>07 - Recuperación de la Cobertura Vegetal en Cuencas Hidrográficas de la República Dominicana.</t>
  </si>
  <si>
    <t>07 - REMODELACIÓN DEL PARQUE DUARTE DEL MUNICIPIO SAN FERNANDO DE MONTE CRISTI.</t>
  </si>
  <si>
    <t>08 -  AMPLIACIÓN ACUEDUCTO MUNICIPIO DE NAGUA, PROVINCIA MARÍA TRINIDAD SANCHEZ</t>
  </si>
  <si>
    <t>08 -  AMPLIACIÓN DE ACUEDUCTO EN EL MUNICIPIO DE  VILLA HERMOSA, PROVINCIA LA ROMANA</t>
  </si>
  <si>
    <t>08 -  AMPLIACIÓN DE LA RED DE ABASTECIMIENTO DE AGUA POTABLE PARA LOS ALCARRIZOS Y PANTOJA, PROVINCIA SANTO DOMINGO.</t>
  </si>
  <si>
    <t>08 -  CONSTRUCCIÓN ALCANTARILLADO SANITARIO Y RECONSTRUCCION ACUEDUCTO DE JARABACOA,  PROVINCIA LA VEGA</t>
  </si>
  <si>
    <t>08 -  MEJORAMIENTO COLECTOR DEL ALCANTARILLADO SANITARIO DE SANTA BÁRBARA, PROVINCIA SAMANA</t>
  </si>
  <si>
    <t>08 - AMPLIACIÓN DEL PLANTEL EDUCATIVO PARA INICIAL AUGUSTO PINEDA, MUNICIPIO NIZAO, PROVINCIA PERAVIA.</t>
  </si>
  <si>
    <t>08 - AMPLIACIÓN DEL PLANTEL EDUCATIVO PARA INICIAL BARRIO LAS 100, MUNICIPIO JIMANÍ, PROVINCIA INDEPENDENCIA.</t>
  </si>
  <si>
    <t>08 - AMPLIACIÓN DEL PLANTEL EDUCATIVO PARA INICIAL BEJUCAL, MUNICIPIO HIGÜEY, PROVINCIA LA ALTAGRACIA.</t>
  </si>
  <si>
    <t>08 - AMPLIACIÓN DEL PLANTEL EDUCATIVO PARA INICIAL BURENDE, MUNICIPIO LA VEGA, PROVINCIA LA VEGA.</t>
  </si>
  <si>
    <t>08 - AMPLIACIÓN DEL PLANTEL EDUCATIVO PARA INICIAL JOSÉ GABRIEL GARCÍA, MUNICIPIO CASTAÑUELAS, PROVINCIA MONTE CRISTI.</t>
  </si>
  <si>
    <t>08 - AMPLIACIÓN DEL PLANTEL EDUCATIVO PARA INICIAL LEONIDAS DEL CARMEN SÁNCHEZ, MUNICIPIO JUAN DE HERRERA, PROVINCIA SAN JUAN.</t>
  </si>
  <si>
    <t>08 - AMPLIACIÓN DEL PLANTEL EDUCATIVO PARA INICIAL LIC. VILMA PEREIRA (FURENIHSI), MUNICIPIO SAN PEDRO DE MACORÍS, PROVINCIA SAN PEDRO DE MACORÍS.</t>
  </si>
  <si>
    <t>08 - AMPLIACIÓN DEL PLANTEL EDUCATIVO PARA INICIAL PABLITA POLANCO RODRÍGUEZ, MUNICIPIO VILLA RIVA, PROVINCIA DUARTE.</t>
  </si>
  <si>
    <t>08 - AMPLIACIÓN DEL PLANTEL EDUCATIVO PARA INICIAL PROF. ANA LUISA ANDÚJAR SOLANO -  FE Y ALEGRÍA, MUNICIPIO LOS ALCARRIZOS, PROVINCIA SANTO DOMINGO.</t>
  </si>
  <si>
    <t>08 - AMPLIACIÓN DEL PLANTEL EDUCATIVO PARA INICIAL SALOMÉ UREÑA DE HENRÍQUEZ, MUNICIPIO JAMAO AL NORTE, PROVINCIA ESPAILLAT.</t>
  </si>
  <si>
    <t>08 - AMPLIACIÓN DEL PLANTEL EDUCATIVO PARA INICIAL SILVANO REYNOSO, MUNICIPIO VILLA ISABELA, PROVINCIA PUERTO PLATA.</t>
  </si>
  <si>
    <t>08 - CONSTRUCCIÓN CLUB DEPORTIVO VILLA MELLA, MUNICIPIO SANTO DOMINGO NORTE, PROVINCIA SANTO DOMINGO</t>
  </si>
  <si>
    <t>08 - CONSTRUCCIÓN DE PLANTELES EDUCATIVOS EN LA PROVINCIA ELÍAS PIÑA (FASE 3)</t>
  </si>
  <si>
    <t>08 - CONSTRUCCIÓN PUENTE  SOBRE EL RIO TABARA ARRIBA, PROVINCIA AZUA</t>
  </si>
  <si>
    <t>08 - MANEJO DE PAISAJES PRODUCTIVOS INTEGRADOS DE LAS CUENCAS DE LOS RÍOS YAQUE DEL NORTE Y YUNA</t>
  </si>
  <si>
    <t>08 - RECONSTRUCCIÓN DE LA INFRAESTRUCTURA VIAL URBANA DEL MUNICIPIO EL LLANO, PROVINCIA ELIAS PIÑA</t>
  </si>
  <si>
    <t>08 - RECONSTRUCCIÓN DEL FRENTE COSTERO DE LA PLAYA SOSUA, MUNICIPIO SOSUA, PROVINCIA PUERTO PLATA</t>
  </si>
  <si>
    <t>08 - REMODELACIÓN OFICINAS DEL TRIBUNAL CONSTITUCIONAL, DISTRITO NACIONAL</t>
  </si>
  <si>
    <t>08 - Reparación de viviendas</t>
  </si>
  <si>
    <t>08 - Reparación Infraestructuras Culturales y  Educativas, Religiosas, Fúnebre y Militares</t>
  </si>
  <si>
    <t>08 - Reparación Infraestructuras Culturales, Educativas , Religiosas y Funebre</t>
  </si>
  <si>
    <t>09 -  AMPLIACIÓN DE LA MICRORED DE ABASTECIMIENTO DE AGUA POTABLE PARA EL BARRIO LA UREÑA, SANTO DOMINGO ESTE, PROVINCIA SANTO DOMINGO</t>
  </si>
  <si>
    <t>09 -  AMPLIACIÓN REDES DISTRIBUCIÓN ACUEDUCTO COLINAS DON GUILLERMO, VILLA GUERRERO Y VILLA PROGRESO MUNICIPIO Y PROVINCIA EL SEIBO</t>
  </si>
  <si>
    <t>09 -  CONSTRUCCIÓN ACUEDUCTO LAS CARRERAS, MUNICIPIO SAN JUAN DE LA MAGUANA, PROVINCIA SAN JUAN</t>
  </si>
  <si>
    <t>09 -  CONSTRUCCIÓN ACUEDUCTO MÚLTIPLE EL PINO-JUMUNUCÚ-RINCÓN, MUNICIPIO JIMA ABAJO, PROVINCIA LA VEGA</t>
  </si>
  <si>
    <t>09 -  MEJORAMIENTO ALCANTARILLADO SANITARIO,  PROVINCIA HATO MAYOR</t>
  </si>
  <si>
    <t>09 - AMPLIACIÓN DEL PLANTEL EDUCATIVO PARA INICIAL DAMIÁN DAVID ORTÍZ, MUNICIPIO LAS MATAS DE FARFÁN, PROVINCIA SAN JUAN.</t>
  </si>
  <si>
    <t>09 - AMPLIACIÓN DEL PLANTEL EDUCATIVO PARA INICIAL DR. JOSÉ FRANCISCO PEÑA GÓMEZ, MUNICIPIO PUERTO PLATA, PROVINCIA PUERTO PLATA.</t>
  </si>
  <si>
    <t>09 - AMPLIACIÓN DEL PLANTEL EDUCATIVO PARA INICIAL ELISEO GRULLÓN, MUNICIPIO NAGUA, PROVINCIA MARÍA TRINIDAD SÁNCHEZ.</t>
  </si>
  <si>
    <t>09 - AMPLIACIÓN DEL PLANTEL EDUCATIVO PARA INICIAL FRANCISCO JAVIER UREÑA CANELA, MUNICIPIO DAJABÓN, PROVINCIA DAJABÓN.</t>
  </si>
  <si>
    <t>09 - AMPLIACIÓN DEL PLANTEL EDUCATIVO PARA INICIAL HERMANAS MIRABAL, MUNICIPIO HIGÜEY, PROVINCIA LA ALTAGRACIA.</t>
  </si>
  <si>
    <t>09 - AMPLIACIÓN DEL PLANTEL EDUCATIVO PARA INICIAL JOSÉ ERNESTO ROSARIO POLANCO, MUNICIPIO SOSÚA, PROVINCIA PUERTO PLATA.</t>
  </si>
  <si>
    <t>09 - AMPLIACIÓN DEL PLANTEL EDUCATIVO PARA INICIAL LOS GUANDULES, MUNICIPIO SAN PEDRO DE MACORÍS, PROVINCIA SAN PEDRO DE MACORÍS.</t>
  </si>
  <si>
    <t>09 - AMPLIACIÓN DEL PLANTEL EDUCATIVO PARA INICIAL PROF. ANA JULIA DÍAZ LUNA , MUNICIPIO LA VEGA, PROVINCIA LA VEGA.</t>
  </si>
  <si>
    <t>09 - AMPLIACIÓN DEL PLANTEL EDUCATIVO PARA INICIAL PROF. RAFAEL ANTONIO FIGUEREO, MUNICIPIO NIZAO, PROVINCIA PERAVIA.</t>
  </si>
  <si>
    <t>09 - AMPLIACIÓN DEL PLANTEL EDUCATIVO PARA INICIAL RAMÓN BOLÍVAR MEDRANO, MUNICIPIO CRISTÓBAL, PROVINCIA INDEPENDENCIA.</t>
  </si>
  <si>
    <t>09 - AMPLIACIÓN DEL PLANTEL EDUCATIVO PARA INICIAL SANTO CURA DE ARS, SECTOR CAPOTILLO, DISTRITO NACIONAL.</t>
  </si>
  <si>
    <t>09 - CONSTRUCCIÓN DE 354 VIVIENDAS E INFRAESTRUCTURAS URBANAS RESILIENTES PARA LA COMUNIDAD BARRIO AZUL EN URBANIZACIÓN CORDERO TEJADA, SAN FRANCISCO DE MACORÍS, PROVINCIA DUARTE</t>
  </si>
  <si>
    <t>09 - Construcción de infraestructuras hidráulicas</t>
  </si>
  <si>
    <t>09 - CONSTRUCCIÓN DE PLANTELES EDUCATIVOS EN LA PROVINCIA ESPAILLAT (FASE 3)</t>
  </si>
  <si>
    <t>09 - CONSTRUCCIÓN IGLESIA EN MONTE GRANDE, PROVINCIA BARAHONA</t>
  </si>
  <si>
    <t>09 - Construcción Infraestructuras de Salud</t>
  </si>
  <si>
    <t>09 - CONSTRUCCIÓN MERCADO MUNICIPAL DE CABRAL, PROVINCIA BARAHONA</t>
  </si>
  <si>
    <t>09 - CONSTRUCCIÓN PUENTE CAMBITA, PROVINCIA SAN CRISTOBAL</t>
  </si>
  <si>
    <t>09 - CONSTRUCCIÓN Y RECONSTRUCCIÓN DE DESTACAMENTOS POLICIALES EN COMUNIDADES DE LA PROVINCIA INDEPENDENCIA</t>
  </si>
  <si>
    <t>09 - GESTION DE LA PARTE ALTA Y MEDIA DE LA CUENCA DEL RÍO YAQUE DEL NORTE EN LA VERTIENTE NORTE DE LA CORDILLERA CENTRAL.</t>
  </si>
  <si>
    <t>09 - RECONSTRUCCIÓN CAMINO VECINAL CRUCE LOS LANOS-RINCON HONDO-LA JAGUA-EL FIRME-LOMA VIEJA-LOS GUAYUYOS-MUNICIPIO DE CASTILLO, PROV. DUARTE</t>
  </si>
  <si>
    <t>09 - RECONSTRUCCIÓN DE LA INFRAESTRUCTURA VIAL URBANA DEL MUNICIPIO EL PINO, PROVINCIA DAJABÓN</t>
  </si>
  <si>
    <t>09 - REPARACIÓN DEL ALUMBRADO PÚBLICO EN EL MALECÓN DEL MUNICIPIO DE SANTA BÁRBARA, PROVINCIA SAMANÁ</t>
  </si>
  <si>
    <t>10 - AMPLIACIÓN DEL PLANTEL EDUCATIVO PARA INICIAL ÁNGEL RIVERA, MUNICIPIO AZUA, PROVINCIA AZUA</t>
  </si>
  <si>
    <t>10 - AMPLIACIÓN DEL PLANTEL EDUCATIVO PARA INICIAL BEJUCALITO, MUNICIPIO HIGÜEY, PROVINCIA LA ALTAGRACIA.</t>
  </si>
  <si>
    <t>10 - AMPLIACIÓN DEL PLANTEL EDUCATIVO PARA INICIAL CARLOS MELQUIADES PEGUERO SÁNCHEZ, MUNICIPIO HATO MAYOR, PROVINCIA HATO MAYOR.</t>
  </si>
  <si>
    <t>10 - AMPLIACIÓN DEL PLANTEL EDUCATIVO PARA INICIAL DELIA GÓMEZ, MUNICIPIO IMBERT, PROVINCIA PUERTO PLATA.</t>
  </si>
  <si>
    <t>10 - AMPLIACIÓN DEL PLANTEL EDUCATIVO PARA INICIAL JUAN SANTOS DÍAZ, MUNICIPIO LOMA DE CABRERA, PROVINCIA DAJABÓN.</t>
  </si>
  <si>
    <t>10 - AMPLIACIÓN DEL PLANTEL EDUCATIVO PARA INICIAL LUZ VARONA, MUNICIPIO VILLA ISABELA, PROVINCIA PUERTO PLATA.</t>
  </si>
  <si>
    <t>10 - AMPLIACIÓN DEL PLANTEL EDUCATIVO PARA INICIAL MADAME GERMAINE ROCOUR DE PELLERANO, SECTOR EL MILLÓN II, DISTRITO NACIONAL.</t>
  </si>
  <si>
    <t>10 - AMPLIACIÓN DEL PLANTEL EDUCATIVO PARA INICIAL NUESTRA SEÑORA DEL CARMEN, MUNICIPIO DUVERGÉ, PROVINCIA INDEPENDENCIA.</t>
  </si>
  <si>
    <t>10 - AMPLIACIÓN DEL PLANTEL EDUCATIVO PARA INICIAL PROF. AURELINA VALDEZ, MUNICIPIO LA VEGA, PROVINCIA LA VEGA.</t>
  </si>
  <si>
    <t>10 - AMPLIACIÓN DEL PLANTEL EDUCATIVO PARA INICIAL PROF. CRISTÓBAL ALVINO FALCON, MUNICIPIO NIZAO, PROVINCIA PERAVIA.</t>
  </si>
  <si>
    <t>10 - AMPLIACIÓN DEL PLANTEL EDUCATIVO PARA INICIAL PROF. FRANCISCO MARÍA VÁSQUEZ, MUNICIPIO NAGUA, PROVINCIA MARÍA TRINIDAD SÁNCHEZ.</t>
  </si>
  <si>
    <t>10 - CONSTRUCCIÓN 4 ESTANCIAS INFANTILES EN LA PROVINCIA DE LA ROMANA</t>
  </si>
  <si>
    <t>10 - CONSTRUCCIÓN ACUEDUCTO MÚLTIPLE BARRANCA - LICEY-JAMO-SABANETA-RANCHO VIEJO, PROVINCIA LA VEGA</t>
  </si>
  <si>
    <t>10 - CONSTRUCCIÓN DE CANALIZACION Y PROTECCION DE LOS MARGENES DEL RIO QUISIBANI, AFECTADO POR EL HURACAN FIONA, MUNICIPIO HIGUEY, PROVINCIA LA ALTAGRACIA</t>
  </si>
  <si>
    <t>10 - CONSTRUCCIÓN DE INFRAESTRUCTURAS PARA LA DISPOSICION DE LOS RESIDUOS SOLIDOS EN EL MUNICIPIO DE TAMBORIL, PROVINCIA SANTIAGO</t>
  </si>
  <si>
    <t>10 - CONSTRUCCIÓN DE LA CIUDAD ESPERANZA DE LOS BARRANCONES, PROVINCIA BARAHONA</t>
  </si>
  <si>
    <t>10 - CONSTRUCCIÓN DE LA INTERCONEXION CARRETERA ZONA FRANCA GUERRA Y NUEVA AUTOPISTA DEL NORDESTE</t>
  </si>
  <si>
    <t>10 - CONSTRUCCIÓN DE PASO A DESNIVEL SOTERRADO EN LA INTERSECCIÓN DE LA AV. LUPERÓN CON AV. 27 DE FEBRERO, PROVINCIA SANTO DOMINGO</t>
  </si>
  <si>
    <t>10 - CONSTRUCCIÓN PUENTE METALICO SOBRE EL RIO JACUBA EN LA PROVINCIA PUERTO PLATA</t>
  </si>
  <si>
    <t>10 - CONSTRUCCIÓN SISTEMA DE SANEAMIENTO PLUVIAL Y SANITARIO CAÑADA ZOOLOGICO NACIONAL, DISTRITO NACIONAL</t>
  </si>
  <si>
    <t>10 - RECONSTRUCCIÓN DE LA INFRAESTRUCTURA VIAL URBANA DEL MUNICIPIO RIO SAN JUAN PROVINCIA MARÍA TRINIDAD SÁNCHEZ</t>
  </si>
  <si>
    <t>10 - REHABILITACIÓN DEL PARQUE Y CONSTRUCCIÓN PLAZOLETA EL FARO, MUNICIPIO SAN PEDRO DE MACORÍS, PROVINCIA SAN PEDRO DE MACORIS</t>
  </si>
  <si>
    <t>10 - REHABILITACIÓN PLANTA DEPURADORA DE AGUAS RESIDUALES ALCANTARILLADO SANITARIO GUAYMATE, PROVINCIA LA ROMANA.</t>
  </si>
  <si>
    <t>10 - Reparación de infraestructuras hidráulicas</t>
  </si>
  <si>
    <t>11 - AMPLIACIÓN DE LA MICRORED DE ABASTECIMIENTO DE AGUA POTABLE PARA EL SECTOR CANCINO ADENTRO, SANTO DOMINGO ESTE,PROV. SANTO DOMINGO</t>
  </si>
  <si>
    <t>11 - AMPLIACIÓN DEL PLANTEL EDUCATIVO PARA INICIAL EL CAJUIL, MUNICIPIO OVIEDO, PROVINCIA PEDERNALES.</t>
  </si>
  <si>
    <t>11 - AMPLIACIÓN DEL PLANTEL EDUCATIVO PARA INICIAL EL PINO, MUNICIPIO EL PINO, PROVINCIA DAJABÓN.</t>
  </si>
  <si>
    <t>11 - AMPLIACIÓN DEL PLANTEL EDUCATIVO PARA INICIAL GUACO LOS FRÍAS, MUNICIPIO LA VEGA, PROVINCIA LA VEGA.</t>
  </si>
  <si>
    <t>11 - AMPLIACIÓN DEL PLANTEL EDUCATIVO PARA INICIAL JULIA MARTÍNEZ, MUNICIPIO NAGUA, PROVINCIA MARÍA TRINIDAD SÁNCHEZ.</t>
  </si>
  <si>
    <t>11 - AMPLIACIÓN DEL PLANTEL EDUCATIVO PARA INICIAL LAS CHARCAS NUEVA, MUNICIPIO LAS CHARCAS, PROVINCIA AZUA.</t>
  </si>
  <si>
    <t>11 - AMPLIACIÓN DEL PLANTEL EDUCATIVO PARA INICIAL MARÍA DEL CARMEN GERARDO, MUNICIPIO LAS YAYAS DE VIAJAMA, PROVINCIA AZUA.</t>
  </si>
  <si>
    <t>11 - AMPLIACIÓN DEL PLANTEL EDUCATIVO PARA INICIAL MÁXIMO GOMEZ - EL VIGÍA, MUNICIPIO BOCA CHICA, PROVINCIA SANTO DOMINGO.</t>
  </si>
  <si>
    <t>11 - AMPLIACIÓN DEL PLANTEL EDUCATIVO PARA INICIAL PEDRO MIR, MUNICIPIO HIGÜEY, PROVINCIA LA ALTAGRACIA.</t>
  </si>
  <si>
    <t>11 - AMPLIACIÓN DEL PLANTEL EDUCATIVO PARA INICIAL PEDRO NOLASCO PEÑA, MUNICIPIO LUPERÓN, PROVINCIA PUERTO PLATA.</t>
  </si>
  <si>
    <t>11 - AMPLIACIÓN DEL PLANTEL EDUCATIVO PARA INICIAL SAN CARLOS, MUNICIPIO SABANA DE LA MAR, PROVINCIA HATO MAYOR.</t>
  </si>
  <si>
    <t>11 - AMPLIACIÓN DEL PLANTEL EDUCATIVO PARA INICIAL SAN MARCOS ABAJO, MUNICIPIO PUERTO PLATA, PROVINCIA PUERTO PLATA.</t>
  </si>
  <si>
    <t>11 - AMPLIACIÓN REDES DE DISTRIBUCIÓN ACUEDUCTO BAJOS DE HAINA, PROVINCIA SAN CRISTOBAL</t>
  </si>
  <si>
    <t>11 - AMPLIACIÓN REDES DISTRIBUCIÓN ACUEDUCTO LOS PRADOS I Y II, HIGUEY, PROVINCIA LA ALTAGRACIA</t>
  </si>
  <si>
    <t>11 - CONSTRUCCIÓN DE 17 PLANTELES ESCOLARES EN LA PROVINCIA AZUA</t>
  </si>
  <si>
    <t>11 - CONSTRUCCIÓN DE 4 ESTANCIAS INFANTILES EN LA PROVINCIA DE LA ALTAGRACIA</t>
  </si>
  <si>
    <t>11 - CONSTRUCCIÓN DE ACERAS DE LA VÍA DE ACCESO A PLAYA LA SALADILLA, MUNICIPIO SANTA CRUZ DE BARAHONA, PROVINCIA BARAHONA</t>
  </si>
  <si>
    <t>11 - CONSTRUCCIÓN DE CANALIZACION Y PROTECCION DEL RIO DUEY Y LA CAÑADA DE LA CIRCUNVALACION LA OTRA BANDA, AFECTADOS POR EL HURACAN FIONA, MUNICIPIO HIGUEY, PROVINCIA LA ALTAGRACIA</t>
  </si>
  <si>
    <t>11 - CONSTRUCCIÓN DE INFRAESTRUCTURA PARA LA DISPOSICION DE LOS RESIDUOS SOLIDOS EN EL MUNICIPIO DE MOCA, PROVINCIA ESPAILLAT</t>
  </si>
  <si>
    <t>11 - Construcción de infraestructuras Religiosas</t>
  </si>
  <si>
    <t>11 - Construcción Infraestructuras Urbanisticas y Ornamentales</t>
  </si>
  <si>
    <t>11 - CONSTRUCCIÓN Y EQUIPAMIENTO CIUDAD SANITARIA SAN CRISTÓBAL</t>
  </si>
  <si>
    <t>11 - MEJORAMIENTO ALCANTARILLADO SANITARIO DE EL VALLE,PROVINCIA HATO MAYOR</t>
  </si>
  <si>
    <t>11 - RECONSTRUCCIÓN DE LA INFRAESTRUCTURA VIAL URBANA DEL MUNICIPIO LOMA DE CABRERA, PROVINCIA DAJABÓN</t>
  </si>
  <si>
    <t>11 - REHABILITACIÓN  Y MANTENIMIENTO DE CARRETERAS  (117 KM) Y CAMINOS VECINALES (884 KM) A NIVEL NACIONAL</t>
  </si>
  <si>
    <t>11 - REHABILITACIÓN PLANTA  TRATAMIENTO AGUAS RESIDUALES, DISTRITO MUNICIPAL LA PEÑA, PROVINCIA DUARTE.</t>
  </si>
  <si>
    <t>11 - RESTAURACIÓN  DEL EDIFICIO QUE  ALOJA LAS OFICINAS DE PATRINOMIO MOMUNENTAL DE SANTIAGO, PROVINCIA SANTIAGO.</t>
  </si>
  <si>
    <t>12 - AMPLIACIÓN ALCANTARILLADO SANITARIO JUAN DOLIO-GUAYACANES (ETAPA 1), PROV. SAN PEDRO DE MACORIS</t>
  </si>
  <si>
    <t>12 - AMPLIACIÓN DE REDES DE DISTRIBUCIÓN DEL ACUEDUCTO HACIA LA ZONA SUR DEL MUNICIPIO SAN PEDRO DE MACORÍS.</t>
  </si>
  <si>
    <t>12 - AMPLIACIÓN DEL PLANTEL EDUCATIVO PARA INICIAL BENERITO, MUNICIPIO SAN RAFAEL DEL YUMA, PROVINCIA LA ALTAGRACIA.</t>
  </si>
  <si>
    <t>12 - AMPLIACIÓN DEL PLANTEL EDUCATIVO PARA INICIAL HATO VIEJO, MUNICIPIO LA VEGA, PROVINCIA LA VEGA.</t>
  </si>
  <si>
    <t>12 - AMPLIACIÓN DEL PLANTEL EDUCATIVO PARA INICIAL JOSÉ ANTONIO SALCEDO, MUNICIPIO RESTAURACIÓN, PROVINCIA DAJABÓN.</t>
  </si>
  <si>
    <t>12 - AMPLIACIÓN DEL PLANTEL EDUCATIVO PARA INICIAL JUAN NEPOMUCENO RAVELO, MUNICIPIO IMBERT, PROVINCIA PUERTO PLATA.</t>
  </si>
  <si>
    <t>12 - AMPLIACIÓN DEL PLANTEL EDUCATIVO PARA INICIAL LA LOMETA DE LAS GORDAS, MUNICIPIO NAGUA, PROVINCIA MARÍA TRINIDAD SÁNCHEZ.</t>
  </si>
  <si>
    <t>12 - AMPLIACIÓN DEL PLANTEL EDUCATIVO PARA INICIAL MANUEL GOYA, MUNICIPIO OVIEDO, PROVINCIA PEDERNALES.</t>
  </si>
  <si>
    <t>12 - AMPLIACIÓN DEL PLANTEL EDUCATIVO PARA INICIAL NICOLÁS MAÑÓN, MUNICIPIO AZUA, PROVINCIA AZUA.</t>
  </si>
  <si>
    <t>12 - AMPLIACIÓN DEL PLANTEL EDUCATIVO PARA INICIAL PEDRO ALEJANDRINO PINA, MUNICIPIO GUANANICO, PROVINCIA PUERTO PLATA.</t>
  </si>
  <si>
    <t>12 - AMPLIACIÓN DEL PLANTEL EDUCATIVO PARA INICIAL PROF. ALBALINA ACOSTA DE VÁSQUEZ, MUNICIPIO BOCA CHICA, PROVINCIA SANTO DOMINGO.</t>
  </si>
  <si>
    <t>12 - AMPLIACIÓN DEL PLANTEL EDUCATIVO PARA INICIAL PROF. ALTAGRACIA ENRIQUETA CASTRO DE BRITO, MUNICIPIO TÁBARA ARRIBA, PROVINCIA AZUA.</t>
  </si>
  <si>
    <t>12 - AMPLIACIÓN DEL PLANTEL EDUCATIVO PARA INICIAL SOR LEONOR GIBB, MUNICIPIO CONSUELO, PROVINCIA SAN PEDRO DE MACORÍS.</t>
  </si>
  <si>
    <t>12 - AMPLIACIÓN INSTITUTO NACIONAL DEL CÁNCER ROSA EMILIA SÁNCHEZ PÉREZ DE TAVARES, DISTRITO NACIONAL.</t>
  </si>
  <si>
    <t>12 - CONSTRUCCIÓN DE 1 ESTANCIA INFANTIL EN LA PROVINCIA DE HATO MAYOR</t>
  </si>
  <si>
    <t>12 - CONSTRUCCIÓN DE 200  VIVIENDAS EN EL MUNICIPIO SAN FERNANDO DE MONTECRISTI, PROVINCIA MONTECRISTI</t>
  </si>
  <si>
    <t>12 - CONSTRUCCIÓN DE 5 PLANTELES ESCOLARES EN LA PROVINCIA BAHORUCO</t>
  </si>
  <si>
    <t>12 - CONSTRUCCIÓN DE CENTRO PARROQUIAL ESPÍRITU SANTO, MUNICIPIO DE SAN FRANCISCO DE MACORÍS, PROVINCIA DUARTE.</t>
  </si>
  <si>
    <t>12 - CONSTRUCCIÓN DE PLANTELES EDUCATIVOS EN LA PROVINCIA LA ALTAGRACIA (FASE 3)</t>
  </si>
  <si>
    <t>12 - CONSTRUCCIÓN MURO DE GAVIONES Y CANALIZACION DEL RIO DUEY, EN TRAMO AVENIDA JUAN XXIII AFECTADO POR EL HURACAN FIONA, MUNICIPIO HIGUEY, PROVINCIA LA ALTAGRACIA</t>
  </si>
  <si>
    <t>12 - CONSTRUCCIÓN SISTEMA DE SANEAMIENTO  PLUVIAL Y SANITARIO CAÑADA BAJO MUNDO, PROVINCIA SANTO DOMINGO</t>
  </si>
  <si>
    <t>12 - CONSTRUCCIÓN Y RECONSTRUCIÓN DE DESTACAMENTOS POLICIALES EN COMUNIDADES DEL DISTRITO NACIONAL</t>
  </si>
  <si>
    <t>12 - RECONSTRUCCIÓN DE LA INFRAESTRUCTURA VIAL URBANA DEL MUNICIPIO SÁNCHEZ, PROVINCIA SAMANÁ</t>
  </si>
  <si>
    <t>12 - Reparación de infraestructuras Religiosas</t>
  </si>
  <si>
    <t>12 - Reparación Infraestructuras Urbanisticas</t>
  </si>
  <si>
    <t>12 - Reparación infraestructuras urbanísticas y ornamentales</t>
  </si>
  <si>
    <t>12 - RESTAURACIÓN DEL CENTRO DE LA CULTURA ERCILIA PEPÍN, PROVINCIA SANTIAGO</t>
  </si>
  <si>
    <t>13 - AMPLIACIÓN  ACUEDUCTO  SECTORES EL CORBANO-LOS MILITARES, PROV. SAN JUAN</t>
  </si>
  <si>
    <t>13 - AMPLIACIÓN DE LA RED DE ABASTECIMIENTO DE AGUA POTABLE PARA EL MUNICIPIO SANTO DOMINGO NORTE,PROVINCIA SANTO DOMINGO</t>
  </si>
  <si>
    <t>13 - AMPLIACIÓN DEL PLANTEL EDUCATIVO PARA INICIAL ALTAGRACIA BENÍTEZ, MUNICIPIO AZUA, PROVINCIA AZUA.</t>
  </si>
  <si>
    <t>13 - AMPLIACIÓN DEL PLANTEL EDUCATIVO PARA INICIAL HERNANDO GORJÓN, MUNICIPIO PEDERNALES, PROVINCIA PEDERNALES.</t>
  </si>
  <si>
    <t>13 - AMPLIACIÓN DEL PLANTEL EDUCATIVO PARA INICIAL JUAN BENTZ, MUNICIPIO LUPERÓN, PROVINCIA PUERTO PLATA.</t>
  </si>
  <si>
    <t>13 - AMPLIACIÓN DEL PLANTEL EDUCATIVO PARA INICIAL LA MILAGROSA, MUNICIPIO LOS LLANOS, PROVINCIA SAN PEDRO DE MACORÍS.</t>
  </si>
  <si>
    <t>13 - AMPLIACIÓN DEL PLANTEL EDUCATIVO PARA INICIAL LA TINA, MUNICIPIO LA VEGA, PROVINCIA LA VEGA.</t>
  </si>
  <si>
    <t>13 - AMPLIACIÓN DEL PLANTEL EDUCATIVO PARA INICIAL LOS LLANOS DE PÉREZ, MUNICIPIO IMBERT, PROVINCIA PUERTO PLATA.</t>
  </si>
  <si>
    <t>13 - AMPLIACIÓN DEL PLANTEL EDUCATIVO PARA INICIAL MERCEDES ADRIANA DE LA PAZ, MUNICIPIO LAS YAYAS DE VIAJAMA, PROVINCIA AZUA.</t>
  </si>
  <si>
    <t>13 - AMPLIACIÓN DEL PLANTEL EDUCATIVO PARA INICIAL RAMÓN PERALTA PÉREZ, MUNICIPIO CABRERA, PROVINCIA MARÍA TRINIDAD SÁNCHEZ.</t>
  </si>
  <si>
    <t>13 - AMPLIACIÓN DEL PLANTEL EDUCATIVO PARA INICIAL RÍO LIMPIO, MUNICIPIO PEDRO SANTANA, PROVINCIA ELÍAS PIÑA.</t>
  </si>
  <si>
    <t>13 - AMPLIACIÓN DEL PLANTEL EDUCATIVO PARA INICIAL SAN GERMÁN, MUNICIPIO HIGÜEY, PROVINCIA LA ALTAGRACIA.</t>
  </si>
  <si>
    <t>13 - AMPLIACIÓN DEL PLANTEL EDUCATIVO PARA INICIAL VITALINA MORDÁN DE LA CRUZ, MUNICIPIO BOCA CHICA, PROVINCIA SANTO DOMINGO.</t>
  </si>
  <si>
    <t>13 - AMPLIACIÓN Y REHABILITACION DE 12 PLANTELES ESCOLARES EN LA PROVINCIA DAJABON</t>
  </si>
  <si>
    <t>13 - CONSTRUCCIÓN  DE 200 VIVIENDAS EN LA PROVINCIA SANTIAGO RODRÍGUEZ</t>
  </si>
  <si>
    <t>13 - CONSTRUCCIÓN CENTRO PERIFERICO LA JOYA, PROVINCIA SANTIAGO</t>
  </si>
  <si>
    <t>13 - Construcción Edificaciones Municipales</t>
  </si>
  <si>
    <t>13 - CONSTRUCCIÓN MURO DE GAVIONES EN LOS MÁRGENES DEL RIO DUEY EN LA AVENIDA GASTÓN FERNANDO DELIGNE, AFECTADOS POR EL HURACÁN FIONA, MUNICIPIO HIGUEY, PROVINCIA LA ALTAGRACIA</t>
  </si>
  <si>
    <t>13 - CONSTRUCCIÓN PLAZA DE VENDEDORES PLAYA PALENQUE, MUNICIPIO SABANA GRANDE DE PALENQUE, PROVINCIA SAN CRISTOBAL.</t>
  </si>
  <si>
    <t>13 - CONSTRUCCIÓN PUENTE SOBRE EL RIO CAMU, COMUNIDAD SABANETA, PROVINCIA LA VEGA</t>
  </si>
  <si>
    <t>13 - CONSTRUCCIÓN SISTEMA DE SANEAMIENTO  PLUVIAL Y SANITARIO CAÑADA PONCE, PROVINCIA SANTO  DOMINGO</t>
  </si>
  <si>
    <t>13 - CONSTRUCCIÓN Y RECONSTRUCCIÓN DE DESTACAMENTOS POLICIALES EN COMUNIDADES DE LA PROVINCIA SANTO DOMINGO</t>
  </si>
  <si>
    <t>13 - RECONSTRUCCIÓN DE LA INFRAESTRUCTURA VIAL URBANA DEL MUNICIPIO PARTIDO, PROVINCIA DAJABÓN</t>
  </si>
  <si>
    <t>13 - RESTAURACIÓN CASA DE ARTE DEL CENTRO HISTORICO DE SANTIAGO DE LOS CABALLEROS, PROVINCIA SANTIAGO</t>
  </si>
  <si>
    <t>14 - AMPLIACIÓN ACUEDUCTO MULTIPLE SANCHEZ, PROVINCIA SAMANA</t>
  </si>
  <si>
    <t>14 - AMPLIACIÓN DEL PLANTEL EDUCATIVO PARA INICIAL ADELA BALBUENA SÁNCHEZ, MUNICIPIO RÍO SAN JUAN, PROVINCIA MARÍA TRINIDAD SÁNCHEZ.</t>
  </si>
  <si>
    <t>14 - AMPLIACIÓN DEL PLANTEL EDUCATIVO PARA INICIAL COQUITO, MUNICIPIO LOS LLANOS, PROVINCIA SAN PEDRO DE MACORÍS.</t>
  </si>
  <si>
    <t>14 - AMPLIACIÓN DEL PLANTEL EDUCATIVO PARA INICIAL DORA CORCIA SÁNCHEZ SÁNCHEZ, MUNICIPIO ENRIQUILLO, PROVINCIA BARAHONA.</t>
  </si>
  <si>
    <t>14 - AMPLIACIÓN DEL PLANTEL EDUCATIVO PARA INICIAL HERMANAS MIRABAL, MUNICIPIO BOCA CHICA, PROVINCIA SANTO DOMINGO.</t>
  </si>
  <si>
    <t>14 - AMPLIACIÓN DEL PLANTEL EDUCATIVO PARA INICIAL JOHN FITZGERALD KENNEDY, MUNICIPIO LAS CHARCAS, PROVINCIA AZUA.</t>
  </si>
  <si>
    <t>14 - AMPLIACIÓN DEL PLANTEL EDUCATIVO PARA INICIAL JULIO ENOR COLÓN, MUNICIPIO LUPERÓN, PROVINCIA PUERTO PLATA.</t>
  </si>
  <si>
    <t>14 - AMPLIACIÓN DEL PLANTEL EDUCATIVO PARA INICIAL MARÍA AUXILIADORA, MUNICIPIO MAO, PROVINCIA VALVERDE.</t>
  </si>
  <si>
    <t>14 - AMPLIACIÓN DEL PLANTEL EDUCATIVO PARA INICIAL PERAVIA, MUNICIPIO BANÍ, PROVINCIA PERAVIA.</t>
  </si>
  <si>
    <t>14 - AMPLIACIÓN DEL PLANTEL EDUCATIVO PARA INICIAL PROF. ISRAEL BRITO BRUNO, MUNICIPIO IMBERT, PROVINCIA PUERTO PLATA.</t>
  </si>
  <si>
    <t>14 - AMPLIACIÓN DEL PLANTEL EDUCATIVO PARA INICIAL RAMONA RODRÍGUEZ DE SANTANA, MUNICIPIO LA VEGA, PROVINCIA LA VEGA.</t>
  </si>
  <si>
    <t>14 - AMPLIACIÓN DEL PLANTEL EDUCATIVO PARA INICIAL SALOMÉ UREÑA, MUNICIPIO HIGÜEY, PROVINCIA LA ALTAGRACIA.</t>
  </si>
  <si>
    <t>14 - CONSTRUCCIÓN  ALCANTARILLADO PLUVIAL ANTIGUA CALLE 20, PROVINCIA SAN PEDRO DE MACORIS</t>
  </si>
  <si>
    <t>14 - CONSTRUCCIÓN  NUEVO PUENTE FLOTANTE SOBRE EL RLO OZAMA, DISTRITO NACIONAL</t>
  </si>
  <si>
    <t>14 - CONSTRUCCIÓN CLUB DEPORTIVO LAS PALOMAS, MUNICIPIO LICEY AL MEDIO, PROVINCIA SANTIAGO</t>
  </si>
  <si>
    <t>14 - CONSTRUCCIÓN DE 3 ESTANCIAS INFANTIESL EN LA PROVINCIA DE LA VEGA</t>
  </si>
  <si>
    <t>14 - CONSTRUCCIÓN DE MURO DE GAVIONES EN LOS MÁRGENES AGUAS ARRIBA Y AGUAS ABAJO DEL RIO DUEY AFECTADOS POR EL HURACÁN FIONA, EN LA CARRETERA HIGUEY-LA OTRA BANDA, MUNICIPIO HIGUEY, PROVINCIA LA ALTAGRACIA</t>
  </si>
  <si>
    <t>14 - CONSTRUCCIÓN DE PLANTELES EDUCATIVOS EN LA PROVINCIA LA VEGA (FASE 3)</t>
  </si>
  <si>
    <t>14 - CONSTRUCCIÓN LABORATORIO NACIONAL DE TAMIZ NEONATAL Y ALTO RIESGO EN SANTO DOMINGO, DISTRITO NACIONAL</t>
  </si>
  <si>
    <t>14 - CONSTRUCCIÓN Y EQUIPAMIENTO DEL CENTRO DE DIAGNÓSTICO Y ATENCIÓN PRIMARIA EN MANOGUAYABO,  MUNICIPIO SANTO DOMINGO OESTE, PROVINCIA SANTO DOMINGO</t>
  </si>
  <si>
    <t>14 - FORTALECIMIENTO DE LA MICRORED DE ABASTECIMIENTO DE AGUA POTABLE PARA EL MUNICIPIO SANTO DOMINGO ESTE</t>
  </si>
  <si>
    <t>14 - MEJORAMIENTO ACUEDUCTO LAGUNA DE NISIBON, PROVINCIA LA ALTAGRACIA</t>
  </si>
  <si>
    <t>14 - RECONSTRUCCIÓN  MALECÓN DEL MUNICIPIO DE CABRERA, PROVINCIA MARÍA TRINIDAD SÁNCHEZ.</t>
  </si>
  <si>
    <t>14 - RECONSTRUCCIÓN CARRETERA GUERRA-BAYAGUANA, PROV. MONTE PLATA</t>
  </si>
  <si>
    <t>14 - RECONSTRUCCIÓN DE LA INFRAESTRUCTURA VIAL URBANA DEL MUNICIPIO RESTAURACIÓN, PROVINCIA DAJABÓN</t>
  </si>
  <si>
    <t>14 - REHABILITACIÓN EDIFICIOS DE VIVIENDAS LOS NOVA, SAN CRISTÓBAL   PROVINCIA SAN CRISTÓBAL</t>
  </si>
  <si>
    <t>14 - Reparación Edificaciones Municipales</t>
  </si>
  <si>
    <t>15 - AMPLIACIÓN  EDIFICIO ROGELIO LAMARCHE UASD, DISTRITO NACIONAL.</t>
  </si>
  <si>
    <t>15 - AMPLIACIÓN ACUEDUCTO EN EL DISTRITO MUNICIPAL DE CAÑAFISTOL,PROVINCIA PERAVIA</t>
  </si>
  <si>
    <t>15 - AMPLIACIÓN DEL PLANTEL EDUCATIVO PARA INICIAL ERNESTO CABRERA  DURAN - RIO GRANDE AL MEDIO, MUNICIPIO ALTAMIRA, PROVINCIA PUERTO PLATA.</t>
  </si>
  <si>
    <t>15 - AMPLIACIÓN DEL PLANTEL EDUCATIVO PARA INICIAL FRANCISCO JIMÉNEZ, MUNICIPIO LA VEGA, PROVINCIA LA VEGA.</t>
  </si>
  <si>
    <t>15 - AMPLIACIÓN DEL PLANTEL EDUCATIVO PARA INICIAL JHON FITZGERALD KENNEDY, MUNICIPIO MAO, PROVINCIA VALVERDE.</t>
  </si>
  <si>
    <t>15 - AMPLIACIÓN DEL PLANTEL EDUCATIVO PARA INICIAL MARÍA CARO, MUNICIPIO BOCA CHICA, PROVINCIA SANTO DOMINGO.</t>
  </si>
  <si>
    <t>15 - AMPLIACIÓN DEL PLANTEL EDUCATIVO PARA INICIAL PEDRO LIVIO CEDEÑO, MUNICIPIO HIGÜEY, PROVINCIA LA ALTAGRACIA.</t>
  </si>
  <si>
    <t>15 - AMPLIACIÓN DEL PLANTEL EDUCATIVO PARA INICIAL PROF. ALVIDA MARIANA SANTANA ACOSTA, MUNICIPIO BARAHONA, PROVINCIA BARAHONA.</t>
  </si>
  <si>
    <t>15 - AMPLIACIÓN DEL PLANTEL EDUCATIVO PARA INICIAL PROF. RAÚL JIMÉNEZ CAIRO, MUNICIPIO COMENDADOR, PROVINCIA ELÍAS PIÑA.</t>
  </si>
  <si>
    <t>15 - AMPLIACIÓN DEL PLANTEL EDUCATIVO PARA INICIAL PROF. SILVIA SOSA, MUNICIPIO QUISQUEYA, PROVINCIA SAN PEDRO DE MACORÍS.</t>
  </si>
  <si>
    <t>15 - AMPLIACIÓN DEL PLANTEL EDUCATIVO PARA INICIAL RAMÓN ANTONIO TEJADA, MUNICIPIO CABRERA, PROVINCIA MARÍA TRINIDAD SÁNCHEZ.</t>
  </si>
  <si>
    <t>15 - AMPLIACIÓN DEL PLANTEL EDUCATIVO PARA INICIAL SANTA TERESA DE JESÚS, MUNICIPIO SABANA YEGUA, PROVINCIA AZUA.</t>
  </si>
  <si>
    <t>15 - AMPLIACIÓN DEL PLANTEL EDUCATIVO PARA INICIAL VENANCIO VILLAMÁN, MUNICIPIO LUPERÓN, PROVINCIA PUERTO PLATA.</t>
  </si>
  <si>
    <t>15 - CONSTRUCCIÓN CENTRO COMUNITARIO Y RECREATIVO SABANA IGLESIA, MUNICIPIO SABANA IGLESIA, PROVINCIA  SANTIAGO</t>
  </si>
  <si>
    <t>15 - CONSTRUCCIÓN DE 12 VIVIENDAS EN EL DISTRITO MUNICIPAL LAS LAGUNAS, PROVINCIA ESPAILLAT</t>
  </si>
  <si>
    <t>15 - CONSTRUCCIÓN DE FUNERARIA MUNICIPIO OVIEDO, PROVINCIA PEDERNALES</t>
  </si>
  <si>
    <t>15 - CONSTRUCCIÓN DE PLANTELES EDUCATIVOS EN LA PROVINCIA MARIA TRINIDAD SÁNCHEZ (FASE 3 )</t>
  </si>
  <si>
    <t>15 - CONSTRUCCIÓN DEL MERCADO EN EL MUNICIPIO LA VEGA</t>
  </si>
  <si>
    <t>15 - Construcción en Cementerios</t>
  </si>
  <si>
    <t>15 - CONSTRUCCIÓN PUENTE BADEN TUBULAR AFECTADO POR LA VAGUADA DE ABRIL 2022 EN ARROYO TORO, MUNICIPIO BONAO, PROVINCIA MONSEÑOR NOUEL</t>
  </si>
  <si>
    <t>15 - MEJORAMIENTO DE OBRAS PÚBLICAS RESILIENTES PARA REDUCIR RIESGOS DE DESASTRES EN EL CONTEXTO DEL CAMBIO CLIMÁTICO  A NIVEL NACIONAL</t>
  </si>
  <si>
    <t>15 - MEJORAMIENTO DEL ENTORNO DE LA LAGUNA GRI GRI, MUNICIPIO RÍO SAN JUAN, PROVINCIA MARÍA TRINIDAD SÁNCHEZ.</t>
  </si>
  <si>
    <t>15 - MEJORAMIENTO PLANTA DEPURADORA DE AGUAS RESIDUALES DEL ALCANTARILLADO SANITARIO DE HIGUEY, PROVINCIA LA ALTAGRACIA</t>
  </si>
  <si>
    <t>15 - RECONSTRUCCIÓN DE LA INFRAESTRUCTURA VIAL URBANA DEL MUNICIPIO EL VALLE, PROVINCIA HATO MAYOR</t>
  </si>
  <si>
    <t>16 -  AMPLIACIÓN ACUEDUCTO ORIENTAL BARRERA DE SALINIDAD Y TRASVASE A SANTO DOMINGO NORTE, FASE II</t>
  </si>
  <si>
    <t>16 -  REHABILITACIÓN PLANTA DEPURADORA DE AGUAS RESIDUALES, MUNICIPIO SANTA BARBARA DE SAMANÁ, PROVINCIA SAMANÁ</t>
  </si>
  <si>
    <t>16 - AMPLIACIÓN DEL PLANTEL EDUCATIVO PARA INICIAL AMIAMA GÓMEZ, MUNICIPIO TÁBARA ARRIBA, PROVINCIA AZUA.</t>
  </si>
  <si>
    <t>16 - AMPLIACIÓN DEL PLANTEL EDUCATIVO PARA INICIAL AQUILINA DE JESÚS OVALLES FERNÁNDEZ, MUNICIPIO MOCA, PROVINCIA ESPAILLAT.</t>
  </si>
  <si>
    <t>16 - AMPLIACIÓN DEL PLANTEL EDUCATIVO PARA INICIAL AURA ALTAGRACIA BENZANT, MUNICIPIO BOCA CHICA, PROVINCIA SANTO DOMINGO.</t>
  </si>
  <si>
    <t>16 - AMPLIACIÓN DEL PLANTEL EDUCATIVO PARA INICIAL CONCEPCIÓN BONA HERNÁNDEZ, MUNICIPIO MAO, PROVINCIA VALVERDE.</t>
  </si>
  <si>
    <t>16 - AMPLIACIÓN DEL PLANTEL EDUCATIVO PARA INICIAL ISIDRO MARTÍNEZ, MUNICIPIO COMENDADOR, PROVINCIA ELÍAS PIÑA.</t>
  </si>
  <si>
    <t>16 - AMPLIACIÓN DEL PLANTEL EDUCATIVO PARA INICIAL LOS JENGIBRES, MUNICIPIO NAGUA, PROVINCIA MARÍA TRINIDAD SÁNCHEZ.</t>
  </si>
  <si>
    <t>16 - AMPLIACIÓN DEL PLANTEL EDUCATIVO PARA INICIAL NERY CUETO BELÉN DE DELMA, MUNICIPIO LA ROMANA, PROVINCIA LA ROMANA.</t>
  </si>
  <si>
    <t>16 - AMPLIACIÓN DEL PLANTEL EDUCATIVO PARA INICIAL PROF.  JOSÉ FRANCISCO QUEZADA HERNÁNDEZ, MUNICIPIO BARAHONA, PROVINCIA BARAHONA.</t>
  </si>
  <si>
    <t>16 - AMPLIACIÓN DEL PLANTEL EDUCATIVO PARA INICIAL PROF. SERGIO AUGUSTO VERAS, MUNICIPIO SAN PEDRO DE MACORÍS, PROVINCIA SAN PEDRO DE MACORÍS.</t>
  </si>
  <si>
    <t>16 - AMPLIACIÓN DEL PLANTEL EDUCATIVO PARA INICIAL RANCHO VIEJO, MUNICIPIO LA VEGA, PROVINCIA LA VEGA.</t>
  </si>
  <si>
    <t>16 - CONSTRUCCIÓN DE 5 ESTANCIAS INFANTILES EN LA PROVINCIA SAN JUAN</t>
  </si>
  <si>
    <t>16 - CONSTRUCCIÓN DE PLANTELES EDUCATIVOS EN LA PROVINCIA MONSEÑOR NOUEL (FASE 3)</t>
  </si>
  <si>
    <t>16 - RECONSTRUCCIÓN DE LA INFRAESTRUCTURA VIAL URBANA DEL MUNICIPIO DE SABANA LA MAR, PROVINCIA HATO MAYOR</t>
  </si>
  <si>
    <t>16 - RECONSTRUCCIÓN PLAZA DE VENDEDORES DEL BALNEARIOS LOS PATOS PROVINCIA BARAHONA</t>
  </si>
  <si>
    <t>16 - REMODELACIÓN DE OFICINAS PÚBLICAS, MUNICIPIO BANI, PROVINCIA PERAVIA.</t>
  </si>
  <si>
    <t>16 - Reparación en Cementerios</t>
  </si>
  <si>
    <t>17 -  REHABILITACIÓN ALCANTARILLADO SANITARIO DE BANI, PROVINCIA PERAVIA</t>
  </si>
  <si>
    <t>17 - AMPLIACIÓN DEL PLANTEL EDUCATIVO PARA INICIAL ALICIA BALAGUER, MUNICIPIO LA VEGA, PROVINCIA LA VEGA.</t>
  </si>
  <si>
    <t>17 - AMPLIACIÓN DEL PLANTEL EDUCATIVO PARA INICIAL EL COROZO, MUNICIPIO MOCA, PROVINCIA ESPAILLAT.</t>
  </si>
  <si>
    <t>17 - AMPLIACIÓN DEL PLANTEL EDUCATIVO PARA INICIAL ERVIDO CREALES, MUNICIPIO VILLA HERMOSA, PROVINCIA LA ROMANA.</t>
  </si>
  <si>
    <t>17 - AMPLIACIÓN DEL PLANTEL EDUCATIVO PARA INICIAL JUAN PABLO DUARTE, MUNICIPIO MAO, PROVINCIA VALVERDE.</t>
  </si>
  <si>
    <t>17 - AMPLIACIÓN DEL PLANTEL EDUCATIVO PARA INICIAL LAS VERITAS, MUNICIPIO SAMANÁ, PROVINCIA SAMANÁ.</t>
  </si>
  <si>
    <t>17 - AMPLIACIÓN DEL PLANTEL EDUCATIVO PARA INICIAL LOS RINCONCITOS, MUNICIPIO COMENDADOR, PROVINCIA ELÍAS PIÑA.</t>
  </si>
  <si>
    <t>17 - AMPLIACIÓN DEL PLANTEL EDUCATIVO PARA INICIAL LUIS FELIPE FELIZ Y FELIZ, MUNICIPIO FUNDACIÓN, PROVINCIA BARAHONA.</t>
  </si>
  <si>
    <t>17 - AMPLIACIÓN DEL PLANTEL EDUCATIVO PARA INICIAL MARÍA TRINIDAD SÁNCHEZ, MUNICIPIO BOCA CHICA, PROVINCIA SANTO DOMINGO.</t>
  </si>
  <si>
    <t>17 - AMPLIACIÓN DEL PLANTEL EDUCATIVO PARA INICIAL PROF. ALTAGRACIA OZEMA GERÓNIMO MATOS, MUNICIPIO ESTEBANÍA, PROVINCIA AZUA.</t>
  </si>
  <si>
    <t>17 - AMPLIACIÓN DEL PLANTEL EDUCATIVO PARA INICIAL PROF. EURÍPIDES PAREDES, MUNICIPIO SAN PEDRO DE MACORÍS, PROVINCIA SAN PEDRO DE MACORÍS.</t>
  </si>
  <si>
    <t>17 - CONSTRUCCIÓN DE 15 PLANTELES ESCOLARES EN LA PROVINCIA ESPAILLAT</t>
  </si>
  <si>
    <t>17 - CONSTRUCCIÓN DE 80 VIVIENDAS EN EL SECTOR LOS RIOS, DISTRITO NACIONAL</t>
  </si>
  <si>
    <t>17 - Construcción Instalaciones Productivas</t>
  </si>
  <si>
    <t>17 - CONSTRUCCIÓN REHABILITACION Y REMODELACIÓN DE LA IGLESIA EL BUEN PASTOR, PROVINCIA AZUA.</t>
  </si>
  <si>
    <t>17 - CONSTRUCCIÓN Y RECONSTRUCCIÓN DE DESTACAMENTOS POLICIALES, EN COMUNIDADES DE LA PROVINCIA SANTIAGO</t>
  </si>
  <si>
    <t>17 - RECONSTRUCCIÓN DE LA INFRAESTRUCTURA VIAL URBANA DEL MUNICIPIO LAS MATAS DE SANTA CRUZ, PROVINCIA MONTE CRISTI</t>
  </si>
  <si>
    <t>17 - RECONSTRUCCIÓN DE LA PLAZA DE VENDEDORES DE LA PLAYA DE GUAYACANES, PROVINCIA SAN PEDRO DE MACORÍS</t>
  </si>
  <si>
    <t>17 - REMODELACIÓN CENTRO COMUNAL LOCAL LA LOGIA, MUNICIPIO BONAO, PROVINCIA MONSEÑOR NOUEL</t>
  </si>
  <si>
    <t>18 -  CONSTRUCCIÓN SISTEMA DE SANEAMIENTO  DEL MUNICIPIO DE BOCA CHICA, PROVINCIA SANTO DOMINGO.</t>
  </si>
  <si>
    <t>18 -  MEJORAMIENTO DE AGUAS POTABLE Y RESIDUALES EN LOS MUNICIPIOS   MOCA Y GASPAR HERNANDEZ, PROVINCIA ESPAILLAT, R.D.</t>
  </si>
  <si>
    <t>18 - AMPLIACIÓN DEL PLANTEL EDUCATIVO PARA INICIAL AGUSTÍN BERROA HERNÁNDEZ, MUNICIPIO SAN PEDRO DE MACORÍS, PROVINCIA SAN PEDRO DE MACORÍS.</t>
  </si>
  <si>
    <t>18 - AMPLIACIÓN DEL PLANTEL EDUCATIVO PARA INICIAL DR. FRANK DÍAZ DOMÍNGUEZ, MUNICIPIO MOCA, PROVINCIA ESPAILLAT.</t>
  </si>
  <si>
    <t>18 - AMPLIACIÓN DEL PLANTEL EDUCATIVO PARA INICIAL ELISEO DEMORIZI, MUNICIPIO SAMANÁ, PROVINCIA SAMANÁ.</t>
  </si>
  <si>
    <t>18 - AMPLIACIÓN DEL PLANTEL EDUCATIVO PARA INICIAL HERMANAS MIRABAL, MUNICIPIO ESPERANZA, PROVINCIA VALVERDE.</t>
  </si>
  <si>
    <t>18 - AMPLIACIÓN DEL PLANTEL EDUCATIVO PARA INICIAL LA MESETA, MUNICIPIO COMENDADOR, PROVINCIA ELÍAS PIÑA.</t>
  </si>
  <si>
    <t>18 - AMPLIACIÓN DEL PLANTEL EDUCATIVO PARA INICIAL LAS CABUYAS, MUNICIPIO LA VEGA, PROVINCIA LA VEGA.</t>
  </si>
  <si>
    <t>18 - AMPLIACIÓN DEL PLANTEL EDUCATIVO PARA INICIAL LOS PARCELEROS, MUNICIPIO AZUA, PROVINCIA AZUA.</t>
  </si>
  <si>
    <t>18 - AMPLIACIÓN DEL PLANTEL EDUCATIVO PARA INICIAL MARÍA CONCEPCIÓN BONA, MUNICIPIO BOCA CHICA, PROVINCIA SANTO DOMINGO.</t>
  </si>
  <si>
    <t>18 - AMPLIACIÓN DEL PLANTEL EDUCATIVO PARA INICIAL PROF. INOCENCIA ALTAGRACIA ROJAS FELIZ, MUNICIPIO LAS SALINAS, PROVINCIA BARAHONA.</t>
  </si>
  <si>
    <t>18 - AMPLIACIÓN DEL PLANTEL EDUCATIVO PARA INICIAL SALOMÉ UREÑA, MUNICIPIO LA ROMANA, PROVINCIA LA ROMANA.</t>
  </si>
  <si>
    <t>18 - CONSTRUCCIÓN DE DESTACAMENTO POLICIAL EN EL MUNICIPIO GUAYABAL, PROVINCIA AZUA</t>
  </si>
  <si>
    <t>18 - CONSTRUCCIÓN DE PLANTELES EDUCATIVOS EN LA PROVINCIA MONTE PLATA (FASE 3)</t>
  </si>
  <si>
    <t>18 - RECONSTRUCCIÓN DE LA INFRAESTRUCTURA VIAL URBANA DEL MUNICIPIO VALLEJUELO, PROVINCIA SAN JUAN</t>
  </si>
  <si>
    <t>18 - RECONSTRUCCIÓN DE LA VÍA DE ACCESO A LA PLAYA MACAO, DISTRITO MUNICIPAL VERÓN PUNTA CANA, PROVINCIA LA ALTAGRACIA.</t>
  </si>
  <si>
    <t>18 - REMODELACIÓN CENTRO COMUNAL SIMON BOLIVAR DEL SECTOR CARACOL BANANA, MUNICIPIO BONAO, PROVINCIA MONSEÑOR NOUEL</t>
  </si>
  <si>
    <t>18 - REMODELACIÓN DE  NUEVAS OFICINAS PARA LA JUNTA DE AVIACIÓN CIVIL, DISTRITO NACIONAL</t>
  </si>
  <si>
    <t>18 - Reparación y  acondicionamiento de instalaciones productivas</t>
  </si>
  <si>
    <t>18 - Reparación, Acondicionamiento de Instalaciones Productivas</t>
  </si>
  <si>
    <t>19 -  AMPLIACIÓN SISTEMA DE ABASTECIMIENTO DE AGUA POTABLE MUNICIPIO GUANANICO,PROVINCIA PUERTO PLATA</t>
  </si>
  <si>
    <t>19 - AMPLIACIÓN DEL PLANTEL EDUCATIVO PARA INICIAL BATEY 18, MUNICIPIO GUAYMATE, PROVINCIA LA ROMANA.</t>
  </si>
  <si>
    <t>19 - AMPLIACIÓN DEL PLANTEL EDUCATIVO PARA INICIAL CARLOS HILARIOS ROSA, MUNICIPIO SÁNCHEZ, PROVINCIA SAMANÁ.</t>
  </si>
  <si>
    <t>19 - AMPLIACIÓN DEL PLANTEL EDUCATIVO PARA INICIAL CRISTÓBAL COLÓN, MUNICIPIO ESPERANZA, PROVINCIA VALVERDE.</t>
  </si>
  <si>
    <t>19 - AMPLIACIÓN DEL PLANTEL EDUCATIVO PARA INICIAL EL PINO, MUNICIPIO COMENDADOR, PROVINCIA ELÍAS PIÑA.</t>
  </si>
  <si>
    <t>19 - AMPLIACIÓN DEL PLANTEL EDUCATIVO PARA INICIAL EMILIO PRUD¿HOMME, MUNICIPIO BOCA CHICA, PROVINCIA SANTO DOMINGO.</t>
  </si>
  <si>
    <t>19 - AMPLIACIÓN DEL PLANTEL EDUCATIVO PARA INICIAL ESPERANZA, MUNICIPIO SAN PEDRO DE MACORÍS, PROVINCIA SAN PEDRO DE MACORÍS.</t>
  </si>
  <si>
    <t>19 - AMPLIACIÓN DEL PLANTEL EDUCATIVO PARA INICIAL JOSÉ NAVARRO, MUNICIPIO VICENTE NOBLE, PROVINCIA BARAHONA.</t>
  </si>
  <si>
    <t>19 - AMPLIACIÓN DEL PLANTEL EDUCATIVO PARA INICIAL NICANOR RAMÍREZ, MUNICIPIO LA VEGA, PROVINCIA LA VEGA.</t>
  </si>
  <si>
    <t>19 - AMPLIACIÓN DEL PLANTEL EDUCATIVO PARA INICIAL PROF. MÉLIDA PÉREZ RODRÍGUEZ, MUNICIPIO MOCA, PROVINCIA ESPAILLAT.</t>
  </si>
  <si>
    <t>19 - AMPLIACIÓN DEL PLANTEL EDUCATIVO PARA INICIAL VIDAL FIGUEREO BELTRÉ, MUNICIPIO AZUA, PROVINCIA AZUA.</t>
  </si>
  <si>
    <t>19 - CONSTRUCCIÓN CENTRO COMUNAL VILLA LIBERACION, MUNICIPIO BONAO, PROVINCIA MONSEÑOR NOUEL</t>
  </si>
  <si>
    <t>19 - CONSTRUCCIÓN CONSTRUCCIÓN DE ESTACIONES DE PASAJEROS INTERURBANA EN EL GRAN SANTO DOMINGO Y EL DISTRITO NACIONAL</t>
  </si>
  <si>
    <t>19 - CONSTRUCCIÓN DE 1 ESTANCIA INFANTIL EN LA PROVINCIA DE MONTE PLATA</t>
  </si>
  <si>
    <t>19 - CONSTRUCCIÓN DE 5 PLANTELES ESCOLARES EN LA PROVINCIA HATO MAYOR</t>
  </si>
  <si>
    <t>19 - CONSTRUCCIÓN DE IGLESIA EN LOS LIMONES, MUNICIPIO MONTE PLATA, PROVINCIA MONTE PLATA</t>
  </si>
  <si>
    <t>19 - CONSTRUCCIÓN DE PLANTELES EDUCATIVOS EN LA PROVINCIA PERAVIA (FASE 3)</t>
  </si>
  <si>
    <t>19 - Construcción de Viviendas</t>
  </si>
  <si>
    <t>19 - RECONSTRUCCIÓN DE LA INFRAESTRUCTURA VIAL URBANA DEL MUNICIPIO LAS MATAS DE FARFÁN, PROVINCIA SAN JUAN.</t>
  </si>
  <si>
    <t>19 - RECONSTRUCCIÓN DE LA VÍA DE ACCESO A LA PLAYA LA SALADILLA, MUNICIPIO SANTA CRUZ DE BARAHONA, PROVINCIA BARAHONA.</t>
  </si>
  <si>
    <t>20 - AMPLIACIÓN DEL PLANTEL EDUCATIVO PARA INICIAL ANGOSTURA, MUNICIPIO COMENDADOR, PROVINCIA ELÍAS PIÑA.</t>
  </si>
  <si>
    <t>20 - AMPLIACIÓN DEL PLANTEL EDUCATIVO PARA INICIAL COLOMBINA CASTRO, MUNICIPIO BOCA CHICA, PROVINCIA SANTO DOMINGO.</t>
  </si>
  <si>
    <t>20 - AMPLIACIÓN DEL PLANTEL EDUCATIVO PARA INICIAL EMETERIO VARGAS MARTE, MUNICIPIO VICENTE NOBLE, PROVINCIA BARAHONA.</t>
  </si>
  <si>
    <t>20 - AMPLIACIÓN DEL PLANTEL EDUCATIVO PARA INICIAL FEDERICO BERMÚDEZ, MUNICIPIO RAMÓN SANTANA, PROVINCIA SAN PEDRO DE MACORÍS.</t>
  </si>
  <si>
    <t>20 - AMPLIACIÓN DEL PLANTEL EDUCATIVO PARA INICIAL JUAN CARLOS PEÑA REYES, MUNICIPIO SABANA YEGUA, PROVINCIA AZUA.</t>
  </si>
  <si>
    <t>20 - AMPLIACIÓN DEL PLANTEL EDUCATIVO PARA INICIAL JUANA EVANGELISTA MALOON, MUNICIPIO SÁNCHEZ, PROVINCIA SAMANÁ.</t>
  </si>
  <si>
    <t>20 - AMPLIACIÓN DEL PLANTEL EDUCATIVO PARA INICIAL LA GUAMA ABAJO, MUNICIPIO LA VEGA, PROVINCIA LA VEGA.</t>
  </si>
  <si>
    <t>20 - AMPLIACIÓN DEL PLANTEL EDUCATIVO PARA INICIAL MANUEL ANTONIO RODRÍGUEZ MERCEDES, MUNICIPIO MOCA, PROVINCIA ESPAILLAT.</t>
  </si>
  <si>
    <t>20 - AMPLIACIÓN DEL PLANTEL EDUCATIVO PARA INICIAL PROF. MARÍA LUISA ABREU GUZMÁN , MUNICIPIO ESPERANZA, PROVINCIA VALVERDE.</t>
  </si>
  <si>
    <t>20 - AMPLIACIÓN DEL PLANTEL EDUCATIVO PARA INICIAL PROF. RAMÓN ALTAGRACIA CORDONES, MUNICIPIO VILLA HERMOSA, PROVINCIA LA ROMANA.</t>
  </si>
  <si>
    <t>20 - CONSTRUCCIÓN  ACUEDUCTO CAÑADA CIMARRONA, PROVINCIA AZUA</t>
  </si>
  <si>
    <t>20 - CONSTRUCCIÓN 4 ESTANCIAS INFANTILES EN LA PROVINCIA DE PUERTO PLATA</t>
  </si>
  <si>
    <t>20 - CONSTRUCCIÓN CENTRO COMUNAL SECTOR LOS PLATANITOS, D. M SABANA DEL PUERTO, MUNICIPIO BONAO, PROVINCIA MONSEÑOR NOUEL</t>
  </si>
  <si>
    <t>20 - CONSTRUCCIÓN DE DESTACAMENTOS POLICIALES EN COMUNIDADES DE LA PROVINCIA PEDERNALES</t>
  </si>
  <si>
    <t>20 - CONSTRUCCIÓN DE PLANTELES EDUCATIVOS EN LA PROVINCIA PUERTO PLATA (FASE 3)</t>
  </si>
  <si>
    <t>20 - RECONSTRUCCIÓN  ACUEDUCTO EN EL DISTRITO MUNICIPAL ESTERO HONDO, MUNICIPIO VILLA ISABELA, PROVINCIA PUERTO PLATA</t>
  </si>
  <si>
    <t>20 - RECONSTRUCCIÓN DE LA CARRETERA ANTIGUA ANGELITA INTERSECCION LA CIENEGA - CABALLONA - LOS RIELES EN SANTO DOMINGO OESTE</t>
  </si>
  <si>
    <t>20 - RECONSTRUCCIÓN DE LA INFRAESTRUCTURA VIAL URBANA DEL MUNICIPIO TAMBORIL, PROVINCIA SANTIAGO</t>
  </si>
  <si>
    <t>20 - RECONSTRUCCIÓN DE LA PLAZA DE VENDEDORES DE LA PLAYITA DE GUAYACANES, PROVINCIA SAN PEDRO DE MACORIS</t>
  </si>
  <si>
    <t>20 - Reparación de Viviendas</t>
  </si>
  <si>
    <t>21 - AMPLIACIÓN DEL PLANTEL EDUCATIVO PARA INICIAL COPA BOMBITA, MUNICIPIO VICENTE NOBLE, PROVINCIA BARAHONA.</t>
  </si>
  <si>
    <t>21 - AMPLIACIÓN DEL PLANTEL EDUCATIVO PARA INICIAL EL ROSARIO, MUNICIPIO EL SEIBO, PROVINCIA EL SEIBO.</t>
  </si>
  <si>
    <t>21 - AMPLIACIÓN DEL PLANTEL EDUCATIVO PARA INICIAL JAVIER ANTONIO CASTILLO PÉREZ, MUNICIPIO PUEBLO VIEJO, PROVINCIA AZUA.</t>
  </si>
  <si>
    <t>21 - AMPLIACIÓN DEL PLANTEL EDUCATIVO PARA INICIAL MANUEL ANTONIO MORALES, MUNICIPIO COMENDADOR, PROVINCIA ELÍAS PIÑA.</t>
  </si>
  <si>
    <t>21 - AMPLIACIÓN DEL PLANTEL EDUCATIVO PARA INICIAL MONTE CRISTI, MUNICIPIO SAN PEDRO DE MACORÍS, PROVINCIA SAN PEDRO DE MACORÍS.</t>
  </si>
  <si>
    <t>21 - AMPLIACIÓN DEL PLANTEL EDUCATIVO PARA INICIAL OLIVERIO ESPAILLAT HERNÁNDEZ, MUNICIPIO MOCA, PROVINCIA ESPAILLAT.</t>
  </si>
  <si>
    <t>21 - AMPLIACIÓN DEL PLANTEL EDUCATIVO PARA INICIAL PROF. ALTAGRACIA MEDINA DE BRITO, MUNICIPIO SAMANÁ, PROVINCIA SAMANÁ.</t>
  </si>
  <si>
    <t>21 - AMPLIACIÓN DEL PLANTEL EDUCATIVO PARA INICIAL PROF. ANARDO VINICIO HERRERA, MUNICIPIO LA VEGA, PROVINCIA LA VEGA.</t>
  </si>
  <si>
    <t>21 - AMPLIACIÓN DEL PLANTEL EDUCATIVO PARA INICIAL PROF. ELBA ANTONIA BÁEZ CASTRO, MUNICIPIO ESPERANZA, PROVINCIA VALVERDE.</t>
  </si>
  <si>
    <t>21 - AMPLIACIÓN DEL PLANTEL EDUCATIVO PARA INICIAL PROF. JUAN TAYLOR VENTURA, MUNICIPIO BOCA CHICA, PROVINCIA SANTO DOMINGO.</t>
  </si>
  <si>
    <t>21 - AMPLIACIÓN Y REHABILITACION DE 10 PLANTELES ESCOLARES EN LA PROVINCIA LA ALTAGRACIA</t>
  </si>
  <si>
    <t>21 - CONSTRUCCIÓN CENTRO COMUNAL EN EL BARRIO BUENOS AIRES, MUNICIPIO MAIMON, PROVINCIA MONSEÑOR NOUEL</t>
  </si>
  <si>
    <t>21 - Construcción de Infraestructuras Sanitarias, Alcantarilla y Medio Ambiente</t>
  </si>
  <si>
    <t>21 - CONSTRUCCIÓN DE PLANTELES EDUCATIVOS EN LA PROVINCIA SAMANÁ (FASE 3)</t>
  </si>
  <si>
    <t>21 - Constucción de Infraestructuras sanitarias y medio ambiente</t>
  </si>
  <si>
    <t>21 - MEJORAMIENTO  EN CAMBIO DE 25,000 PISOS DE TIERRA POR PISO DE CEMENTO A NIVEL NACIONAL</t>
  </si>
  <si>
    <t>21 - RECONSTRUCCIÓN DE LA INFRAESTRUCTURA VIAL URBANA DEL MUNICIPIO PUÑAL, PROVINCIA SANTIAGO</t>
  </si>
  <si>
    <t>21 - RECONSTRUCCIÓN PLAZA DE VENDEDORES DE LA PLAYA EL QUEMAITO PROVINCIA BARAHONA</t>
  </si>
  <si>
    <t>21 - RESTAURACIÓN DEL MONUMENTO FARO A COLÓN, MUNICIPIO SANTO DOMINGO ESTE, PROVINCIA SANTO DOMINGO.</t>
  </si>
  <si>
    <t>22 - AMPLIACIÓN DEL PLANTEL EDUCATIVO PARA INICIAL ALTAGRACIA HENRÍQUEZ PERDOMO, MUNICIPIO VICENTE NOBLE, PROVINCIA BARAHONA.</t>
  </si>
  <si>
    <t>22 - AMPLIACIÓN DEL PLANTEL EDUCATIVO PARA INICIAL ANA LUISA SUAREZ CARABALLO, MUNICIPIO LA VEGA, PROVINCIA LA VEGA.</t>
  </si>
  <si>
    <t>22 - AMPLIACIÓN DEL PLANTEL EDUCATIVO PARA INICIAL BATEY MIGUELCHO, MUNICIPIO SAN PEDRO DE MACORÍS, PROVINCIA SAN PEDRO DE MACORÍS.</t>
  </si>
  <si>
    <t>22 - AMPLIACIÓN DEL PLANTEL EDUCATIVO PARA INICIAL BEJUCAL, MUNICIPIO ESPERANZA, PROVINCIA VALVERDE.</t>
  </si>
  <si>
    <t>22 - AMPLIACIÓN DEL PLANTEL EDUCATIVO PARA INICIAL EVA MARÍA PELLERANO, MUNICIPIO BÁNICA, PROVINCIA ELÍAS PIÑA.</t>
  </si>
  <si>
    <t>22 - AMPLIACIÓN DEL PLANTEL EDUCATIVO PARA INICIAL JESÚS MAESTRO, MUNICIPIO SABANA YEGUA, PROVINCIA AZUA.</t>
  </si>
  <si>
    <t>22 - AMPLIACIÓN DEL PLANTEL EDUCATIVO PARA INICIAL LA MINA, MUNICIPIO MICHES, PROVINCIA EL SEIBO.</t>
  </si>
  <si>
    <t>22 - AMPLIACIÓN DEL PLANTEL EDUCATIVO PARA INICIAL PROF. CAROLINA ANTONIA ROJAS, MUNICIPIO MOCA, PROVINCIA ESPAILLAT.</t>
  </si>
  <si>
    <t>22 - AMPLIACIÓN DEL PLANTEL EDUCATIVO PARA INICIAL RANCHO ARRIBA, MUNICIPIO SANTO DOMINGO NORTE, PROVINCIA SANTO DOMINGO.</t>
  </si>
  <si>
    <t>22 - AMPLIACIÓN DEL PLANTEL EDUCATIVO PARA INICIAL SALUSTINO MORILLO, MUNICIPIO TENARES, PROVINCIA HERMANAS MIRABAL.</t>
  </si>
  <si>
    <t>22 - CONSTRUCCIÓN DE 35 PLANTELES ESCOLARES EN LA PROVINCIA LA VEGA</t>
  </si>
  <si>
    <t>22 - CONSTRUCCIÓN DE PLANTELES EDUCATIVOS EN LA PROVINCIA SAN CRISTÓBAL (FASE 3)</t>
  </si>
  <si>
    <t>22 - CONSTRUCCIÓN DESTACAMENTOS POLICIALES EN COMUNIDADES SELECCIONADAS DE LA PROVINCIA DUARTE</t>
  </si>
  <si>
    <t>22 - CONSTRUCCIÓN MURO DE GAVIONES SOBRE EL RIO YUNA PARA LA PROTECCIÓN DE LOS MUNICIPIOS DE ARENOSO Y VILLA RIVA, PROVINCIA DUARTE</t>
  </si>
  <si>
    <t>22 - CONSTRUCCIÓN SISTEMA DE ABASTECIMIENTO LOS BARRIOS GUANDULES-LA RAQUETA COMO EXTENSIÓN, PROVINCIA BARAHONA</t>
  </si>
  <si>
    <t>22 - RECONSTRUCCIÓN  PARQUE DEL HIGO Y SU ENTORNO, MUNICIPIO DE BÁNICA, PROVINCIA ELIAS PIÑA.</t>
  </si>
  <si>
    <t>22 - RECONSTRUCCIÓN DE LA INFRAESTRUCTURA VIAL URBANA DEL MUNICIPIO VILLA GONZÁLEZ, PROVINCIA SANTIAGO</t>
  </si>
  <si>
    <t>22 - REMODELACIÓN CENTRO DE CONVENCIONES Y EVANGELIZACIÓN MONSEÑOR REYNALDO CONNORS, MUNICIPIO SAN JUAN DE LA MAGUANA, PROVINCIA SAN JUAN</t>
  </si>
  <si>
    <t>22 - Reparación de Infraestructuras sanitarias y medio ambiente</t>
  </si>
  <si>
    <t>23 - AMPLIACIÓN ACUEDUCTO MÚLTIPLE, LA ROMANA-CALETA-VILLA HERMOSA, PROVINCIA LA ROMANA</t>
  </si>
  <si>
    <t>23 - AMPLIACIÓN DEL PLANTEL EDUCATIVO PARA INICIAL ANTONIO DUVERGÉ, MUNICIPIO PEDRO SANTANA, PROVINCIA ELÍAS PIÑA.</t>
  </si>
  <si>
    <t>23 - AMPLIACIÓN DEL PLANTEL EDUCATIVO PARA INICIAL BATEY EL JAGUAL, MUNICIPIO RAMÓN SANTANA, PROVINCIA SAN PEDRO DE MACORÍS.</t>
  </si>
  <si>
    <t>23 - AMPLIACIÓN DEL PLANTEL EDUCATIVO PARA INICIAL BUENA VENTURA SORIANO, MUNICIPIO EL SEIBO, PROVINCIA EL SEIBO.</t>
  </si>
  <si>
    <t>23 - AMPLIACIÓN DEL PLANTEL EDUCATIVO PARA INICIAL GASTÓN FERNANDO DELIGNE, MUNICIPIO OVIEDO, PROVINCIA PEDERNALES.</t>
  </si>
  <si>
    <t>23 - AMPLIACIÓN DEL PLANTEL EDUCATIVO PARA INICIAL LAS CAÑAS, MUNICIPIO LA VEGA, PROVINCIA LA VEGA.</t>
  </si>
  <si>
    <t>23 - AMPLIACIÓN DEL PLANTEL EDUCATIVO PARA INICIAL MANUEL RAMÓN ESCALANTE, MUNICIPIO TÁBARA ARRIBA, PROVINCIA AZUA.</t>
  </si>
  <si>
    <t>23 - AMPLIACIÓN DEL PLANTEL EDUCATIVO PARA INICIAL ONÉSIMO POLANCO, MUNICIPIO MOCA, PROVINCIA ESPAILLAT.</t>
  </si>
  <si>
    <t>23 - AMPLIACIÓN DEL PLANTEL EDUCATIVO PARA INICIAL PROF. ARACELIS RAMÍREZ BREA, MUNICIPIO ESPERANZA, PROVINCIA VALVERDE.</t>
  </si>
  <si>
    <t>23 - AMPLIACIÓN DEL PLANTEL EDUCATIVO PARA INICIAL PROF. ELPIDIO JAVIER TAPIA, MUNICIPIO SANTO DOMINGO NORTE, PROVINCIA SANTO DOMINGO.</t>
  </si>
  <si>
    <t>23 - AMPLIACIÓN DEL PLANTEL EDUCATIVO PARA INICIAL PROF. YRMA ALTAGRACIA JORGE CABRAL, MUNICIPIO TENARES, PROVINCIA HERMANAS MIRABAL.</t>
  </si>
  <si>
    <t>23 - CONSTRUCCIÓN CENTRO COMUNAL PIEDRA BLANCA, MUNICIPIO PIEDRA BLANCA, PROVINCIA MONSEÑOR NOUEL</t>
  </si>
  <si>
    <t>23 - CONSTRUCCIÓN CENTRO UNIVERSITARIO REGIONAL UASD, COTUÍ, PROVINCIA SÁNCHEZ RAMÍREZ</t>
  </si>
  <si>
    <t>23 - CONSTRUCCIÓN DE 12 PLANTELES ESCOLARES EN LA PROVINCIA LA ALTAGRACIA</t>
  </si>
  <si>
    <t>23 - CONSTRUCCIÓN DE 2,240 VIVIENDAS EN HATO NUEVO, MUNICIPIO SANTO DOMINGO OESTE, PROVINCIA SANTO DOMINGO</t>
  </si>
  <si>
    <t>23 - CONSTRUCCIÓN DE 4 ESTANCIAS INFANTILES EN LA PROVINCIA DE SAN PEDRO DE MACORIS</t>
  </si>
  <si>
    <t>23 - CONSTRUCCIÓN DE DESTACAMENTOS POLICIALES EN LA PROVINCIA SAN JUAN</t>
  </si>
  <si>
    <t>23 - CONSTRUCCIÓN DE LA AVENIDA DE CIRCUNVALACION DE BANI EN LA PROVINCIA PERAVIA</t>
  </si>
  <si>
    <t>23 - CONSTRUCCIÓN DE SISTEMA DE RIEGO EN LA PRESA MAGUACA, MUNICIPIO DE LAS MATAS DE SANTA CRUZ, PROVINCIA MONTECRISTI</t>
  </si>
  <si>
    <t>23 - Instalaciones eléctricas</t>
  </si>
  <si>
    <t>23 - Instalaciones, Colocación Eléctricas</t>
  </si>
  <si>
    <t>23 - RECONSTRUCCIÓN CARRETERA DE LOS LLANOS-AL PUERTO, PROVINCIA SAN PEDRO DE MACORIS</t>
  </si>
  <si>
    <t>23 - RECONSTRUCCIÓN DE LA INFRAESTRUCTURA VIAL URBANA DEL MUNICIPIO VILLA TAPIA, PROVINCIA HERMANAS MIRABAL</t>
  </si>
  <si>
    <t>23 - RECONSTRUCCIÓN DEL PUENTE SABANETA DE CANGREJO SOBRE EL RIO CAMU, MUNICIPIOS VILLA MONTELLANO Y SOSUA, PROVINCIA PUERTO PLATA</t>
  </si>
  <si>
    <t>23 - REHABILITACIÓN DEPÓSITO METÁLICO AC MÚLTIPLE DUVERGÉ-LA COLONIA-VENGAN A VER, PROVINCIA INDEPENDENCIA</t>
  </si>
  <si>
    <t>23 - REPARACIÓN DE 8 LOTES DE VIVIENDAS EN EL SECTOR INVIVIENDA, MUNICIPIO SANTO DOMINGO ESTE, PROVINCIA SANTO DOMINGO</t>
  </si>
  <si>
    <t>24 - AMPLIACIÓN ACUEDUCTO MÚLTIPLE MUNICIPIOS MONCION-SABANETA ZONA ESTE, PROVINCIA SANTIAGO RODRIGUEZ</t>
  </si>
  <si>
    <t>24 - AMPLIACIÓN DEL PLANTEL EDUCATIVO PARA INICIAL BOCA DEL SOCO, MUNICIPIO SAN PEDRO DE MACORÍS, PROVINCIA SAN PEDRO DE MACORÍS.</t>
  </si>
  <si>
    <t>24 - AMPLIACIÓN DEL PLANTEL EDUCATIVO PARA INICIAL CESAR NICOLÁS PENSON, MUNICIPIO ESPERANZA, PROVINCIA VALVERDE.</t>
  </si>
  <si>
    <t>24 - AMPLIACIÓN DEL PLANTEL EDUCATIVO PARA INICIAL ISABEL MARÍA CORONA, MUNICIPIO MOCA, PROVINCIA ESPAILLAT.</t>
  </si>
  <si>
    <t>24 - AMPLIACIÓN DEL PLANTEL EDUCATIVO PARA INICIAL JUAN SÁNCHEZ RAMÍREZ, MUNICIPIO EL SEIBO, PROVINCIA EL SEIBO.</t>
  </si>
  <si>
    <t>24 - AMPLIACIÓN DEL PLANTEL EDUCATIVO PARA INICIAL LUIS RAMÍREZ MORA, MUNICIPIO TÁBARA ARRIBA, PROVINCIA AZUA.</t>
  </si>
  <si>
    <t>24 - AMPLIACIÓN DEL PLANTEL EDUCATIVO PARA INICIAL PASTORA MARGARITA MERCEDES, MUNICIPIO SANTO DOMINGO NORTE, PROVINCIA SANTO DOMINGO.</t>
  </si>
  <si>
    <t>24 - AMPLIACIÓN DEL PLANTEL EDUCATIVO PARA INICIAL PROF. ANA VICTORIA ORTEGA RODRÍGUEZ, MUNICIPIO LA VEGA, PROVINCIA LA VEGA.</t>
  </si>
  <si>
    <t>24 - AMPLIACIÓN DEL PLANTEL EDUCATIVO PARA INICIAL PROF. LUIS DÍAZ DÍAZ, MUNICIPIO PEDERNALES, PROVINCIA PEDERNALES.</t>
  </si>
  <si>
    <t>24 - AMPLIACIÓN DEL PLANTEL EDUCATIVO PARA INICIAL PROF. LUIS MILCÍADES ESPICHICOQUEZ PÉREZ, MUNICIPIO BÁNICA, PROVINCIA ELÍAS PIÑA.</t>
  </si>
  <si>
    <t>24 - AMPLIACIÓN DEL PLANTEL EDUCATIVO PARA INICIAL PROF. TRINIDAD SÁNCHEZ JAVIER, MUNICIPIO TENARES, PROVINCIA HERMANAS MIRABAL.</t>
  </si>
  <si>
    <t>24 - CONSTRUCCIÓN CENTRO COMUNAL DAVID DE VARGAS, MUNICIPIO BONAO, PROVINCIA MONSEÑOR NOUEL</t>
  </si>
  <si>
    <t>24 - CONSTRUCCIÓN DE 12 PLANTELES ESCOLARES EN LA PROVINCIA MARIA TRINIDAD SANCHEZ</t>
  </si>
  <si>
    <t>24 - CONSTRUCCIÓN DE FUNERARIA CANCA LA REYNA, MUNICIPIO MOCA, PROVINCIA ESPAILLAT</t>
  </si>
  <si>
    <t>24 - Construcción de Infraestructuras Hidráulicas</t>
  </si>
  <si>
    <t>24 - CONSTRUCCIÓN LINEA COLECTORA DE AGUAS RESIDUALES EN CALLE PRINCIPAL DISTRITO MUNICIPAL LAS GALERAS, PROVINCIA SAMANÁ</t>
  </si>
  <si>
    <t>24 - CONSTRUCCIÓN MURO DE GAVIONES EN EL RÍO BANÍ, MUNICIPIO BANÍ, PROVINCIA PERAVIA</t>
  </si>
  <si>
    <t>24 - CONSTRUCCIÓN Y REHABILITACION MONASTERIO DE LAS CARMELITAS, PROVINCIA AZUA</t>
  </si>
  <si>
    <t>24 - RECONSTRUCCIÓN DE LA INFRAESTRUCTURA VIAL URBANA DEL MUNICIPIO VILLA MONTELLANO, PROVINCIA PUERTO PLATA</t>
  </si>
  <si>
    <t>24 - RECONSTRUCCIÓN DEL CAMINO VECINAL EL MANGO-EL CERCADO, SAN FRANCISCO DE MACORÍS, PROVINCIA DUARTE</t>
  </si>
  <si>
    <t>24 - REHABILITACIÓN Y AMPLIACION ALCANTARILLADO SANITARIO DE MONTE CRISTI (2DA. ETAPA), PROVINCIA MONTE CRISTI</t>
  </si>
  <si>
    <t>25 - AMPLIACIÓN ACUEDUCTO MULTIPLE PERAVIA, EXTENSION A VILLA GUERA, PROVINCIA PERAVIA</t>
  </si>
  <si>
    <t>25 - AMPLIACIÓN DEL PLANTEL EDUCATIVO PARA INICIAL DOÑA LAURA VICINI VIUDA BARLETTA, MUNICIPIO GUAYACANES, PROVINCIA SAN PEDRO DE MACORÍS.</t>
  </si>
  <si>
    <t>25 - AMPLIACIÓN DEL PLANTEL EDUCATIVO PARA INICIAL ERNESTO CONCEPCIÓN LUCIANO, MUNICIPIO LA VEGA, PROVINCIA LA VEGA.</t>
  </si>
  <si>
    <t>25 - AMPLIACIÓN DEL PLANTEL EDUCATIVO PARA INICIAL EUGENIO MARÍA DE HOSTOS, MUNICIPIO SANTO DOMINGO NORTE, PROVINCIA SANTO DOMINGO.</t>
  </si>
  <si>
    <t>25 - AMPLIACIÓN DEL PLANTEL EDUCATIVO PARA INICIAL ISMAEL MIRANDA, MUNICIPIO ENRIQUILLO, PROVINCIA BARAHONA.</t>
  </si>
  <si>
    <t>25 - AMPLIACIÓN DEL PLANTEL EDUCATIVO PARA INICIAL JINAMAGAO ARRIBA, MUNICIPIO MAO, PROVINCIA VALVERDE.</t>
  </si>
  <si>
    <t>25 - AMPLIACIÓN DEL PLANTEL EDUCATIVO PARA INICIAL MARÍA JOSEFA GÓMEZ, MUNICIPIO SALCEDO, PROVINCIA HERMANAS MIRABAL.</t>
  </si>
  <si>
    <t>25 - AMPLIACIÓN DEL PLANTEL EDUCATIVO PARA INICIAL PROF. JOSÉ ASCENSIÓN GARCÍA SÁNCHEZ, MUNICIPIO LAS MATAS DE FARFÁN, PROVINCIA SAN JUAN.</t>
  </si>
  <si>
    <t>25 - AMPLIACIÓN DEL PLANTEL EDUCATIVO PARA INICIAL PROF. MARÍA FACUNDA GUZMÁN BENCOSME, MUNICIPIO MOCA, PROVINCIA ESPAILLAT.</t>
  </si>
  <si>
    <t>25 - AMPLIACIÓN DEL PLANTEL EDUCATIVO PARA INICIAL RAMÓN ANTONIO DORVILLE LEBRÓN, MUNICIPIO MICHES, PROVINCIA EL SEIBO.</t>
  </si>
  <si>
    <t>25 - AMPLIACIÓN DEL PLANTEL EDUCATIVO PARA INICIAL SILVESTRE ANTONIO GUZMÁN FERNÁNDEZ, MUNICIPIO AZUA, PROVINCIA AZUA.</t>
  </si>
  <si>
    <t>25 - CONSTRUCCIÓN ACUEDUCTO LAS YAYAS, PROVINCIA AZUA</t>
  </si>
  <si>
    <t>25 - CONSTRUCCIÓN DE 11 PLANTELES ESCOLARES EN LA PROVINCIA MONSEÑOR NOUEL</t>
  </si>
  <si>
    <t>25 - RECONSTRUCCIÓN DE LA INFRAESTRUCTURA VIAL URBANA DEL MUNICIPIO GASPAR HERNANDEZ, PROVINCIA ESPAILLAT</t>
  </si>
  <si>
    <t>25 - RECONSTRUCCIÓN DE LA PLAZA DE VENDEDORES PLAYA LAS GALERAS, DISTRITO MUNICIPAL LAS GALERAS, MUNICIPIO SAMANA, PROVINCIA SAMANA</t>
  </si>
  <si>
    <t>25 - RECONSTRUCCIÓN DEL CLUB DEPORTIVO HUELLAS DEL SIGLO, SECTOR CRISTO REY, DISTRITO NACIONAL</t>
  </si>
  <si>
    <t>25 - REHABILITACIÓN DE EDIFICACIÓN PARA EL ALOJAMIENTO DE OFICINAS PÚBLICAS EN SAN FRANCISCO DE MACORÍS, PROVINCIA DUARTE</t>
  </si>
  <si>
    <t>25 - REHABILITACIÓN DEL CAMINO VECINAL CRUCE DE PIMENTEL-CASA DE ALTO-SAN FELIPE ABAJO, MUNICIPIO PIMENTEL PROVINCIA DUARTE</t>
  </si>
  <si>
    <t>25 - Reparación de infraestructuras hidráulicas</t>
  </si>
  <si>
    <t>25 - REPARACIÓN DEL HOGAR DE ANCIANOS SAN FRANCISCO DE ASÍS, DISTRITO NACIONAL</t>
  </si>
  <si>
    <t>26 -  CONSTRUCCIÓN ACUEDUCTO MANO JUAN, ISLA SAONA, DISTRITO MUNICIPAL  BAYAHIBE, PROVINCIA LA ALTAGRACIA</t>
  </si>
  <si>
    <t>26 -  MEJORAMIENTO  ACUEDUCTO MONTE PLATA, PROVINCIA MONTE PLATA</t>
  </si>
  <si>
    <t>26 -  MEJORAMIENTO DEL SERVICIO DE DISTRIBUCION DE AGUA  POTABLE A TRAVES DE CAMIONES CISTERNA EN EL GRAN SANTO DOMINGO</t>
  </si>
  <si>
    <t>26 - AMPLIACIÓN DEL PLANTEL EDUCATIVO PARA INICIAL ANA DELIA FLORENTINO, MUNICIPIO SALCEDO, PROVINCIA HERMANAS MIRABAL.</t>
  </si>
  <si>
    <t>26 - AMPLIACIÓN DEL PLANTEL EDUCATIVO PARA INICIAL CLARENCE CRISTOPHER HAMILTON OXLEY, MUNICIPIO BARAHONA, PROVINCIA BARAHONA.</t>
  </si>
  <si>
    <t>26 - AMPLIACIÓN DEL PLANTEL EDUCATIVO PARA INICIAL CUTUPÚ, MUNICIPIO LA VEGA, PROVINCIA LA VEGA.</t>
  </si>
  <si>
    <t>26 - AMPLIACIÓN DEL PLANTEL EDUCATIVO PARA INICIAL EL PUENTE, MUNICIPIO ESPERANZA, PROVINCIA VALVERDE.</t>
  </si>
  <si>
    <t>26 - AMPLIACIÓN DEL PLANTEL EDUCATIVO PARA INICIAL EL ROSARIO, MUNICIPIO SANTO DOMINGO NORTE, PROVINCIA SANTO DOMINGO.</t>
  </si>
  <si>
    <t>26 - AMPLIACIÓN DEL PLANTEL EDUCATIVO PARA INICIAL LA GINA, MUNICIPIO MICHES, PROVINCIA EL SEIBO.</t>
  </si>
  <si>
    <t>26 - AMPLIACIÓN DEL PLANTEL EDUCATIVO PARA INICIAL LAS MARÍAS, MUNICIPIO GASPAR HERNÁNDEZ, PROVINCIA ESPAILLAT.</t>
  </si>
  <si>
    <t>26 - AMPLIACIÓN DEL PLANTEL EDUCATIVO PARA INICIAL MARTINA DE LOS SANTOS QUEVEDO, MUNICIPIO AZUA, PROVINCIA AZUA.</t>
  </si>
  <si>
    <t>26 - AMPLIACIÓN DEL PLANTEL EDUCATIVO PARA INICIAL NORGE WILLIAM BOTELLO FERNÁNDEZ, MUNICIPIO SAN PEDRO DE MACORÍS, PROVINCIA SAN PEDRO DE MACORÍS.</t>
  </si>
  <si>
    <t>26 - AMPLIACIÓN DEL PLANTEL EDUCATIVO PARA INICIAL TOMÁS PERALTA, MUNICIPIO LAS MATAS DE FARFÁN, PROVINCIA SAN JUAN.</t>
  </si>
  <si>
    <t>26 - CONSTRUCCIÓN CASA DE LOS PERIODISTAS, PUERTO PLATA.</t>
  </si>
  <si>
    <t>26 - CONSTRUCCIÓN DE 9 PLANTELES ESCOLARES EN LA PROVINCIA MONTECRISTI</t>
  </si>
  <si>
    <t>26 - CONSTRUCCIÓN DE LOS ENLACES Y EL PUENTE SOBRE EL RÍO LA LEONORA EN LA CARRETERA LOS BOTADOS, MUNICIPIO DE YAMASÁ, PROVINCIA MONTE PLATA</t>
  </si>
  <si>
    <t>26 - CONSTRUCCIÓN POLIDEPORTIVO SAVICA, MUNICIPIO HIGÜEY, PROVINCIA LA ALTAGRACIA.</t>
  </si>
  <si>
    <t>26 - RECONSTRUCCIÓN DE LA CAPA DE RODADURA DE LA AUTOPISTA JUAN PABLO DUARTE</t>
  </si>
  <si>
    <t>26 - RECONSTRUCCIÓN DE LA INFRAESTRUCTURA VIAL URBANA DEL MUNICIPIO SAN VICTOR, PROVINCIA ESPAILLAT</t>
  </si>
  <si>
    <t>26 - REHABILITACIÓN CENTRO TECNOLOGICO COMUNITARIO LOS LLANOS, PROVINCIA SAN PEDRO DE MACORIS</t>
  </si>
  <si>
    <t>26 - REHABILITACIÓN DE EDIFICACIÓN PARA EL ALOJAMIENTO DE ESTACIÓN DE BOMBEROS DE SAN FRANCISCO DE MACORÍS, PROVINCIA DUARTE</t>
  </si>
  <si>
    <t>26 - REHABILITACIÓN DE LA INFRAESTRUCTURA VIAL URBANA DEL MUNICIPIO DE FUNDACION, PROVINCIA BARAHONA</t>
  </si>
  <si>
    <t>27 -  AMPLIACIÓN ACUEDUCTO BARRANCÓN MUNICIPIO LUPERÓN,PROVINCIA  PUERTO PLATA</t>
  </si>
  <si>
    <t>27 -  REHABILITACIÓN PLANTA POTABILIZADORA ACUEDUCTO HATO DEL YAQUE, PROVINCIA SANTIAGO</t>
  </si>
  <si>
    <t>27 - AMPLIACIÓN DEL PLANTEL EDUCATIVO PARA INICIAL BAITOITA, MUNICIPIO BARAHONA, PROVINCIA BARAHONA.</t>
  </si>
  <si>
    <t>27 - AMPLIACIÓN DEL PLANTEL EDUCATIVO PARA INICIAL CELANDA ALCÁNTARA SÁNCHEZ, MUNICIPIO LAS MATAS DE FARFÁN, PROVINCIA SAN JUAN.</t>
  </si>
  <si>
    <t>27 - AMPLIACIÓN DEL PLANTEL EDUCATIVO PARA INICIAL EL PUERTO, MUNICIPIO AZUA, PROVINCIA AZUA.</t>
  </si>
  <si>
    <t>27 - AMPLIACIÓN DEL PLANTEL EDUCATIVO PARA INICIAL FELICIA ESPINO BURGOS, MUNICIPIO MICHES, PROVINCIA EL SEIBO.</t>
  </si>
  <si>
    <t>27 - AMPLIACIÓN DEL PLANTEL EDUCATIVO PARA INICIAL FRANCISCO DEL ROSARIO SÁNCHEZ, MUNICIPIO JIMA ABAJO, PROVINCIA LA VEGA.</t>
  </si>
  <si>
    <t>27 - AMPLIACIÓN DEL PLANTEL EDUCATIVO PARA INICIAL JAYABO ADENTRO, MUNICIPIO SALCEDO, PROVINCIA HERMANAS MIRABAL.</t>
  </si>
  <si>
    <t>27 - AMPLIACIÓN DEL PLANTEL EDUCATIVO PARA INICIAL PROF. ALTAGRACIA CLARIS, MUNICIPIO SANTO DOMINGO NORTE, PROVINCIA SANTO DOMINGO.</t>
  </si>
  <si>
    <t>27 - AMPLIACIÓN DEL PLANTEL EDUCATIVO PARA INICIAL PROF. FELIPE MONTES GÓMEZ, MUNICIPIO GASPAR HERNÁNDEZ, PROVINCIA ESPAILLAT.</t>
  </si>
  <si>
    <t>27 - AMPLIACIÓN DEL PLANTEL EDUCATIVO PARA INICIAL PROF. GRECIA GERÓNIMO, MUNICIPIO SAN PEDRO DE MACORÍS, PROVINCIA SAN PEDRO DE MACORÍS.</t>
  </si>
  <si>
    <t>27 - AMPLIACIÓN DEL PLANTEL EDUCATIVO PARA INICIAL SALOMÉ UREÑA , MUNICIPIO ESPERANZA, PROVINCIA VALVERDE.</t>
  </si>
  <si>
    <t>27 - CONSTRUCCIÓN CENTRO COMUNAL BARRIO PUERTO RICO, MUNICIPIO SAN CRISTÓBAL, PROVINCIA SAN CRISTOBAL</t>
  </si>
  <si>
    <t>27 - CONSTRUCCIÓN DE 7 PLANTELES ESCOLARES EN LA PROVINCIA MONTE PLATA</t>
  </si>
  <si>
    <t>27 - CONSTRUCCIÓN DE UN MERCADO EN LA PROVINCIA DE BARAHONA</t>
  </si>
  <si>
    <t>27 - CONSTRUCCIÓN DEL HOSPITAL MUNICIPAL DE PUNTA CANA EN LA PROVINCIA DE LA ALTAGRACIA</t>
  </si>
  <si>
    <t>27 - RECONSTRUCCIÓN DE LA CARRETERA ENRIQUILLO - PEDERNALES EN LAS PROVINCIAS BARAHONA Y PEDERNALES</t>
  </si>
  <si>
    <t>27 - RECONSTRUCCIÓN DE LA INFRAESTRUCTURA VIAL URBANA DEL MUNICIPIO LAS GUARANAS, PROVINCIA DUARTE</t>
  </si>
  <si>
    <t>27 - RECONSTRUCCIÓN DE PUENTES TIPO ALCANTARILLA-CAJON EN COMUNIDADES LA BARCA-LA JOYITA-LA RAMONA, MUNICIPIO MOCA, PROVINCIA ESPAILLAT</t>
  </si>
  <si>
    <t>27 - RECONSTRUCCIÓN DEL PUENTE TIPO CAJON SOBRE ARROYO BIJAO, VILLA LINDA, MUNICIPIO SAN FRANCISCO DE MACORÍS, PROVINCIA DUARTE</t>
  </si>
  <si>
    <t>27 - RECONSTRUCCIÓN DEL SISTEMA DE RIEGO NIZAITO, EN LAS PROVINCIAS DE BARAHONA Y  PEDERNALES</t>
  </si>
  <si>
    <t>28 -  CONSTRUCCIÓN DE 25 POZOS SECTORIALES EN EL GRAN SANTO DOMINGO</t>
  </si>
  <si>
    <t>28 - AMPLIACIÓN DEL PLANTEL EDUCATIVO PARA INICIAL COSTA REAL, MUNICIPIO GUAYACANES, PROVINCIA SAN PEDRO DE MACORÍS.</t>
  </si>
  <si>
    <t>28 - AMPLIACIÓN DEL PLANTEL EDUCATIVO PARA INICIAL DOMITILA GRULLÓN, MUNICIPIO JIMA ABAJO, PROVINCIA LA VEGA.</t>
  </si>
  <si>
    <t>28 - AMPLIACIÓN DEL PLANTEL EDUCATIVO PARA INICIAL EL OCHO, MUNICIPIO SANTO DOMINGO NORTE, PROVINCIA SANTO DOMINGO.</t>
  </si>
  <si>
    <t>28 - AMPLIACIÓN DEL PLANTEL EDUCATIVO PARA INICIAL FIDEL MEDINA, MUNICIPIO BARAHONA, PROVINCIA BARAHONA.</t>
  </si>
  <si>
    <t>28 - AMPLIACIÓN DEL PLANTEL EDUCATIVO PARA INICIAL ISABEL LA CATÓLICA, MUNICIPIO CAYETANO GERMOSÉN, PROVINCIA ESPAILLAT.</t>
  </si>
  <si>
    <t>28 - AMPLIACIÓN DEL PLANTEL EDUCATIVO PARA INICIAL LUCAS GUIBBES, MUNICIPIO MICHES, PROVINCIA EL SEIBO.</t>
  </si>
  <si>
    <t>28 - AMPLIACIÓN DEL PLANTEL EDUCATIVO PARA INICIAL MÉLIDA DELGADO VDA. PANTALEÓN, MUNICIPIO SALCEDO, PROVINCIA HERMANAS MIRABAL.</t>
  </si>
  <si>
    <t>28 - AMPLIACIÓN DEL PLANTEL EDUCATIVO PARA INICIAL PROF. ARISTÓFANES A. MELLA JIMÉNEZ, MUNICIPIO LAS MATAS DE FARFÁN, PROVINCIA SAN JUAN.</t>
  </si>
  <si>
    <t>28 - AMPLIACIÓN DEL PLANTEL EDUCATIVO PARA INICIAL PROF. NERY DAVID ECHAVARRÍA RODRÍGUEZ, MUNICIPIO SAN IGNACIO DE SABANETA, PROVINCIA SANTIAGO RODRIGUEZ.</t>
  </si>
  <si>
    <t>28 - AMPLIACIÓN DEL PLANTEL EDUCATIVO PARA INICIAL REYNALDO DEL CARMEN GARCÍA, MUNICIPIO AZUA, PROVINCIA AZUA.</t>
  </si>
  <si>
    <t>28 - CONSTRUCCIÓN 1 ESTANCIA INFANTIL EN LA PROVINCIA DE SAN JOSE DE OCOA</t>
  </si>
  <si>
    <t>28 - CONSTRUCCIÓN CENTRO COMUNAL CRUCE 6 DE NOVIEMBRE - CARRETERA CAMBITA, MUNICIPIO SAN CRISTOBAL, PROVINCIA SAN CRISTOBAL</t>
  </si>
  <si>
    <t>28 - CONSTRUCCIÓN DE 5 PLANTELES ESCOLARES EN LA PROVINCIA ELIAS PIÑA</t>
  </si>
  <si>
    <t>28 - CONSTRUCCIÓN DE ESTACIONAMIENTO VEHICULAR PARA VISITANTES DE PLAYA BAYAHIBE, PROVINCIA LA ALTAGRACIA</t>
  </si>
  <si>
    <t>28 - CONSTRUCCIÓN DE LA CIRCUNVALACION DE AZUA 1RA. ETAPA, EN LA PROVINCIA AZUA</t>
  </si>
  <si>
    <t>28 - CONSTRUCCIÓN DEL  MERCADO MUNICIPAL  DE HIGUEY, PROVINCIA LA ALTAGRACIA</t>
  </si>
  <si>
    <t>28 - CONSTRUCCIÓN DEL HOSPITAL DE VILLA HERMOSA EN LA PROVINCIA DE LA ROMANA</t>
  </si>
  <si>
    <t>28 - RECONSTRUCCIÓN  DIQUE CONTRA MAREA SOBRE RIO YAQUE DEL NORTE, MUNICIPIO DE MONTE CRISTI.</t>
  </si>
  <si>
    <t>28 - RECONSTRUCCIÓN CAMINO VECINAL MATA BONITA - LOS MEMISOS, PROVINCIA MARÍA TRINIDAD SÁNCHEZ</t>
  </si>
  <si>
    <t>28 - RECONSTRUCCIÓN DE LA INFRAESTRUCTURA VIAL URBANA DEL MUNICIPIO DE VICENTE NOBLE, PROVINCIA BARAHONA</t>
  </si>
  <si>
    <t>28 - RECONSTRUCCIÓN DE LA INFRAESTRUCTURA VIAL URBANA DEL MUNICIPIO PIMENTEL, PROVINCIA DUARTE</t>
  </si>
  <si>
    <t>28 - RECONSTRUCCIÓN DE PUENTE PEATONAL AFECTADO POR LA VAGUADA DE ABRIL 2022, AUTOVIA DEL ESTE, COMUNIDAD EL SOCO, MUNICIPIO SAN PEDRO DE MACORIS, PROVINCIA SAN PEDRO DE MACORIS</t>
  </si>
  <si>
    <t>29 - AMPLIACIÓN DE PLANTELES EDUCATIVOS EN LA PROVINCIA DE SAN CRISTÓBAL (FASE 2)</t>
  </si>
  <si>
    <t>29 - AMPLIACIÓN DEL PLANTEL EDUCATIVO PARA INICIAL ACTIVO 20 - 30, MUNICIPIO LAS MATAS DE FARFÁN, PROVINCIA SAN JUAN.</t>
  </si>
  <si>
    <t>29 - AMPLIACIÓN DEL PLANTEL EDUCATIVO PARA INICIAL AMADO MARÍA TEJADA SÁNCHEZ, MUNICIPIO MOCA, PROVINCIA ESPAILLAT.</t>
  </si>
  <si>
    <t>29 - AMPLIACIÓN DEL PLANTEL EDUCATIVO PARA INICIAL AVE MARÍA, MUNICIPIO SANTO DOMINGO NORTE, PROVINCIA SANTO DOMINGO.</t>
  </si>
  <si>
    <t>29 - AMPLIACIÓN DEL PLANTEL EDUCATIVO PARA INICIAL CAÑADA DE PIEDRA, MUNICIPIO AZUA, PROVINCIA AZUA.</t>
  </si>
  <si>
    <t>29 - AMPLIACIÓN DEL PLANTEL EDUCATIVO PARA INICIAL EDUARDO ESTÉVEZ ESTÉVEZ, MUNICIPIO SAN IGNACIO DE SABANETA, PROVINCIA SANTIAGO RODRIGUEZ.</t>
  </si>
  <si>
    <t>29 - AMPLIACIÓN DEL PLANTEL EDUCATIVO PARA INICIAL ESCUELA COMUNITARIA PARROQUIAL SANTA CLARA DE ASÍS, MUNICIPIO SAN PEDRO DE MACORÍS, PROVINCIA SAN PEDRO DE MACORÍS.</t>
  </si>
  <si>
    <t>29 - AMPLIACIÓN DEL PLANTEL EDUCATIVO PARA INICIAL LA FRONTERA, MUNICIPIO JIMA ABAJO, PROVINCIA LA VEGA.</t>
  </si>
  <si>
    <t>29 - AMPLIACIÓN DEL PLANTEL EDUCATIVO PARA INICIAL MARINA SEPÚLVEDA, MUNICIPIO EL PEÑÓN, PROVINCIA BARAHONA.</t>
  </si>
  <si>
    <t>29 - AMPLIACIÓN DEL PLANTEL EDUCATIVO PARA INICIAL PROF. PEDRO ANTONIO ACOSTA DEL ORBE, MUNICIPIO PIMENTEL, PROVINCIA DUARTE.</t>
  </si>
  <si>
    <t>29 - AMPLIACIÓN DEL PLANTEL EDUCATIVO PARA INICIAL PROF. RITA ELENA MÉNDEZ NÚÑEZ, MUNICIPIO LA ROMANA, PROVINCIA LA ROMANA.</t>
  </si>
  <si>
    <t>29 - CONSTRUCCIÓN CENTRO COMUNAL SECTOR V CENTENARIO, MUNICIPIO VILLA ALTAGRACIA, PROVINCIA SAN CRISTOBAL</t>
  </si>
  <si>
    <t>29 - CONSTRUCCIÓN DE 10 ESTANCIAS INFANTILES EN LA PROVINCIA SANTIAGO</t>
  </si>
  <si>
    <t>29 - CONSTRUCCIÓN DE PUENTE BADEN AFECTADO POR LA VAGUADA DE ABRIL 2022 EN EL CAMINO VECINAL RINCÓN HONDO-EL FIRME EN LA COMUNIDAD LOS LANOS, MUNICIPIO CASTILLO, PROVINCIA DUARTE</t>
  </si>
  <si>
    <t>29 - FORTALECIMIENTO DE CAPACIDADES DE REGULACIÓN Y GESTIÓN DE RECURSOS HÍDRICOS EN LA CUENCA DEL RÍO YAQUE DEL NORTE, REPÚBLICA DOMINICANA</t>
  </si>
  <si>
    <t>29 - RECONSTRUCCIÓN DE LA INFRAESTRUCTURA VIAL DE LAS COMUNIDADES LA CIMARRA Y EL FACTOR, PROV. MARÍA TRINIDAD SÁNCHEZ</t>
  </si>
  <si>
    <t>29 - RECONSTRUCCIÓN DE LA INFRAESTRUCTURA VIAL EN CALLE AGUSTIN GUERRERO, MUNICIPIO SALVALEON DE HIGUEY, PROVINCIA LA ALTAGRACIA</t>
  </si>
  <si>
    <t>29 - RECONSTRUCCIÓN DE LA INFRAESTRUCTURA VIAL URBANA DEL MUNICIPIO BISONÓ, PROVINCIA SANTIAGO</t>
  </si>
  <si>
    <t>29 - REHABILITACIÓN CENTRO TECNOLOGICO COMUNITARIO DE SAN RAFAEL DEL YUMA, PROVINCIA LA ALTAGRACIA</t>
  </si>
  <si>
    <t>30 - AMPLIACIÓN DEL PLANTEL EDUCATIVO PARA INICIAL ANAIMA TEJADA CHAPMAN, MUNICIPIO BARAHONA, PROVINCIA BARAHONA.</t>
  </si>
  <si>
    <t>30 - AMPLIACIÓN DEL PLANTEL EDUCATIVO PARA INICIAL ARROYO BLANCO, MUNICIPIO SAN IGNACIO DE SABANETA, PROVINCIA SANTIAGO RODRIGUEZ.</t>
  </si>
  <si>
    <t>30 - AMPLIACIÓN DEL PLANTEL EDUCATIVO PARA INICIAL CARMEN CELIA BALAGUER DE PAXOT, MUNICIPIO SANTO DOMINGO NORTE, PROVINCIA SANTO DOMINGO.</t>
  </si>
  <si>
    <t>30 - AMPLIACIÓN DEL PLANTEL EDUCATIVO PARA INICIAL DELFÍN RODRÍGUEZ TORRES, MUNICIPIO SAN JOSÉ DE LAS MATAS, PROVINCIA SANTIAGO.</t>
  </si>
  <si>
    <t>30 - AMPLIACIÓN DEL PLANTEL EDUCATIVO PARA INICIAL ELISA MARRERO ACOSTA, MUNICIPIO PIMENTEL, PROVINCIA DUARTE.</t>
  </si>
  <si>
    <t>30 - AMPLIACIÓN DEL PLANTEL EDUCATIVO PARA INICIAL LA CEIBA NUEVA, MUNICIPIO LAS YAYAS DE VIAJAMA, PROVINCIA AZUA.</t>
  </si>
  <si>
    <t>30 - AMPLIACIÓN DEL PLANTEL EDUCATIVO PARA INICIAL MERCEDES LAURA AGUIAR, MUNICIPIO LA ROMANA, PROVINCIA LA ROMANA.</t>
  </si>
  <si>
    <t>30 - AMPLIACIÓN DEL PLANTEL EDUCATIVO PARA INICIAL PROF. FRANCISCA PEÑA, MUNICIPIO LAS MATAS DE FARFÁN, PROVINCIA SAN JUAN.</t>
  </si>
  <si>
    <t>30 - AMPLIACIÓN DEL PLANTEL EDUCATIVO PARA INICIAL PROF. HILDA REYES PUELLO, MUNICIPIO HATO MAYOR, PROVINCIA HATO MAYOR.</t>
  </si>
  <si>
    <t>30 - AMPLIACIÓN DEL PLANTEL EDUCATIVO PARA INICIAL PUERTO ARTURO - SAN JUAN BOSCO FE Y ALEGRÍA, MUNICIPIO JIMA ABAJO, PROVINCIA LA VEGA.</t>
  </si>
  <si>
    <t>30 - CONSTRUCCIÓN CENTRO COMUNAL SECTOR NAJAYO ARRIBA, MUNICIPIO SAN CRISTOBAL, PROVINCIA SAN CRISTOBAL</t>
  </si>
  <si>
    <t>30 - CONSTRUCCIÓN DE 15 PLANTELES ESCOLARES EN LA PROVINCIA PERAVIA</t>
  </si>
  <si>
    <t>30 - CONSTRUCCIÓN DE 2 ESTANCIAS INFANTILES EN LA PROVINCIA DE VALVERDE</t>
  </si>
  <si>
    <t>30 - CONSTRUCCIÓN DE 2 PUENTES EN LAS COMUNIDADES DE LA CAOBA Y JAYABO, MUNICIPIO SALCEDO, PROVINCIA HERMANAS MIRABAL</t>
  </si>
  <si>
    <t>30 - RECONSTRUCCIÓN DE LA INFRAESTRUCTURA VIAL URBANA DEL MUNICIPIO LICEY AL MEDIO, PROVINCIA SANTIAGO</t>
  </si>
  <si>
    <t>30 - RECONSTRUCCIÓN DE PUENTE ESTANCIA LA PEÑA SOBRE ARROYO BARRACO AFECTADA POR LA VAGUADA DE ABRIL 2022, MUNICIPIO JARABACOA, PROVINCIA LA VEGA</t>
  </si>
  <si>
    <t>30 - RECONSTRUCCIÓN DEL MUELLE TURÍSTICO CAYO LEVANTADO, MUNICIPIO SANTA BARBARA DE SAMANÁ, PROVINCIA SAMANA</t>
  </si>
  <si>
    <t>30 - REMODELACIÓN HOSPITAL MUNICIPAL DE SAN JOSÉ DE LAS MATAS EN LA PROVINCIA DE SANTIAGO</t>
  </si>
  <si>
    <t>31 - AMPLIACIÓN ACUEDUCTO DE VILLA ALTAGRACIA, PROVINCIA SAN CRISTOBAL.</t>
  </si>
  <si>
    <t>31 - AMPLIACIÓN DE PLANTELES EDUCATIVOS EN LA PROVINCIA DISTRITO NACIONAL (FASE 3)</t>
  </si>
  <si>
    <t>31 - AMPLIACIÓN DEL PLANTEL EDUCATIVO PARA INICIAL ALBERTA MONEGRO, MUNICIPIO SANTO DOMINGO NORTE, PROVINCIA SANTO DOMINGO.</t>
  </si>
  <si>
    <t>31 - AMPLIACIÓN DEL PLANTEL EDUCATIVO PARA INICIAL CELIDA LUISA PÉREZ DE CRESPO , MUNICIPIO AZUA, PROVINCIA AZUA.</t>
  </si>
  <si>
    <t>31 - AMPLIACIÓN DEL PLANTEL EDUCATIVO PARA INICIAL CRISTO REY, MUNICIPIO LA ROMANA, PROVINCIA LA ROMANA.</t>
  </si>
  <si>
    <t>31 - AMPLIACIÓN DEL PLANTEL EDUCATIVO PARA INICIAL EVARISTO LINARES SANTANA, MUNICIPIO LAS MATAS DE FARFÁN, PROVINCIA SAN JUAN.</t>
  </si>
  <si>
    <t>31 - AMPLIACIÓN DEL PLANTEL EDUCATIVO PARA INICIAL LAS CAOBAS, MUNICIPIO SAN IGNACIO DE SABANETA, PROVINCIA SANTIAGO RODRIGUEZ.</t>
  </si>
  <si>
    <t>31 - AMPLIACIÓN DEL PLANTEL EDUCATIVO PARA INICIAL MARÍA TRINIDAD SÁNCHEZ, MUNICIPIO SAN JOSÉ DE LAS MATAS, PROVINCIA SANTIAGO.</t>
  </si>
  <si>
    <t>31 - AMPLIACIÓN DEL PLANTEL EDUCATIVO PARA INICIAL MATÍAS RAMÓN MELLA, MUNICIPIO HATO MAYOR, PROVINCIA HATO MAYOR.</t>
  </si>
  <si>
    <t>31 - AMPLIACIÓN DEL PLANTEL EDUCATIVO PARA INICIAL OLEGARIO TENARES, MUNICIPIO CASTILLO, PROVINCIA DUARTE.</t>
  </si>
  <si>
    <t>31 - AMPLIACIÓN DEL PLANTEL EDUCATIVO PARA INICIAL PROF. IRENE ACOSTA, MUNICIPIO FUNDACIÓN, PROVINCIA BARAHONA.</t>
  </si>
  <si>
    <t>31 - AMPLIACIÓN DEL PLANTEL EDUCATIVO PARA INICIAL RINCÓN, MUNICIPIO JIMA ABAJO, PROVINCIA LA VEGA.</t>
  </si>
  <si>
    <t>31 - CONSTRUCCIÓN CENTRO COMUNAL BARRIO NUEVO, MUNICIPIO YAGUATE, PROVINCIA SAN CRISTOBAL</t>
  </si>
  <si>
    <t>31 - CONSTRUCCIÓN DE 18 ESTANCIAS INFANTILES EN LA PROVINCIA SANTO DOMINGO</t>
  </si>
  <si>
    <t>31 - CONSTRUCCIÓN DE 18 PLANTELES ESCOLARES EN LA PROVINCIA PUERTO PLATA</t>
  </si>
  <si>
    <t>31 - CONSTRUCCIÓN DE DESTACAMENTOS POLICIALES EN COMUNIDADES DE LA PROVINCIA BARAHONA</t>
  </si>
  <si>
    <t>31 - CONSTRUCCIÓN DE PLANTELES EDUCATIVOS EN LA PROVINCIA DE AZUA (FASE 2)</t>
  </si>
  <si>
    <t>31 - RECONSTRUCCIÓN DE APROCHE AFECTADO POR LA VAGUADA DE ABRIL 2022 EN LA CARRETERA JUAN PABLO II CRUCE JUAN PABLO II  BAYAGUANA, MUNICIPIO BAYAGUANA, PROVINCIA MONTE PLATA</t>
  </si>
  <si>
    <t>31 - RECONSTRUCCIÓN DE LA INFRAESTRUCTURA VIAL URBANA DE LA CIRCUNSCRIPCIÓN 2 DEL DISTRITO NACIONAL</t>
  </si>
  <si>
    <t>31 - RECONSTRUCCIÓN DE LA INFRAESTRUCTURA VIAL URBANA DEL MUNICIPIO JÁNICO, PROVINCIA SANTIAGO</t>
  </si>
  <si>
    <t>31 - RECONSTRUCCIÓN PASARELA PEATONAL EN LA ZONA COSTERA DEL MUNICIPIO LAS TERRENAS, PROVINCIA SAMANA</t>
  </si>
  <si>
    <t>31 - REHABILITACIÓN CONSTRUCCIÓN AMPLIACIÓN DE LA ESCUELA DE MONTE PLATA</t>
  </si>
  <si>
    <t>31 - REHABILITACIÓN DE LA INFRAESTRUCTURA VIAL URBANA DE LOS SECTORES DEL MUNICIPIO DE NAGUA, PROVINCIA MARÍA TRINIDAD SÁNCHEZ</t>
  </si>
  <si>
    <t>31 - REHABILITACIÓN DE SISTEMA DE PRODUCCIÓN DE AGUA POTABLE Y ESTACIONES DE BOMBEO  DE AGUA RESIDUALES EN LA PROVINCIA SANTO DOMINGO</t>
  </si>
  <si>
    <t>31 - REMODELACIÓN DE LAS OFICINAS DE LA CÁMARA DE CUENTAS DE LA REPÚBLICA DOMINICANA, DISTRITO NACIONAL.</t>
  </si>
  <si>
    <t>32 - AMPLIACIÓN DEL PLANTEL EDUCATIVO PARA INICIAL ALBERGUE INFANTIL NUESTRA SEÑORA DEL ROSARIO, MUNICIPIO SANTO DOMINGO NORTE, PROVINCIA SANTO DOMINGO.</t>
  </si>
  <si>
    <t>32 - AMPLIACIÓN DEL PLANTEL EDUCATIVO PARA INICIAL CATALINA POU, MUNICIPIO CABRAL, PROVINCIA BARAHONA.</t>
  </si>
  <si>
    <t>32 - AMPLIACIÓN DEL PLANTEL EDUCATIVO PARA INICIAL GENEROSA FERREIRA - SABANA IGLESIA , MUNICIPIO SANTIAGO, PROVINCIA SANTIAGO.</t>
  </si>
  <si>
    <t>32 - AMPLIACIÓN DEL PLANTEL EDUCATIVO PARA INICIAL LA CIÉNAGA, MUNICIPIO SAN JOSÉ DE OCOA, PROVINCIA SAN JOSÉ DE OCOA.</t>
  </si>
  <si>
    <t>32 - AMPLIACIÓN DEL PLANTEL EDUCATIVO PARA INICIAL LOS HATILLOS, MUNICIPIO HATO MAYOR, PROVINCIA HATO MAYOR.</t>
  </si>
  <si>
    <t>32 - AMPLIACIÓN DEL PLANTEL EDUCATIVO PARA INICIAL LUIS ALBERTO WEBER, MUNICIPIO EUGENIO MARÍA DE HOSTOS, PROVINCIA DUARTE.</t>
  </si>
  <si>
    <t>32 - AMPLIACIÓN DEL PLANTEL EDUCATIVO PARA INICIAL MIGUEL PAULINO BÁEZ, MUNICIPIO SAN IGNACIO DE SABANETA, PROVINCIA SANTIAGO RODRIGUEZ.</t>
  </si>
  <si>
    <t>32 - AMPLIACIÓN DEL PLANTEL EDUCATIVO PARA INICIAL PAULINA JIMÉNEZ, MUNICIPIO LA ROMANA, PROVINCIA LA ROMANA.</t>
  </si>
  <si>
    <t>32 - AMPLIACIÓN DEL PLANTEL EDUCATIVO PARA INICIAL PROF. ANÍBAL ADAMES LEBRÓN, MUNICIPIO LAS MATAS DE FARFÁN, PROVINCIA SAN JUAN.</t>
  </si>
  <si>
    <t>32 - AMPLIACIÓN DEL PLANTEL EDUCATIVO PARA INICIAL PROF. MÉLIDA GARCÍA, MUNICIPIO COTUÍ, PROVINCIA SANCHEZ RAMIREZ.</t>
  </si>
  <si>
    <t>32 - CONSTRUCCIÓN CARRETERA JACAGUA- PALO ALTO, PROVINCIA SANTIAGO</t>
  </si>
  <si>
    <t>32 - CONSTRUCCIÓN CENTRO COMUNAL SECTOR KILOMETRO 59, MUNICIPIO VILLA ALTAGRACIA, PROVINCIA SAN CRISTOBAL</t>
  </si>
  <si>
    <t>32 - CONSTRUCCIÓN DE 12 PLANTELES ESCOLARES EN LA PROVINCIA SAMANA</t>
  </si>
  <si>
    <t>32 - CONSTRUCCIÓN DE FUNERARIAS EN LAS GORDAS Y MATA BONITA, MUNICIPIO NAGUA, PROVINCIA MARÍA TRINIDAD SÁNCHEZ</t>
  </si>
  <si>
    <t>32 - CONSTRUCCIÓN DE PLANTELES EDUCATIVOS EN LA PROVINCIA DE BAHORUCO (FASE 2)</t>
  </si>
  <si>
    <t>32 - CONSTRUCCIÓN DE PUENTE BADEN DE TUBOS AFECTADO POR LA VAGUADA DE ABRIL 2022 EN RIO VERDE, CARRETERA MANGA LARGA, PROVINCIA LA VEGA</t>
  </si>
  <si>
    <t>32 - CONSTRUCCIÓN EDIFICIO PARA HABITACIONES Y ESTRUCTURA DEL TECHO DE LA CANCHA DEL CEFIJUFA, MUNICIPIO SANTO DOMINGO ESTE.</t>
  </si>
  <si>
    <t>32 - FORTALECIMIENTO SISTEMA DISTRIBUCIÓN AGUA POTABLE EN 25 SECTORES DE SANTO DOMINGO ESTE, PROVINCIA SANTO DOMINGO</t>
  </si>
  <si>
    <t>32 - MEJORAMIENTO PLANTA POTABILIZADORA ACUEDUCTO  MÚLTIPLE EL POZO - LOS LIMONES, PROVINCIA MARÍA TRINIDAD SÁNCHEZ</t>
  </si>
  <si>
    <t>32 - RECONSTRUCCIÓN DE LA INFRAESTRUCTURA VIAL URBANA DEL MUNICIPIO DE CABRERA, PROVINCIA MARÍA TRINIDAD SÁNCHEZ</t>
  </si>
  <si>
    <t>32 - RECONSTRUCCIÓN DE LA INFRAESTRUCTURA VIAL URBANA DEL MUNICIPIO MONCIÓN, PROVINCIA SANTIAGO RODRÍGUEZ</t>
  </si>
  <si>
    <t>32 - REHABILITACIÓN Y CONSTRUCCIÓN PLAZA DE LOS PILONES BANÍ</t>
  </si>
  <si>
    <t>32 - REPARACIÓN EN LA CALLE FRANCISCO ALBERTO CAAMAÑO DEÑÓ, MUNICIPIO LAS TERRENAS, PROVINCIA SAMANÁ</t>
  </si>
  <si>
    <t>33 - AMPLIACIÓN CAMPO DE POZOS ACUEDUCTO DE AZUA, PROVINCIA AZUA</t>
  </si>
  <si>
    <t>33 - AMPLIACIÓN DEL PLANTEL EDUCATIVO PARA INICIAL BATEY CENTRAL, MUNICIPIO LA ROMANA, PROVINCIA LA ROMANA.</t>
  </si>
  <si>
    <t>33 - AMPLIACIÓN DEL PLANTEL EDUCATIVO PARA INICIAL CAIMITO, MUNICIPIO SAN IGNACIO DE SABANETA, PROVINCIA SANTIAGO RODRIGUEZ.</t>
  </si>
  <si>
    <t>33 - AMPLIACIÓN DEL PLANTEL EDUCATIVO PARA INICIAL CAOBETE, MUNICIPIO PIMENTEL, PROVINCIA DUARTE.</t>
  </si>
  <si>
    <t>33 - AMPLIACIÓN DEL PLANTEL EDUCATIVO PARA INICIAL DOÑA SOFÍA GÓMEZ, MUNICIPIO JÁNICO, PROVINCIA SANTIAGO.</t>
  </si>
  <si>
    <t>33 - AMPLIACIÓN DEL PLANTEL EDUCATIVO PARA INICIAL FRANCISCO DEL ROSARIO SÁNCHEZ, MUNICIPIO HATO MAYOR, PROVINCIA HATO MAYOR.</t>
  </si>
  <si>
    <t>33 - AMPLIACIÓN DEL PLANTEL EDUCATIVO PARA INICIAL FRANCISCO JOSÉ CABRAL LÓPEZ - GUARICANO AFUERA, MUNICIPIO SANTO DOMINGO NORTE, PROVINCIA SANTO DOMINGO.</t>
  </si>
  <si>
    <t>33 - AMPLIACIÓN DEL PLANTEL EDUCATIVO PARA INICIAL LAS SALINAS, MUNICIPIO LAS SALINAS, PROVINCIA BARAHONA.</t>
  </si>
  <si>
    <t>33 - AMPLIACIÓN DEL PLANTEL EDUCATIVO PARA INICIAL MARÍA FRANCISCO RUSSO BATISTA, MUNICIPIO BONAO, PROVINCIA MONSEÑOR NOUEL.</t>
  </si>
  <si>
    <t>33 - AMPLIACIÓN DEL PLANTEL EDUCATIVO PARA INICIAL NARANJAL ARRIBA, MUNICIPIO SAN JOSÉ DE OCOA, PROVINCIA SAN JOSÉ DE OCOA.</t>
  </si>
  <si>
    <t>33 - AMPLIACIÓN DEL PLANTEL EDUCATIVO PARA INICIAL SAN FRANCISCO JAVIER FE Y ALEGRÍA, MUNICIPIO EL CERCADO, PROVINCIA SAN JUAN.</t>
  </si>
  <si>
    <t>33 - CONSTRUCCIÓN CENTRO COMUNAL SECTOR PAJARITO, MUNICIPIO YAGUATE, PROVINCIA SAN CRISTOBAL</t>
  </si>
  <si>
    <t>33 - CONSTRUCCIÓN DE 43 PLANTELES ESCOLARES EN LA PROVINCIA SAN CRISTOBAL</t>
  </si>
  <si>
    <t>33 - CONSTRUCCIÓN DE FUNERARIAS EN COMUNIDADES DE LA PROVINCIA SAN JUAN</t>
  </si>
  <si>
    <t>33 - CONSTRUCCIÓN DE PLANTELES EDUCATIVOS EN LA PROVINCIA DE BARAHONA (FASE 2)</t>
  </si>
  <si>
    <t>33 - CONSTRUCCIÓN DE PUENTE BADÉN TUBULAR AFECTADO POR LA VAGUADA DE ABRIL 2022 SOBRE EL RÍO NIZAO, MUNICIPIO RANCHO ARRIBA, PROVINCIA SAN JOSÉ DE OCOA</t>
  </si>
  <si>
    <t>33 - RECONSTRUCCIÓN DE LA INFRAESTRUCTURA VIAL EN LOS SECTORES BUENOS AIRES Y ACAPULCO, MUNICIPIO RÍO SAN JUAN, PROVINCIA MARÍA TRINIDAD SÁNCHEZ</t>
  </si>
  <si>
    <t>33 - RECONSTRUCCIÓN DE LA INFRAESTRUCTURA VIAL URBANA DEL MUNICIPIO SABANA IGLESIA, PROVINCIA SANTIAGO</t>
  </si>
  <si>
    <t>33 - RECONSTRUCCIÓN DEL PARQUE NACIONAL SUBMARINO LA CALETA Y SU ENTORNO, DISTRITO MUNICIPAL LA CALETA, PROVINCIA SANTO DOMINGO</t>
  </si>
  <si>
    <t>33 - REHABILITACIÓN HOSPITAL GENERAL Y ESPECIALIDADES DR. NELSON ASTACIO, SANTO DOMINGO NORTE, PROV. SANTO DOMINGO,</t>
  </si>
  <si>
    <t>33 - REHABILITACIÓN Y CONSTRUCCIÓN LABORATORIO DE MECANICA DE SUELO DEL MINISTERIO DE OBRAS PÚBLICAS Y COMUNICACIONES</t>
  </si>
  <si>
    <t>34 - AMPLIACIÓN DEL PLANTEL EDUCATIVO PARA INICIAL ARISLENNY CANARIO MONTERO, MUNICIPIO EL CERCADO, PROVINCIA SAN JUAN.</t>
  </si>
  <si>
    <t>34 - AMPLIACIÓN DEL PLANTEL EDUCATIVO PARA INICIAL ARROYO BLANCO, MUNICIPIO RANCHO ARRIBA, PROVINCIA SAN JOSÉ DE OCOA.</t>
  </si>
  <si>
    <t>34 - AMPLIACIÓN DEL PLANTEL EDUCATIVO PARA INICIAL CAÑADA DEL AGUA, MUNICIPIO EL SEIBO, PROVINCIA EL SEIBO.</t>
  </si>
  <si>
    <t>34 - AMPLIACIÓN DEL PLANTEL EDUCATIVO PARA INICIAL CRISTIANO, MUNICIPIO MAIMÓN, PROVINCIA MONSEÑOR NOUEL.</t>
  </si>
  <si>
    <t>34 - AMPLIACIÓN DEL PLANTEL EDUCATIVO PARA INICIAL JOSÉ RAMÓN PIÑEYRO- MONTE ZANJA, MUNICIPIO SANTIAGO, PROVINCIA SANTIAGO.</t>
  </si>
  <si>
    <t>34 - AMPLIACIÓN DEL PLANTEL EDUCATIVO PARA INICIAL JUAN PABLO DUARTE, MUNICIPIO HATO MAYOR, PROVINCIA HATO MAYOR.</t>
  </si>
  <si>
    <t>34 - AMPLIACIÓN DEL PLANTEL EDUCATIVO PARA INICIAL LA BOMBA , MUNICIPIO SANTO DOMINGO NORTE, PROVINCIA SANTO DOMINGO.</t>
  </si>
  <si>
    <t>34 - AMPLIACIÓN DEL PLANTEL EDUCATIVO PARA INICIAL LA TRINITARIA, MUNICIPIO MONCIÓN, PROVINCIA SANTIAGO RODRIGUEZ.</t>
  </si>
  <si>
    <t>34 - AMPLIACIÓN DEL PLANTEL EDUCATIVO PARA INICIAL MARIA OFELIA SERRANO DE MORA (DOÑA FELLA) -CAMPECHE ARRIBA, MUNICIPIO PIMENTEL, PROVINCIA DUARTE.</t>
  </si>
  <si>
    <t>34 - AMPLIACIÓN DEL PLANTEL EDUCATIVO PARA INICIAL PROF. RAFAEL ENRÍQUEZ MARRERO MATOS, MUNICIPIO VICENTE NOBLE, PROVINCIA BARAHONA.</t>
  </si>
  <si>
    <t>34 - CONSTRUCCIÓN CENTRO COMUNAL BARRIO DUARTE, MUNICIPIO VILLA  ALTAGRACIA, PROVINCIA SAN CRISTOBAL</t>
  </si>
  <si>
    <t>34 - CONSTRUCCIÓN DE 18 PLANTELES ESCOLARES EN LA PROVINCIA SAN JUAN</t>
  </si>
  <si>
    <t>34 - CONSTRUCCIÓN DE 36 ESTANCIAS INFANTILES EN LA PROVINCIA SANTO DOMINGO (FASE 2)</t>
  </si>
  <si>
    <t>34 - CONSTRUCCIÓN DE PANADERIA EN EL SECTOR DE VILLA CARMEN, MUNICIPIO LAS MATAS DE FARFAN, PROVINCIA SAN JUAN</t>
  </si>
  <si>
    <t>34 - CONSTRUCCIÓN DE PLANTELES EDUCATIVOS EN LA PROVINCIA DE DAJABÓN (FASE 2)</t>
  </si>
  <si>
    <t>34 - CONSTRUCCIÓN DE PUENTE BADEN TUBULAR AFECTADO POR LA VAGUADA DE ABRIL 2022, SOBRE EL RÍO JAQUEY  ACAPULCO, MUNICIPIO CONCEPCIÓN DE LA VEGA, PROVINCIA LA VEGA</t>
  </si>
  <si>
    <t>34 - CONSTRUCCIÓN DEL MATADERO DE LA PROVINCIA BARAHONA</t>
  </si>
  <si>
    <t>34 - RECONSTRUCCIÓN DE INFRAESTRUCTURA VIAL DE LA ZONA URBANA DEL MUNICIPIO LAS TERRENAS, PROVINCIA SAMANÁ</t>
  </si>
  <si>
    <t>34 - RECONSTRUCCIÓN DE LA INFRAESTRUCTURA VIAL URBANA DEL MUNICIPIO VILLA LOS ALMÁCIGOS, PROVINCIA SANTIAGO RODRÍGUEZ</t>
  </si>
  <si>
    <t>34 - REPARACIÓN HOSPITAL DOCENTE PADRE BILLINI, DISTRITO NACIONAL,  PROV SANTO DOMINGO, REPÚBLICA DOMINICANA</t>
  </si>
  <si>
    <t>35 - AMPLIACIÓN ACUEDUCTO DE COTUÍ, RED BARRIO LIBERTAD, PROVINCIA SÁNCHEZ RAMÍREZ</t>
  </si>
  <si>
    <t>35 - AMPLIACIÓN DEL PLANTEL EDUCATIVO PARA INICIAL AMBROSINA RAMÍREZ DE ABAD, MUNICIPIO PIEDRA BLANCA, PROVINCIA MONSEÑOR NOUEL.</t>
  </si>
  <si>
    <t>35 - AMPLIACIÓN DEL PLANTEL EDUCATIVO PARA INICIAL DAMIÁN, MUNICIPIO EL CERCADO, PROVINCIA SAN JUAN.</t>
  </si>
  <si>
    <t>35 - AMPLIACIÓN DEL PLANTEL EDUCATIVO PARA INICIAL EL JOBO, MUNICIPIO EL SEIBO, PROVINCIA EL SEIBO.</t>
  </si>
  <si>
    <t>35 - AMPLIACIÓN DEL PLANTEL EDUCATIVO PARA INICIAL MANCHADO, MUNICIPIO HATO MAYOR, PROVINCIA HATO MAYOR.</t>
  </si>
  <si>
    <t>35 - AMPLIACIÓN DEL PLANTEL EDUCATIVO PARA INICIAL MATÍAS RAMÓN MELLA, MUNICIPIO VICENTE NOBLE, PROVINCIA BARAHONA.</t>
  </si>
  <si>
    <t>35 - AMPLIACIÓN DEL PLANTEL EDUCATIVO PARA INICIAL MONTE NEGRO, MUNICIPIO RANCHO ARRIBA, PROVINCIA SAN JOSÉ DE OCOA.</t>
  </si>
  <si>
    <t>35 - AMPLIACIÓN DEL PLANTEL EDUCATIVO PARA INICIAL OFELIA MARÍA AMPARO LAVANDIER, MUNICIPIO EUGENIO MARÍA DE HOSTOS, PROVINCIA DUARTE.</t>
  </si>
  <si>
    <t>35 - AMPLIACIÓN DEL PLANTEL EDUCATIVO PARA INICIAL PROF. GRICELIS MARTÍNEZ, MUNICIPIO SANTIAGO, PROVINCIA SANTIAGO.</t>
  </si>
  <si>
    <t>35 - AMPLIACIÓN DEL PLANTEL EDUCATIVO PARA INICIAL REPÚBLICA DE ECUADOR, MUNICIPIO SANTO DOMINGO NORTE, PROVINCIA SANTO DOMINGO.</t>
  </si>
  <si>
    <t>35 - AMPLIACIÓN DEL PLANTEL EDUCATIVO PARA INICIAL REVERENDO EDUVIGIS AURELIO DÍAZ NÚÑEZ , MUNICIPIO LAGUNA SALADA, PROVINCIA VALVERDE.</t>
  </si>
  <si>
    <t>35 - CONSTRUCCIÓN FUNERARIA INGENIO SANTA FE, MUNICIPIO SAN PEDRO DE MACORÍS, PROVINCIA SAN PEDRO DE MACORÍS</t>
  </si>
  <si>
    <t>35 - HABILITACIÓN ESTACION DEPURADORA AGUAS RESIDUALES JUAN DOLIO, MUNICIPIO GUAYACANES, PROVINCIA DE SAN PEDRO DE MACORIS</t>
  </si>
  <si>
    <t>35 - RECONSTRUCCIÓN DE LA INFRAESTRUCTURA VIAL URBANA DEL MUNICIPIO SAN JOSE DE OCOA, PROVINCIA SAN JOSE DE OCOA</t>
  </si>
  <si>
    <t>35 - RECONSTRUCCIÓN DE PUENTE AFECTADO POR LA VAGUADA DE ABRIL 2022, SOBRE EL RIO ARROYO LOS CHARCOS, MUNICIPIO CONCEPCIÓN DE LA VEGA, PROVINCIA LA VEGA</t>
  </si>
  <si>
    <t>36 -  AMPLIACIÓN  DE REDES ACUEDUCTO MÚLTIPLE LOS LIMONES-EL COPEY A LOMA ATRAVESADA, PROVINCIA MONTE CRISTI</t>
  </si>
  <si>
    <t>36 - AMPLIACIÓN DE PLANTELES DUCATIVOS EN LA PROVINCA PUERTO PLATA (FASE 3)</t>
  </si>
  <si>
    <t>36 - AMPLIACIÓN DEL PLANTEL EDUCATIVO PARA INICIAL DELIA SANTELISES, MUNICIPIO SAN JOSÉ DE LAS MATAS, PROVINCIA SANTIAGO.</t>
  </si>
  <si>
    <t>36 - AMPLIACIÓN DEL PLANTEL EDUCATIVO PARA INICIAL EL GUAYABAL, MUNICIPIO HATO MAYOR, PROVINCIA HATO MAYOR.</t>
  </si>
  <si>
    <t>36 - AMPLIACIÓN DEL PLANTEL EDUCATIVO PARA INICIAL ESPÍRITU SANTO, MUNICIPIO BANÍ, PROVINCIA PERAVIA.</t>
  </si>
  <si>
    <t>36 - AMPLIACIÓN DEL PLANTEL EDUCATIVO PARA INICIAL ESTANILA FLORIÁN, MUNICIPIO NEIBA, PROVINCIA BAORUCO.</t>
  </si>
  <si>
    <t>36 - AMPLIACIÓN DEL PLANTEL EDUCATIVO PARA INICIAL LA GINA, MUNICIPIO SANTO DOMINGO NORTE, PROVINCIA SANTO DOMINGO.</t>
  </si>
  <si>
    <t>36 - AMPLIACIÓN DEL PLANTEL EDUCATIVO PARA INICIAL LA GINITA, MUNICIPIO VILLA LOS ALMÁCIGOS, PROVINCIA SANTIAGO RODRIGUEZ.</t>
  </si>
  <si>
    <t>36 - AMPLIACIÓN DEL PLANTEL EDUCATIVO PARA INICIAL LUIS TEODOSIO MOLINA ALBERT, MUNICIPIO VILLA RIVA, PROVINCIA DUARTE.</t>
  </si>
  <si>
    <t>36 - AMPLIACIÓN DEL PLANTEL EDUCATIVO PARA INICIAL PROF. GUILLERMO LIZARDO EUSEBIO, MUNICIPIO EL SEIBO, PROVINCIA EL SEIBO.</t>
  </si>
  <si>
    <t>36 - AMPLIACIÓN DEL PLANTEL EDUCATIVO PARA INICIAL PROF. MANUEL DE JESÚS BOCIO, MUNICIPIO EL CERCADO, PROVINCIA SAN JUAN.</t>
  </si>
  <si>
    <t>36 - AMPLIACIÓN DEL PLANTEL EDUCATIVO PARA INICIAL TEÓFILO MORENO, MUNICIPIO CEVICOS, PROVINCIA SANCHEZ RAMIREZ.</t>
  </si>
  <si>
    <t>36 - CONSTRUCCIÓN  DE PLANTELES EDUCATIVOS EN LA PROVINCIA DE DUARTE (FASE 2)</t>
  </si>
  <si>
    <t>36 - CONSTRUCCIÓN DE 16 PLANTELES ESCOLARES EN LA PROVINCIA SAN PEDRO DE MACORIS</t>
  </si>
  <si>
    <t>36 - RECONSTRUCCIÓN DE LA CALLE DOMINGO MAIZ Y VIA DE INTERCONEXION A LA AV. BARCELO, DISTRITO MUNICIPAL VERON PUNTA CANA, PROVINCIA LA ALTAGRACIA.</t>
  </si>
  <si>
    <t>36 - RECONSTRUCCIÓN DE LA INFRAESTRUCTURA VIAL URBANA DEL MUNICIPIO GUAYABAL, PROVINCIA AZUA</t>
  </si>
  <si>
    <t>36 - RECONSTRUCCIÓN DEL PUENTE AFECTADO POR LA VAGUADA DE ABRIL 2022, SOBRE EL RIO VIAJAMA, MUNICIPIO DE LAS YAYAS DE VIAJAMAS, PROVINCIA AZUA</t>
  </si>
  <si>
    <t>36 - RECONSTRUCCIÓN HOSPITAL JOSE MARIA CABRAL Y BAEZ, SANTIAGO, PROVINCIA SANTIAGO</t>
  </si>
  <si>
    <t>37 - AMPLIACIÓN DEL PLANTEL EDUCATIVO PARA INICIAL ADRIANA HERASME DE MÉNDEZ, MUNICIPIO NEIBA, PROVINCIA BAORUCO.</t>
  </si>
  <si>
    <t>37 - AMPLIACIÓN DEL PLANTEL EDUCATIVO PARA INICIAL EMILIO ANTONIO GARCÍA, MUNICIPIO LA MATA, PROVINCIA SANCHEZ RAMIREZ.</t>
  </si>
  <si>
    <t>37 - AMPLIACIÓN DEL PLANTEL EDUCATIVO PARA INICIAL MARÍA ARACELIS MORONTA DOMÍNGUEZ, MUNICIPIO LAGUNA SALADA, PROVINCIA VALVERDE.</t>
  </si>
  <si>
    <t>37 - AMPLIACIÓN DEL PLANTEL EDUCATIVO PARA INICIAL MÁXIMO GÓMEZ, MUNICIPIO BANÍ, PROVINCIA PERAVIA.</t>
  </si>
  <si>
    <t>37 - AMPLIACIÓN DEL PLANTEL EDUCATIVO PARA INICIAL MIRADOR NORTE, MUNICIPIO SANTO DOMINGO NORTE, PROVINCIA SANTO DOMINGO.</t>
  </si>
  <si>
    <t>37 - AMPLIACIÓN DEL PLANTEL EDUCATIVO PARA INICIAL PASO CIBAO, MUNICIPIO EL SEIBO, PROVINCIA EL SEIBO.</t>
  </si>
  <si>
    <t>37 - AMPLIACIÓN DEL PLANTEL EDUCATIVO PARA INICIAL PILAR RONDÓN, MUNICIPIO HATO MAYOR, PROVINCIA HATO MAYOR.</t>
  </si>
  <si>
    <t>37 - AMPLIACIÓN DEL PLANTEL EDUCATIVO PARA INICIAL PROF. ANA CRISTINA LÓPEZ SANTANA, MUNICIPIO VILLA RIVA, PROVINCIA DUARTE.</t>
  </si>
  <si>
    <t>37 - AMPLIACIÓN DEL PLANTEL EDUCATIVO PARA INICIAL PROF. LINADO FULCAR FULCAR, MUNICIPIO EL CERCADO, PROVINCIA SAN JUAN.</t>
  </si>
  <si>
    <t>37 - AMPLIACIÓN DEL PLANTEL EDUCATIVO PARA INICIAL PROF. MAXIMILIANO ANTONIO ESTRELLA GRULLÓN, MUNICIPIO PUÑAL, PROVINCIA SANTIAGO.</t>
  </si>
  <si>
    <t>37 - CONSTRUCCIÓN DE PLANTELES EDUCATIVOS EN LA PROVINCIA DE ESPAILLAT (FASE 2)</t>
  </si>
  <si>
    <t>37 - CONSTRUCCIÓN DEL MERCADO MUNICIPAL LAS MATAS DE FARFÁN, PROVINCIA SAN JUAN</t>
  </si>
  <si>
    <t>37 - RECONSTRUCCIÓN CALLE PEATONAL BENITO MONCIÓN, DESDE CALLE BOY SCOUTS HASTA SALVADOR CUCURULLO, CENTRO HISTÓRICO SANTIAGO, PROV. SANTIAG</t>
  </si>
  <si>
    <t>37 - RECONSTRUCCIÓN CARRETERA LA LUISA- PORTILLO, PROVINCIA MONTE PLATA</t>
  </si>
  <si>
    <t>37 - RECONSTRUCCIÓN DE LA INFRAESTRUCTURA VIAL URBANA DEL MUNICIPIO OVIEDO, PROVINCIA PEDERNALES</t>
  </si>
  <si>
    <t>37 - RECONSTRUCCIÓN DEL MUELLE TURISTICO DE MICHES, MUNICIPIO MICHES, PROVINCIA EL SEIBO.</t>
  </si>
  <si>
    <t>37 - RECONSTRUCCIÓN DEL PUENTE SOBRE EL RIO JAYABO AFECTADO POR LA VAGUADA DE ABRIL 2022, EN LA COMUNIDAD CRUZ DE CENOVI, MUNICIPIO VILLA TAPIA, PROVINCIA HERMANAS MIRABAL</t>
  </si>
  <si>
    <t>37 - REHABILITACIÓN DE LA IGLESIA CATÓLICA DE YÁSICA, PUERTO PLATA</t>
  </si>
  <si>
    <t>38 -  AMPLIACIÓN RED DE DISTRIBUCIÓN ACUEDUCTO DE CONSUELO, PROVINCIA SAN PEDRO DE MACORIS</t>
  </si>
  <si>
    <t>38 - AMPLIACIÓN DEL PLANTEL EDUCATIVO PARA INICIAL ALTAGRACIA LEONOR PEGUERO, MUNICIPIO LA MATA, PROVINCIA SANCHEZ RAMIREZ.</t>
  </si>
  <si>
    <t>38 - AMPLIACIÓN DEL PLANTEL EDUCATIVO PARA INICIAL AQUILES CABRAL BILLINI, MUNICIPIO BANÍ, PROVINCIA PERAVIA.</t>
  </si>
  <si>
    <t>38 - AMPLIACIÓN DEL PLANTEL EDUCATIVO PARA INICIAL CANDELARIO FLORIÁN, MUNICIPIO NEIBA, PROVINCIA BAORUCO.</t>
  </si>
  <si>
    <t>38 - AMPLIACIÓN DEL PLANTEL EDUCATIVO PARA INICIAL GUARINA GARCÍA AMPARO, MUNICIPIO VILLA RIVA, PROVINCIA DUARTE.</t>
  </si>
  <si>
    <t>38 - AMPLIACIÓN DEL PLANTEL EDUCATIVO PARA INICIAL MARÍA TRINIDAD SÁNCHEZ, MUNICIPIO LAGUNA SALADA, PROVINCIA VALVERDE.</t>
  </si>
  <si>
    <t>38 - AMPLIACIÓN DEL PLANTEL EDUCATIVO PARA INICIAL MORQUECHO, MUNICIPIO HATO MAYOR, PROVINCIA HATO MAYOR.</t>
  </si>
  <si>
    <t>38 - AMPLIACIÓN DEL PLANTEL EDUCATIVO PARA INICIAL PROF. LUZ MARÍA BATISTA GERMÁN, MUNICIPIO SANTO DOMINGO NORTE, PROVINCIA SANTO DOMINGO.</t>
  </si>
  <si>
    <t>38 - AMPLIACIÓN DEL PLANTEL EDUCATIVO PARA INICIAL PROF. MARÍA NATIVIDAD BATISTA, MUNICIPIO PUÑAL, PROVINCIA SANTIAGO.</t>
  </si>
  <si>
    <t>38 - AMPLIACIÓN DEL PLANTEL EDUCATIVO PARA INICIAL PROF. TOMASA CIPRIÁN, MUNICIPIO VILLA HERMOSA, PROVINCIA LA ROMANA.</t>
  </si>
  <si>
    <t>38 - AMPLIACIÓN DEL PLANTEL EDUCATIVO PARA INICIAL SAN ANDRÉS, MUNICIPIO VALLEJUELO, PROVINCIA SAN JUAN.</t>
  </si>
  <si>
    <t>38 - CONSTRUCCIÓN CAMPO DE BEISBOL LAS CLAVELLINAS, MUNICIPIO DE AZUA, PROVINCIA AZUA</t>
  </si>
  <si>
    <t>38 - CONSTRUCCIÓN DE 31 VIVIENDAS A NIVEL NACIONAL (PRESENCIA DOMINICANA)</t>
  </si>
  <si>
    <t>38 - CONSTRUCCIÓN DE 46 PLANTELES ESCOLARES EN LA PROVINCIA SANTIAGO</t>
  </si>
  <si>
    <t>38 - CONSTRUCCIÓN EXTENSION UASD HATO MAYOR</t>
  </si>
  <si>
    <t>38 - CONSTRUCCIÓN PASARELA PEATONAL Y OBRAS ANEXAS ALREDEDOR DEL RÍO SALADO, MUNICIPIO LA ROMANA, PROVINCIA LA ROMANA</t>
  </si>
  <si>
    <t>38 - CONSTRUCCIÓN PUENTE SOBRE EL RIO QUISIBANI AFECTADO POR LA VAGUADA DE ABRIL 2022, VILLA CERRO, MUNICIPIO DE HIGUEY, PROVINCIA LA ALTAGRACIA</t>
  </si>
  <si>
    <t>38 - RECONSTRUCCIÓN DE CALLES DE LA ZONA URBANA DE BAYAHIBE, PROVINCIA LA ALTAGRACIA</t>
  </si>
  <si>
    <t>38 - RECONSTRUCCIÓN DE LA INFRAESTRUCTURA VIAL URBANA DEL MUNICIPIO LA DESCUBIERTA, PROVINCIA INDEPENDENCIA</t>
  </si>
  <si>
    <t>39 -  AMPLIACIÓN REDES DEL ACUEDUCTO DE HIGUEY,   URBANIZACIÓN ARBOLEDA Y SECTOR LAS CAOBAS</t>
  </si>
  <si>
    <t>39 - AMPLIACIÓN DEL PLANTEL EDUCATIVO PARA INICIAL ANA DOLORES TORRES, MUNICIPIO SAN JOSÉ DE LAS MATAS, PROVINCIA SANTIAGO.</t>
  </si>
  <si>
    <t>39 - AMPLIACIÓN DEL PLANTEL EDUCATIVO PARA INICIAL EL HATO, MUNICIPIO SAN JUAN, PROVINCIA SAN JUAN.</t>
  </si>
  <si>
    <t>39 - AMPLIACIÓN DEL PLANTEL EDUCATIVO PARA INICIAL JACINTO DE LA CONCHA, MUNICIPIO LAGUNA SALADA, PROVINCIA VALVERDE.</t>
  </si>
  <si>
    <t>39 - AMPLIACIÓN DEL PLANTEL EDUCATIVO PARA INICIAL JUAN RICARDO HERNÁNDEZ POLANCO, MUNICIPIO COTUÍ, PROVINCIA SANCHEZ RAMIREZ.</t>
  </si>
  <si>
    <t>39 - AMPLIACIÓN DEL PLANTEL EDUCATIVO PARA INICIAL KILÓMETRO 10 DE CUMAYASA, MUNICIPIO VILLA HERMOSA, PROVINCIA LA ROMANA.</t>
  </si>
  <si>
    <t>39 - AMPLIACIÓN DEL PLANTEL EDUCATIVO PARA INICIAL MONTE COCA, MUNICIPIO HATO MAYOR, PROVINCIA HATO MAYOR.</t>
  </si>
  <si>
    <t>39 - AMPLIACIÓN DEL PLANTEL EDUCATIVO PARA INICIAL PROF. ASUNCIÓN NATALIA ACOSTA, MUNICIPIO VILLA RIVA, PROVINCIA DUARTE.</t>
  </si>
  <si>
    <t>39 - AMPLIACIÓN DEL PLANTEL EDUCATIVO PARA INICIAL PROF. MARÍANA MIRIAN SUAZO, MUNICIPIO BANÍ, PROVINCIA PERAVIA.</t>
  </si>
  <si>
    <t>39 - AMPLIACIÓN DEL PLANTEL EDUCATIVO PARA INICIAL SANTO TOMÁS DE AQUINO, MUNICIPIO SANTO DOMINGO ESTE, PROVINCIA SANTO DOMINGO.</t>
  </si>
  <si>
    <t>39 - AMPLIACIÓN DEL PLANTEL EDUCATIVO PARA INICIAL ZULEMA LUCIANO, MUNICIPIO GALVÁN, PROVINCIA BAORUCO.</t>
  </si>
  <si>
    <t>39 - CONSTRUCCIÓN DE 78 PLANTELES ESCOLARES EN LA PROVINCIA SANTO DOMINGO</t>
  </si>
  <si>
    <t>39 - CONSTRUCCIÓN DE PLANTELES EDUCATIVOS EN LA PROVINCIA DE HATO MAYOR (FASE 2)</t>
  </si>
  <si>
    <t>39 - CONSTRUCCIÓN DE PUENTE SOBRE EL RIO DUEY AFECTADO POR LA VAGUADA DE ABRIL 2022, LA OTRA BANDA, MUNICIPIO DE HIGUEY, PROVINCIA LA ALTAGRACIA</t>
  </si>
  <si>
    <t>39 - CONSTRUCCIÓN DE PUENTE VEHICULAR TIPO TABLERO LOS CHIVOS, D.M GUATAPANAL, MUNICIPIO MAO, PROVINCIA VALVERDE</t>
  </si>
  <si>
    <t>39 - Construcción Hospital Municipal Villa Vásquez, Provincia de Monte Cristi.</t>
  </si>
  <si>
    <t>39 - RECONSTRUCCIÓN CAMINO VECINAL MIRABEL ADENTRO-HATILLO Y RAMAL I, SAN FRANCISCO DE MACORIS, PROV. DUARTE</t>
  </si>
  <si>
    <t>39 - RECONSTRUCCIÓN DE INFRAESTRUCTURA VIAL URBANA DEL MUNICIPIO SANTA CRUZ DE BARAHONA, PROVINCIA BARAHONA</t>
  </si>
  <si>
    <t>39 - RECONSTRUCCIÓN DE LA INFRAESTRUCTURA VIAL URBANA DEL MUNICIPIO ESTEBANIA, PROVINCIA AZUA</t>
  </si>
  <si>
    <t>39 - RECONSTRUCCIÓN MALECON PLAYA GRINGO,MUNICIPIO HAINA, PROVINCIA SAN CRISTOBAL</t>
  </si>
  <si>
    <t>40 - AMPLIACIÓN DEL PLANTEL EDUCATIVO PARA INICIAL CONCEPCIÓN BONA, MUNICIPIO TAMAYO, PROVINCIA BAORUCO.</t>
  </si>
  <si>
    <t>40 - AMPLIACIÓN DEL PLANTEL EDUCATIVO PARA INICIAL GENARO PÉREZ, MUNICIPIO SANTIAGO, PROVINCIA SANTIAGO.</t>
  </si>
  <si>
    <t>40 - AMPLIACIÓN DEL PLANTEL EDUCATIVO PARA INICIAL HERMANAS MIRABAL, MUNICIPIO VILLA HERMOSA, PROVINCIA LA ROMANA.</t>
  </si>
  <si>
    <t>40 - AMPLIACIÓN DEL PLANTEL EDUCATIVO PARA INICIAL JOSÉ ALTAGRACIA ANTIGUA FRÍAS, MUNICIPIO ARENOSO, PROVINCIA DUARTE.</t>
  </si>
  <si>
    <t>40 - AMPLIACIÓN DEL PLANTEL EDUCATIVO PARA INICIAL PROF. GUILLERMO RAFAEL PERALTA SANDY, MUNICIPIO LAGUNA SALADA, PROVINCIA VALVERDE.</t>
  </si>
  <si>
    <t>40 - AMPLIACIÓN DEL PLANTEL EDUCATIVO PARA INICIAL PROF. PEDRO MARÍA PAULINO VÁSQUEZ, MUNICIPIO COTUÍ, PROVINCIA SANCHEZ RAMIREZ.</t>
  </si>
  <si>
    <t>40 - AMPLIACIÓN DEL PLANTEL EDUCATIVO PARA INICIAL PROF. THELMA MEJÍA, MUNICIPIO SANTO DOMINGO ESTE, PROVINCIA SANTO DOMINGO.</t>
  </si>
  <si>
    <t>40 - AMPLIACIÓN DEL PLANTEL EDUCATIVO PARA INICIAL SABANA ALTA, MUNICIPIO SAN JUAN, PROVINCIA SAN JUAN.</t>
  </si>
  <si>
    <t>40 - AMPLIACIÓN DEL PLANTEL EDUCATIVO PARA INICIAL SANTA MARÍA DEL BATEY, MUNICIPIO HATO MAYOR, PROVINCIA HATO MAYOR.</t>
  </si>
  <si>
    <t>40 - AMPLIACIÓN DEL PLANTEL EDUCATIVO PARA INICIAL VILLA DAVID, MUNICIPIO BANÍ, PROVINCIA PERAVIA.</t>
  </si>
  <si>
    <t>40 - CONSTRUCCIÓN DE 13 PLANTELES ESCOLARES EN LA PROVINCIA VALVERDE</t>
  </si>
  <si>
    <t>40 - CONSTRUCCIÓN DE TEMPLOS, CASAS CURIALES Y OFICINAS PARROQUIALES, PROVINCIA SANTO DOMINGO</t>
  </si>
  <si>
    <t>40 - CONSTRUCCIÓN DEL PUENTE MONTE COCA AFECTADO POR LA VAGUADA DE ABRIL 2022, CARRETERA SAN PEDRO DE MACORIS, MUNICIPIO SAN PEDRO DE MACORIS, PROVINCIA SAN PEDRO DE MACORIS</t>
  </si>
  <si>
    <t>40 - CONSTRUCCIÓN EDIFICIO DE ASOCIACIÓN DOMINICANA DE PRENSA TURÍSTICA ADOMPRETUR, MUNICIPIO PUERTO PLATA</t>
  </si>
  <si>
    <t>40 - MEJORAMIENTO  ACUEDUCTO DE EL VALLE,  PROVINCIA HATO MAYOR</t>
  </si>
  <si>
    <t>40 - RECONSTRUCCIÓN DE LA INFRAESTRUCTURA VIAL URBANA DEL MUNICIPIO DE SALCEDO, PROVINCIA HERMANAS MIRABAL</t>
  </si>
  <si>
    <t>40 - RECONSTRUCCIÓN DE LA INFRAESTRUCTURA VIAL URBANA DEL MUNICIPIO SABANA YEGUA, PROVINCIA AZUA.</t>
  </si>
  <si>
    <t>40 - REMODELACIÓN DE LA CALLE DEL SOL TRAMO COMPRENDIDO ENTRE LAS CALLES GENERAL VALVERDE Y SABANA LARGA, PROVINCIA SANTIAGO</t>
  </si>
  <si>
    <t>41 - AMPLIACIÓN  SERVICIO DE AGUA POTABLE EN EL MUNICIPIO SANTO DOMINGO OESTE,PROVINCIA SANTO DOMINGO</t>
  </si>
  <si>
    <t>41 - AMPLIACIÓN DEL ACUEDUCTO EL CARRIL LA PARED (CAMPO DE POZOS EL CARRIL -LA PARED , ITABO) PROVINCIA  SAN CRISTOBAL</t>
  </si>
  <si>
    <t>41 - AMPLIACIÓN DEL PLANTEL EDUCATIVO PARA INICIAL ANA JOSEFA JIMÉNEZ, MUNICIPIO SANTIAGO, PROVINCIA SANTIAGO.</t>
  </si>
  <si>
    <t>41 - AMPLIACIÓN DEL PLANTEL EDUCATIVO PARA INICIAL BUENA VISTA DEL YAQUE, MUNICIPIO BOHECHÍO, PROVINCIA SAN JUAN.</t>
  </si>
  <si>
    <t>41 - AMPLIACIÓN DEL PLANTEL EDUCATIVO PARA INICIAL CARLOS GONZÁLEZ NÚÑEZ, MUNICIPIO VILLA LOS ALMÁCIGOS, PROVINCIA SANTIAGO RODRIGUEZ.</t>
  </si>
  <si>
    <t>41 - AMPLIACIÓN DEL PLANTEL EDUCATIVO PARA INICIAL CRESCENCIO RODRÍGUEZ, MUNICIPIO TAMAYO, PROVINCIA BAORUCO.</t>
  </si>
  <si>
    <t>41 - AMPLIACIÓN DEL PLANTEL EDUCATIVO PARA INICIAL DR. JOAQUÍN AMPARO BALAGUER RICARDO, MUNICIPIO VILLA RIVA, PROVINCIA DUARTE.</t>
  </si>
  <si>
    <t>41 - AMPLIACIÓN DEL PLANTEL EDUCATIVO PARA INICIAL JUAN FRANCISCO ADAMES (LICO), MUNICIPIO COTUÍ, PROVINCIA SANCHEZ RAMIREZ.</t>
  </si>
  <si>
    <t>41 - AMPLIACIÓN DEL PLANTEL EDUCATIVO PARA INICIAL LAS PAJAS, MUNICIPIO HATO MAYOR, PROVINCIA HATO MAYOR.</t>
  </si>
  <si>
    <t>41 - AMPLIACIÓN DEL PLANTEL EDUCATIVO PARA INICIAL MILTON LAJARA DÍAZ, MUNICIPIO BANÍ, PROVINCIA PERAVIA.</t>
  </si>
  <si>
    <t>41 - AMPLIACIÓN DEL PLANTEL EDUCATIVO PARA INICIAL PUERTO RICO, MUNICIPIO SANTO DOMINGO ESTE, PROVINCIA SANTO DOMINGO.</t>
  </si>
  <si>
    <t>41 - AMPLIACIÓN Y REHABILITACION DE 17 PLANTELES ESCOLARES EN LA PROVINCIA AZUA</t>
  </si>
  <si>
    <t>41 - CONSTRUCCIÓN DE PLANTELES EDUCATIVOS EN LA PROVINCIA DE INDEPENDENCIA (FASE 2)</t>
  </si>
  <si>
    <t>41 - CONSTRUCCIÓN DEL CAMINO VECINAL CRUCE AVILA - LAS MERCEDES TRAMO I Y II EN LA PROVINCIA PEDERNALES</t>
  </si>
  <si>
    <t>41 - RECONSTRUCCIÓN DE LA INFRAESTRUCTURA VIAL URBANA DEL MUNICIPIO LOS HIDALGOS DE LA PROVINCIA PUERTO PLATA</t>
  </si>
  <si>
    <t>41 - RECONSTRUCCIÓN DE LA INFRAESTRUCTURA VIAL URBANA DEL MUNICIPIO PUEBLO VIEJO, PROVINCIA AZUA</t>
  </si>
  <si>
    <t>41 - RECONSTRUCCIÓN DEL PUENTE SOBRE EL RIO EL COROZO AFECTADO POR LA VAGUADA DE ABRIL 2022, EN LA CARRETERA HACIENDA ESTRELLA, MUNICIPIO MONTE PLATA, PROVINCIA MONTE PLATA</t>
  </si>
  <si>
    <t>41 - REHABILITACIÓN Y CONSTRUCCIÓN AYUDANTÍA DEL MINISTERIO DE OBRAS PÚBLICAS EN LA PROVINCIA DE PUERTO PLATA</t>
  </si>
  <si>
    <t>41 - REMODELACIÓN DE LAS OFICINAS DEL  MINISTERIO DE LA VIVIENDA, HÁBITAT Y EDIFICACIONES, DISTRITO NACIONAL</t>
  </si>
  <si>
    <t>41 - REMODELACIÓN PARQUE CENTRAL D.M. AMINA, MUNICIPIO MAO, PROVINCIA VALVERDE</t>
  </si>
  <si>
    <t>42 - AMPLIACIÓN DEL PLANTEL EDUCATIVO PARA INICIAL APOLINAR PERDOMO, MUNICIPIO TAMAYO, PROVINCIA BAORUCO.</t>
  </si>
  <si>
    <t>42 - AMPLIACIÓN DEL PLANTEL EDUCATIVO PARA INICIAL CARLOS JULIO TEJEDA ORTIZ, MUNICIPIO BANÍ, PROVINCIA PERAVIA.</t>
  </si>
  <si>
    <t>42 - AMPLIACIÓN DEL PLANTEL EDUCATIVO PARA INICIAL GUANITO, MUNICIPIO SAN JUAN, PROVINCIA SAN JUAN.</t>
  </si>
  <si>
    <t>42 - AMPLIACIÓN DEL PLANTEL EDUCATIVO PARA INICIAL HEROÍNA DÍAZ, MUNICIPIO FANTINO, PROVINCIA SANCHEZ RAMIREZ.</t>
  </si>
  <si>
    <t>42 - AMPLIACIÓN DEL PLANTEL EDUCATIVO PARA INICIAL HUNGRÍA ESPINAL FRANCISCO, MUNICIPIO ARENOSO, PROVINCIA DUARTE.</t>
  </si>
  <si>
    <t>42 - AMPLIACIÓN DEL PLANTEL EDUCATIVO PARA INICIAL MANUEL ORTIZ PEÑA, MUNICIPIO SAN JOSÉ DE LAS MATAS, PROVINCIA SANTIAGO.</t>
  </si>
  <si>
    <t>42 - AMPLIACIÓN DEL PLANTEL EDUCATIVO PARA INICIAL PROF. ISABEL SEGURA DE APATANO , MUNICIPIO SANTO DOMINGO ESTE, PROVINCIA SANTO DOMINGO.</t>
  </si>
  <si>
    <t>42 - AMPLIACIÓN DEL PLANTEL EDUCATIVO PARA INICIAL PROF. JUAN EMILIO BOSCH GAVIÑO, MUNICIPIO MONCIÓN, PROVINCIA SANTIAGO RODRIGUEZ.</t>
  </si>
  <si>
    <t>42 - AMPLIACIÓN DEL PLANTEL EDUCATIVO PARA INICIAL SUDADERO, MUNICIPIO HATO MAYOR, PROVINCIA HATO MAYOR.</t>
  </si>
  <si>
    <t>42 - CONSTRUCCIÓN ACUEDUCTO MULTIPLE SONADOR, PROVINCIA MONSEÑOR NOUEL</t>
  </si>
  <si>
    <t>42 - CONSTRUCCIÓN CAPILLA SABANA REY LA ROMERA, DISTRITO MUNICIPAL EL RANCHITO, MUNICIPIO LA VEGA</t>
  </si>
  <si>
    <t>42 - CONSTRUCCIÓN CENTRO UNIVERSITARIO REGIONAL UASD BANI, PROVINCIA PERAVIA</t>
  </si>
  <si>
    <t>42 - CONSTRUCCIÓN DE PLANTELES EDUCATIVOS EN LA PROVINCIA DE LA ALTAGRACIA (FASE 2)</t>
  </si>
  <si>
    <t>42 - CONSTRUCCIÓN DE PUENTE TIPO ALCANTARILLA DE CAJÓN EN EL RIO AZUCEY, AFECTADO POR LA VAGUADA DE ABRIL 2022, CAMINO VECINAL JOBOBAN, MUNICIPIO VILLA RIVA, PROVINCIA DUARTE</t>
  </si>
  <si>
    <t>42 - FORTALECIMIENTO DE LA RED DE ABASTECIMIENTO DE AGUA POTABLE PARA 12 SECTORES DEL DISTRITO NACIONAL.</t>
  </si>
  <si>
    <t>42 - RECONSTRUCCIÓN CAMINO VECINAL LOS ALGARROBOS-PRINGAMOSALA FUENTEMATA GALLINA-GUACHUPITA-HOYONCITO-EL PUERTO, PROV. HATO MAYOR</t>
  </si>
  <si>
    <t>42 - RECONSTRUCCIÓN DE LA INFRAESTRUCTURA VIAL URBANA DEL MUNICIPIO DE MAO, PROVINCIA VALVERDE</t>
  </si>
  <si>
    <t>42 - RECONSTRUCCIÓN DE LA INFRAESTRUCTURA VIAL URBANA DEL MUNICIPIO PERALTA, PROVINCIA AZUA</t>
  </si>
  <si>
    <t>42 - REHABILITACIÓN CARRETERA RANCHO ARRIBA - SABANA LARGA</t>
  </si>
  <si>
    <t>43 - AMPLIACIÓN CONSTRUCCIÓN TRES (3) EDIFICIOS DE PARQUEOS EN LA CIUDAD DE SANTO DOMINGO</t>
  </si>
  <si>
    <t>43 - AMPLIACIÓN DEL PLANTEL EDUCATIVO PARA INICIAL LAS CAÑITAS, MUNICIPIO SABANA DE LA MAR, PROVINCIA HATO MAYOR.</t>
  </si>
  <si>
    <t>43 - AMPLIACIÓN DEL PLANTEL EDUCATIVO PARA INICIAL MOGOLLÓN - AURA CADENA, MUNICIPIO SAN JUAN, PROVINCIA SAN JUAN.</t>
  </si>
  <si>
    <t>43 - AMPLIACIÓN DEL PLANTEL EDUCATIVO PARA INICIAL PROF. FRANCISCA BIENVENIDA LOZANO, MUNICIPIO PEPILLO SALCEDO, PROVINCIA MONTE CRISTI.</t>
  </si>
  <si>
    <t>43 - AMPLIACIÓN DEL PLANTEL EDUCATIVO PARA INICIAL PROF. HEROÍNA PERALTA TAVERAS, MUNICIPIO VILLA RIVA, PROVINCIA DUARTE.</t>
  </si>
  <si>
    <t>43 - AMPLIACIÓN DEL PLANTEL EDUCATIVO PARA INICIAL PROF. LUIS EMILIO PEÑA, MUNICIPIO BANÍ, PROVINCIA PERAVIA.</t>
  </si>
  <si>
    <t>43 - AMPLIACIÓN DEL PLANTEL EDUCATIVO PARA INICIAL PROF. MARÍA MERCEDES GÓMEZ, MUNICIPIO SANTO DOMINGO ESTE, PROVINCIA SANTO DOMINGO.</t>
  </si>
  <si>
    <t>43 - AMPLIACIÓN DEL PLANTEL EDUCATIVO PARA INICIAL PROF. MARÍA MIRANDA, MUNICIPIO PUÑAL, PROVINCIA SANTIAGO.</t>
  </si>
  <si>
    <t>43 - AMPLIACIÓN DEL PLANTEL EDUCATIVO PARA INICIAL SALOMÉ UREÑA DE HENRÍQUEZ, MUNICIPIO TAMAYO, PROVINCIA BAORUCO.</t>
  </si>
  <si>
    <t>43 - AMPLIACIÓN DEL PLANTEL EDUCATIVO PARA INICIAL SALUSTIANA HERNÁNDEZ JOSÉ, MUNICIPIO COTUÍ, PROVINCIA SANCHEZ RAMIREZ.</t>
  </si>
  <si>
    <t>43 - CONSTRUCCIÓN  DE 3 ESTANCIAS INFANTIESL EN LA PROVINCIA DE LA VEGA (FASE 2)</t>
  </si>
  <si>
    <t>43 - CONSTRUCCIÓN  NUEVA OBRA DE TOMA  EN EL ACUEDUCTO LAS TERRENAS, PROVINCIA SAMANÁ</t>
  </si>
  <si>
    <t>43 - CONSTRUCCIÓN CENTRO UNIVERSITARIO REGIONAL UASD NEYBA, PROVINCIA BAHORUCO</t>
  </si>
  <si>
    <t>43 - CONSTRUCCIÓN DE PLANTELES EDUCATIVOS EN LA PROVINCIA DE LA ROMANA (FASE 2)</t>
  </si>
  <si>
    <t>43 - CONSTRUCCIÓN DE PUENTE SOBRE EL RÍO LEMBA AFECTADO POR LA VAGUADA DE ABRIL 2022, CALLE VALENCIA MATOS, MUNICIPIO LAS SALINAS, PROVINCIA BARAHONA</t>
  </si>
  <si>
    <t>43 - CONSTRUCCIÓN ESTADIO DE SÓFTBOL VILLA GÜERA, MUNICIPIO BANÍ, PROVINCIA PERAVIA</t>
  </si>
  <si>
    <t>43 - FORTALECIMIENTO RED DE ABASTECIMIENTO DE AGUA POTABLE PARA 20 SECTORES DE SANTO DOMINGO ESTE.</t>
  </si>
  <si>
    <t>43 - RECONSTRUCCIÓN  DE LAS VÍAS DEL VERTEDERO DE DUQUESA, SANTO DOMINGO NORTE, PROVINCIA SANTO DOMINGO</t>
  </si>
  <si>
    <t>43 - RECONSTRUCCIÓN DE LA CARRETERA ENRIQUILLO - BARAHONA EN LA PROVINCIA BARAHONA</t>
  </si>
  <si>
    <t>43 - RECONSTRUCCIÓN DE LA INFRAESTRUCTURA VIAL URBANA DEL MUNICIPIO DE POLO, PROVINCIA BARAHONA</t>
  </si>
  <si>
    <t>43 - RECONSTRUCCIÓN DE LA INFRAESTRUCTURA VIAL URBANA DEL MUNICIPIO TÁBARA ARRIBA, PROVINCIA AZUA</t>
  </si>
  <si>
    <t>43 - RECONSTRUCCIÓN DEL CAMINO DE ACCESO A LAS PLAYAS BERGANTIN, PUNTA BERGANTIN, HUEQUITO BERGANTIN Y CANGREJO, MUNICIPIO VILLA MONTELLANO, PROVINCIA DE PUERTO PLATA.</t>
  </si>
  <si>
    <t>44 - AMPLIACIÓN DEL PLANTEL EDUCATIVO PARA INICIAL DIVINA PROVIDENCIA, MUNICIPIO CONSUELO, PROVINCIA SAN PEDRO DE MACORÍS.</t>
  </si>
  <si>
    <t>44 - AMPLIACIÓN DEL PLANTEL EDUCATIVO PARA INICIAL EL DURO, MUNICIPIO MONTE CRISTI, PROVINCIA MONTE CRISTI.</t>
  </si>
  <si>
    <t>44 - AMPLIACIÓN DEL PLANTEL EDUCATIVO PARA INICIAL ENRIQUILLO, MUNICIPIO TAMAYO, PROVINCIA BAORUCO.</t>
  </si>
  <si>
    <t>44 - AMPLIACIÓN DEL PLANTEL EDUCATIVO PARA INICIAL JOSÉ DEL CARMEN RODRÍGUEZ MOREL, MUNICIPIO VILLA RIVA, PROVINCIA DUARTE.</t>
  </si>
  <si>
    <t>44 - AMPLIACIÓN DEL PLANTEL EDUCATIVO PARA INICIAL LA SAONA, MUNICIPIO BANÍ, PROVINCIA PERAVIA.</t>
  </si>
  <si>
    <t>44 - AMPLIACIÓN DEL PLANTEL EDUCATIVO PARA INICIAL LOS CHARCOS, MUNICIPIO SAN JUAN, PROVINCIA SAN JUAN.</t>
  </si>
  <si>
    <t>44 - AMPLIACIÓN DEL PLANTEL EDUCATIVO PARA INICIAL PROF. ELADIO DE JESÚS MIRAMBEAUX JEREZ, MUNICIPIO COTUÍ, PROVINCIA SANCHEZ RAMIREZ.</t>
  </si>
  <si>
    <t>44 - AMPLIACIÓN DEL PLANTEL EDUCATIVO PARA INICIAL PROF. VENECIA CEPEDA, MUNICIPIO SANTIAGO, PROVINCIA SANTIAGO.</t>
  </si>
  <si>
    <t>44 - AMPLIACIÓN DEL PLANTEL EDUCATIVO PARA INICIAL PROF. VICTORIANA SANCIÓN BECO, MUNICIPIO SANTO DOMINGO ESTE, PROVINCIA SANTO DOMINGO.</t>
  </si>
  <si>
    <t>44 - CONSTRUCCIÓN  2 ESTANCIAS INFANTILES EN LA PROVINCIA DE BARAHONA (FASE 2)</t>
  </si>
  <si>
    <t>44 - CONSTRUCCIÓN  DEL PUENTE SOBRE EL RÍO LEMBA AFECTADO POR LA VAGUADA DE ABRIL 2022, PERPENDICULAR A LA CALLE RESTAURACIÓN, MUNICIPIO LAS SALINAS, PROVINCIA BARAHONA</t>
  </si>
  <si>
    <t>44 - CONSTRUCCIÓN CAMPO DE BÉISBOL NELSON MATEO, D.M. PIZARRETE, MUNICIPIO NIZAO, PROVINCIA PERAVIA.</t>
  </si>
  <si>
    <t>44 - CONSTRUCCIÓN CENTRO UNIVESITARIO REGIONAL UASD PROVINCIA SANTIAGO RODRIGUEZ</t>
  </si>
  <si>
    <t>44 - CONSTRUCCIÓN DE 10 PLANTELES ESCOLARES EN LA PROVINCIA LA ROMANA</t>
  </si>
  <si>
    <t>44 - CONSTRUCCIÓN DE PLANTELES EDUCATIVOS EN LA PROVINCIA DE LA VEGA (FASE 2)</t>
  </si>
  <si>
    <t>44 - CONSTRUCCIÓN ESTACIÓN DEL CUERPO DE BOMBEROS, MUNICIPIO BARAHONA, PROVINCIA BARAHONA</t>
  </si>
  <si>
    <t>44 - HABILITACIÓN ACUEDUCTO EL CÓRBANO, PROVINCIA SAN JUAN</t>
  </si>
  <si>
    <t>44 - RECONSTRUCCIÓN  DE LA INFRAESTRUCTURA VIAL URBANA DEL MUNICIPIO EL CERCADO, PROVINCIA SAN JUAN</t>
  </si>
  <si>
    <t>44 - RECONSTRUCCIÓN CAMINO CARRETERO LA PIÑA - NARANJO - DULCE - LA EXPLANACION - RIO BOBA EN LA PROVINCIA DUARTE</t>
  </si>
  <si>
    <t>44 - RECONSTRUCCIÓN CARRETERA COMENDADOR - GUAROA, PROV. ELIAS PIÑA</t>
  </si>
  <si>
    <t>44 - RECONSTRUCCIÓN DE LA INFRAESTRUCTURA VIAL URBANA DEL MUNICIPIO DE ENRIQUILLO, PROVINCIA BARAHONA</t>
  </si>
  <si>
    <t>45 - AMPLIACIÓN DEL PLANTEL EDUCATIVO PARA INICIAL CLODOMIRO CHECO, MUNICIPIO SAN JOSÉ DE LAS MATAS, PROVINCIA SANTIAGO.</t>
  </si>
  <si>
    <t>45 - AMPLIACIÓN DEL PLANTEL EDUCATIVO PARA INICIAL LA RECTA DE SANITA, MUNICIPIO MONTE CRISTI, PROVINCIA MONTE CRISTI.</t>
  </si>
  <si>
    <t>45 - AMPLIACIÓN DEL PLANTEL EDUCATIVO PARA INICIAL MACOTILLO, MUNICIPIO SAN JUAN, PROVINCIA SAN JUAN.</t>
  </si>
  <si>
    <t>45 - AMPLIACIÓN DEL PLANTEL EDUCATIVO PARA INICIAL MADRE CARMEN SALLES, MUNICIPIO CONSUELO, PROVINCIA SAN PEDRO DE MACORÍS.</t>
  </si>
  <si>
    <t>45 - AMPLIACIÓN DEL PLANTEL EDUCATIVO PARA INICIAL PEDRO JOSÉ A. BLANDINO SOTO, MUNICIPIO BANÍ, PROVINCIA PERAVIA.</t>
  </si>
  <si>
    <t>45 - AMPLIACIÓN DEL PLANTEL EDUCATIVO PARA INICIAL PEDRO MIR, MUNICIPIO TAMAYO, PROVINCIA BAORUCO.</t>
  </si>
  <si>
    <t>45 - AMPLIACIÓN DEL PLANTEL EDUCATIVO PARA INICIAL PROF. ERCILIA PEPÍN ESTRELLA, MUNICIPIO VILLA RIVA, PROVINCIA DUARTE.</t>
  </si>
  <si>
    <t>45 - AMPLIACIÓN DEL PLANTEL EDUCATIVO PARA INICIAL PROF. MANUEL M. MORILLO SÁNCHEZ, MUNICIPIO COTUÍ, PROVINCIA SANCHEZ RAMIREZ.</t>
  </si>
  <si>
    <t>45 - AMPLIACIÓN DEL PLANTEL EDUCATIVO PARA INICIAL REPÚBLICA DE NICARAGUA, MUNICIPIO SANTO DOMINGO ESTE, PROVINCIA SANTO DOMINGO.</t>
  </si>
  <si>
    <t>45 - CONSTRUCCIÓN CAMPO DE BÉISBOL EL CAFÉ DE HERRERA,  MUNICIPIO SANTO DOMINGO OESTE, PROVINCIA SANTO DOMINGO</t>
  </si>
  <si>
    <t>45 - CONSTRUCCIÓN CENTRO UNIVERSITARIO REGIONAL UASD AZUA, PROVINCIA AZUA</t>
  </si>
  <si>
    <t>45 - CONSTRUCCIÓN DE 2 ESTANCIAS INFANTILES EN LA PROVINCIA AZUA (FASE 2)</t>
  </si>
  <si>
    <t>45 - CONSTRUCCIÓN DE MURO DE GAVIONES EN ARROYO LA VACA AFECTADO POR LA VAGUADA DE ABRIL 2022, MUNICIPIO SABANA LARGA, PROVINCIA SAN JOSÉ DE OCOA</t>
  </si>
  <si>
    <t>45 - RECONSTRUCCIÓN CARRETERA MACASIAS GUAROA, CONSTRUCCION CALLES DE MACASIAS Y HELIPUERTO, PROV. ELIAS PIÑA</t>
  </si>
  <si>
    <t>45 - RECONSTRUCCIÓN DE INFRAESTRUCTURA VIAL URBANA DEL MUNICIPIO JIMANI, PROVINCIA INDEPENDENCIA</t>
  </si>
  <si>
    <t>45 - RECONSTRUCCIÓN DE LA INFRAESTRUCTURA VIAL URBANA DEL MUNICIPIO JUAN DE HERRERA, PROVINCIA SAN JUAN</t>
  </si>
  <si>
    <t>45 - RECONSTRUCCIÓN DE LAS CALLES DEL MUNICIPIO SOSUA, PROVINCIA  PUERTO PLATA.</t>
  </si>
  <si>
    <t>45 - RECONSTRUCCIÓN DEL CAMINO VECINAL EL MANGO-EL CERCADO, SAN FRANCISCO DE MACORÍS, PROVINCIA DUARTE</t>
  </si>
  <si>
    <t>46 - AMPLIACIÓN DEL PLANTEL EDUCATIVO PARA INICIAL ANACAONA, MUNICIPIO VILLA JARAGUA, PROVINCIA BAORUCO.</t>
  </si>
  <si>
    <t>46 - AMPLIACIÓN DEL PLANTEL EDUCATIVO PARA INICIAL ANTONIO PAREDES MENA, MUNICIPIO CONSUELO, PROVINCIA SAN PEDRO DE MACORÍS.</t>
  </si>
  <si>
    <t>46 - AMPLIACIÓN DEL PLANTEL EDUCATIVO PARA INICIAL CATIVO, MUNICIPIO SAN JUAN, PROVINCIA SAN JUAN.</t>
  </si>
  <si>
    <t>46 - AMPLIACIÓN DEL PLANTEL EDUCATIVO PARA INICIAL CENTRO POBLADO, MUNICIPIO LAS MATAS DE SANTA CRUZ, PROVINCIA MONTE CRISTI.</t>
  </si>
  <si>
    <t>46 - AMPLIACIÓN DEL PLANTEL EDUCATIVO PARA INICIAL GALEÓN, MUNICIPIO BANÍ, PROVINCIA PERAVIA.</t>
  </si>
  <si>
    <t>46 - AMPLIACIÓN DEL PLANTEL EDUCATIVO PARA INICIAL JOSÉ DE JESÚS GERMOSO VÁSQUEZ, MUNICIPIO SANTIAGO, PROVINCIA SANTIAGO.</t>
  </si>
  <si>
    <t>46 - AMPLIACIÓN DEL PLANTEL EDUCATIVO PARA INICIAL MARÍA ALTAGRACIA PAULA, MUNICIPIO SAN FRANCISCO DE MACORÍS, PROVINCIA DUARTE.</t>
  </si>
  <si>
    <t>46 - AMPLIACIÓN DEL PLANTEL EDUCATIVO PARA INICIAL PROF. BEATRIZ AMARANTE ROBLE, MUNICIPIO COTUÍ, PROVINCIA SANCHEZ RAMIREZ.</t>
  </si>
  <si>
    <t>46 - AMPLIACIÓN DEL PLANTEL EDUCATIVO PARA INICIAL PROF. NILDA CELESTE NOVA, MUNICIPIO SANTO DOMINGO ESTE, PROVINCIA SANTO DOMINGO.</t>
  </si>
  <si>
    <t>46 - CONSTRUCCIÓN  DE 1 ESTANCIA INFANTIL EN LA PROVINCIA ESPAILLAT (FASE 2)</t>
  </si>
  <si>
    <t>46 - CONSTRUCCIÓN CAMPO DE BÉISBOL EN EL MUNICIPIO PERALVILLO, PROVINCIA MONTE PLATA.</t>
  </si>
  <si>
    <t>46 - CONSTRUCCIÓN DE PLANTELES EDUCATIVOS EN LA PROVINCIA DE MONSEÑOR NOUEL (FASE 2)</t>
  </si>
  <si>
    <t>46 - CONSTRUCCIÓN PUENTE SOBRE EL RIO LEMBA AFECTADO POR LA VAGUADA DE ABRIL 2022, CARRETERA CAMINO VIEJO DE LA MINA, MUNICIPIO LAS SALINAS, PROVINCIA BARAHONA</t>
  </si>
  <si>
    <t>46 - RECONSTRUCCIÓN DE LA INFRAESTRUCTURA VIAL URBANA DEL MUNICIPIO CONSTANZA, PROVINCIA LA VEGA</t>
  </si>
  <si>
    <t>46 - RECONSTRUCCIÓN DE LA INFRAESTRUCTURA VIAL URBANA DEL MUNICIPIO VILLA ISABELA DE LA PROVINCIA PUERTO PLATA</t>
  </si>
  <si>
    <t>46 - RECONSTRUCCIÓN DEL CAMINO DE ACCESO AL SALTO DE AGUAS BLANCAS, MUNICIPIO CONSTANZA, PROVINCIA LA VEGA.</t>
  </si>
  <si>
    <t>46 - REHABILITACIÓN DEL CAMINO VECINAL CRUCE DE PIMENTEL-CASA DE ALTO-SAN FELIPE ABAJO, MUNICIPIO PIMENTEL PROVINCIA DUARTE</t>
  </si>
  <si>
    <t>47 -  CONSTRUCCIÓN ACUEDUCTO KM5, PROVINCIA MONTE PLATA</t>
  </si>
  <si>
    <t>47 -  REHABILITACIÓN 17 CAÑADAS, DISTRITO NACIONAL Y LA PROVINCIA SANTO DOMINGO, REGIÓN OZAMA</t>
  </si>
  <si>
    <t>47 - AMPLIACIÓN DE PLANTELES EDUCATIVOS EN LA PROVINCIA DE MONSEÑOR NOUEL (FASE 3)</t>
  </si>
  <si>
    <t>47 - AMPLIACIÓN DEL PLANTEL EDUCATIVO PARA INICIAL ANA EMILIA ABIGAIL MEJÍA, MUNICIPIO SAN FRANCISCO DE MACORÍS, PROVINCIA DUARTE.</t>
  </si>
  <si>
    <t>47 - AMPLIACIÓN DEL PLANTEL EDUCATIVO PARA INICIAL BATEY WALTERIO , MUNICIPIO MONTE CRISTI, PROVINCIA MONTE CRISTI.</t>
  </si>
  <si>
    <t>47 - AMPLIACIÓN DEL PLANTEL EDUCATIVO PARA INICIAL LA MESETA, MUNICIPIO SAN JUAN, PROVINCIA SAN JUAN.</t>
  </si>
  <si>
    <t>47 - AMPLIACIÓN DEL PLANTEL EDUCATIVO PARA INICIAL LIC. HOMERO TRINIDAD VÓLQUEZ, MUNICIPIO JIMANÍ, PROVINCIA INDEPENDENCIA.</t>
  </si>
  <si>
    <t>47 - AMPLIACIÓN DEL PLANTEL EDUCATIVO PARA INICIAL LUCIANO DÍAZ, MUNICIPIO SANTIAGO, PROVINCIA SANTIAGO.</t>
  </si>
  <si>
    <t>47 - AMPLIACIÓN DEL PLANTEL EDUCATIVO PARA INICIAL MATÍAS RAMÓN MELLA, MUNICIPIO SANTO DOMINGO ESTE, PROVINCIA SANTO DOMINGO.</t>
  </si>
  <si>
    <t>47 - AMPLIACIÓN DEL PLANTEL EDUCATIVO PARA INICIAL NARCISO ALBERTI, MUNICIPIO CEVICOS, PROVINCIA SANCHEZ RAMIREZ.</t>
  </si>
  <si>
    <t>47 - AMPLIACIÓN DEL PLANTEL EDUCATIVO PARA INICIAL SABANA CHIQUITA, MUNICIPIO BANÍ, PROVINCIA PERAVIA.</t>
  </si>
  <si>
    <t>47 - AMPLIACIÓN DEL PLANTEL EDUCATIVO PARA INICIAL SANTA MARGARITA DE YOUVILLE, MUNICIPIO CONSUELO, PROVINCIA SAN PEDRO DE MACORÍS.</t>
  </si>
  <si>
    <t>47 - CONSTRUCCIÓN  DE 2 ESTANCIAS INFANTILES EN LA PROVINCIA DE VALVERDE (FASE 2)</t>
  </si>
  <si>
    <t>47 - CONSTRUCCIÓN CAMPO DE BÉISBOL RAMON PIMENTEL, SECCION LA MONTERIA, MUNICIPIO BANI.</t>
  </si>
  <si>
    <t>47 - CONSTRUCCIÓN PUENTE SOBRE EL RIO LEMBA AFECTADO POR LA VAGUADA DE ABRIL 2022, PARALELO A LA CARRETERA SALADILLAS, MUNICIPIO LAS SALINAS, PROVINCIA BARAHONA</t>
  </si>
  <si>
    <t>47 - RECONSTRUCCIÓN DE CALLES DE LA ZONA URBANA DEL DISTRITO MUNICIPAL ARROYO BARRIL, PROVINCIA SAMANÁ</t>
  </si>
  <si>
    <t>47 - RECONSTRUCCIÓN DE LA INFRAESTRUCTURA VIAL URBANA DEL MUNICIPIO DE MONTE PLATA, PROVINCIA MONTE PLATA</t>
  </si>
  <si>
    <t>47 - RECONSTRUCCIÓN DE LA INFRAESTRUCTURA VIAL URBANA DEL MUNICIPIO MAIMÓN, PROVINCIA MONSEÑOR NOUEL</t>
  </si>
  <si>
    <t>47 - RECONSTRUCCIÓN DEL CAMINO EL VALLE-LA LAGUNA, MUNICIPIO SAMANÁ, PROVINCIA SAMANÁ</t>
  </si>
  <si>
    <t>48 -  AMPLIACIÓN RED VILLA OLIMPICA, ACUEDUCTO SAN FRANCISCO DE MACORIS</t>
  </si>
  <si>
    <t>48 - AMPLIACIÓN DEL PLANTEL EDUCATIVO PARA INICIAL BATEY DON JUAN, MUNICIPIO CONSUELO, PROVINCIA SAN PEDRO DE MACORÍS.</t>
  </si>
  <si>
    <t>48 - AMPLIACIÓN DEL PLANTEL EDUCATIVO PARA INICIAL DON JUAN, MUNICIPIO SAN JOSÉ DE LAS MATAS, PROVINCIA SANTIAGO.</t>
  </si>
  <si>
    <t>48 - AMPLIACIÓN DEL PLANTEL EDUCATIVO PARA INICIAL EL DESPERTAR, MUNICIPIO SANTO DOMINGO ESTE, PROVINCIA SANTO DOMINGO.</t>
  </si>
  <si>
    <t>48 - AMPLIACIÓN DEL PLANTEL EDUCATIVO PARA INICIAL JUAN ISMAEL ZAPATA NIVAR, MUNICIPIO BANÍ, PROVINCIA PERAVIA.</t>
  </si>
  <si>
    <t>48 - AMPLIACIÓN DEL PLANTEL EDUCATIVO PARA INICIAL JUAN SÁNCHEZ RAMÍREZ, MUNICIPIO COTUÍ, PROVINCIA SANCHEZ RAMIREZ.</t>
  </si>
  <si>
    <t>48 - AMPLIACIÓN DEL PLANTEL EDUCATIVO PARA INICIAL PADRE LUIS D` YANGUELA, MUNICIPIO SAN FRANCISCO DE MACORÍS, PROVINCIA DUARTE.</t>
  </si>
  <si>
    <t>48 - AMPLIACIÓN DEL PLANTEL EDUCATIVO PARA INICIAL PROF. JULIÁN FERRERAS FLORIÁN, MUNICIPIO LA DESCUBIERTA, PROVINCIA INDEPENDENCIA.</t>
  </si>
  <si>
    <t>48 - AMPLIACIÓN DEL PLANTEL EDUCATIVO PARA INICIAL PROF. ROSA MARÍA MORA TAVERAS, MUNICIPIO SAN JUAN, PROVINCIA SAN JUAN.</t>
  </si>
  <si>
    <t>48 - AMPLIACIÓN DEL PLANTEL EDUCATIVO PARA INICIAL ROSA EMILIA RODRÍGUEZ CRUZ, MUNICIPIO GUAYUBÍN, PROVINCIA MONTE CRISTI.</t>
  </si>
  <si>
    <t>48 - CONSTRUCCIÓN CAMPO DE BÉISBOL LAS CAOBAS, SECTOR LAS CAOBAS, MUNICIPIO SANTO DOMINGO OESTE</t>
  </si>
  <si>
    <t>48 - CONSTRUCCIÓN DE PASO A DESNIVEL EN LA AVENIDA 27 DE FEBRERO CON AVENIDA ISABEL AGUIAR (PINTURA) EN SANTO DOMINGO</t>
  </si>
  <si>
    <t>48 - CONSTRUCCIÓN DE PLANTELES EDUCATIVOS EN LA PROVINCIA DE MONTE PLATA (FASE 2)</t>
  </si>
  <si>
    <t>48 - CONSTRUCCIÓN DEL CAMINO VECINAL LA CEIBA-CHIRINO, MUNICIPIO MONTE PLATA, PROVINCIA MONTE PLATA</t>
  </si>
  <si>
    <t>48 - CONSTRUCCIÓN PUENTE DE ALCANTARILLA DE CAJÓN AFECTADO POR LA VAGUADA DE ABRIL 2022, COMUNIDADES INVI - LA LOMA, MUNICIPIO QUISQUEYA, PROVINCIA SAN PEDRO DE MACORIS</t>
  </si>
  <si>
    <t>48 - CONSTRUCCIÓN TEMPLOS, CASAS CURIALES Y OFICINAS PARROQUIALES,  PROVINCIA MONTE PLATA</t>
  </si>
  <si>
    <t>48 - RECONSTRUCCIÓN DE LA INFRAESTRUCTURA VIAL URBANA DEL MUNICIPIO GUANANICO, PROVINCIA PUERTO PLATA</t>
  </si>
  <si>
    <t>48 - RECONSTRUCCIÓN DE LA INFRAESTRUCTURA VIAL URBANA DEL MUNICIPIO PIEDRA BLANCA, PROVINCIA MONSEÑOR NOUEL</t>
  </si>
  <si>
    <t>49 -  AMPLIACIÓN DE LA COBERTURA DEL ALCANTARILLADO SANITARIO EN 5 SECTORES DE LOS MUNICIPIOS STO. DGO ESTE Y NORTE, PROV. SANTO DOMINGO</t>
  </si>
  <si>
    <t>49 -  CONSTRUCCIÓN SISTEMA SANEAMIENTO SANITARIO Y PLUVIAL DE LA CAÑADA DE GUAJIMÍA EN SANTO DOMINGO OESTE (FASE II)</t>
  </si>
  <si>
    <t>49 -  REHABILITACIÓN DEPOSITO METALICO, ACUEDUCTO PIMENTEL, PROVINCIA DUARTE</t>
  </si>
  <si>
    <t>49 - AMPLIACIÓN DEL PLANTEL EDUCATIVO PARA INICIAL AURORA TAVAREZ BELLIARD, MUNICIPIO GUAYUBÍN, PROVINCIA MONTE CRISTI.</t>
  </si>
  <si>
    <t>49 - AMPLIACIÓN DEL PLANTEL EDUCATIVO PARA INICIAL BATEY EUKARDUNA, MUNICIPIO CONSUELO, PROVINCIA SAN PEDRO DE MACORÍS.</t>
  </si>
  <si>
    <t>49 - AMPLIACIÓN DEL PLANTEL EDUCATIVO PARA INICIAL CARLOS MARÍA DOMÍNGUEZ, MUNICIPIO SANTIAGO, PROVINCIA SANTIAGO.</t>
  </si>
  <si>
    <t>49 - AMPLIACIÓN DEL PLANTEL EDUCATIVO PARA INICIAL HILARIO PUELLO BATISTA, MUNICIPIO SAN JUAN, PROVINCIA SAN JUAN.</t>
  </si>
  <si>
    <t>49 - AMPLIACIÓN DEL PLANTEL EDUCATIVO PARA INICIAL JOSEFA MEDINA, MUNICIPIO POSTRER RÍO, PROVINCIA INDEPENDENCIA.</t>
  </si>
  <si>
    <t>49 - AMPLIACIÓN DEL PLANTEL EDUCATIVO PARA INICIAL LOS YAGUARIZOS, MUNICIPIO BANÍ, PROVINCIA PERAVIA.</t>
  </si>
  <si>
    <t>49 - AMPLIACIÓN DEL PLANTEL EDUCATIVO PARA INICIAL MANOLO VÁSQUEZ, MUNICIPIO CEVICOS, PROVINCIA SANCHEZ RAMIREZ.</t>
  </si>
  <si>
    <t>49 - AMPLIACIÓN DEL PLANTEL EDUCATIVO PARA INICIAL PATRIA MELLA, MUNICIPIO SANTO DOMINGO ESTE, PROVINCIA SANTO DOMINGO.</t>
  </si>
  <si>
    <t>49 - AMPLIACIÓN DEL PLANTEL EDUCATIVO PARA INICIAL SALOMÉ UREÑA, MUNICIPIO SAN FRANCISCO DE MACORÍS, PROVINCIA DUARTE.</t>
  </si>
  <si>
    <t>49 - CONSTRUCCIÓN DE 26 PLANTELES ESCOLARES EN EL DISTRITO NACIONAL</t>
  </si>
  <si>
    <t>49 - CONSTRUCCIÓN DE LA AVENIDA CIRCUNVALACIÓN DE SAN FRANCISCO DE MACORÍS, PROVINCIA DUARTE</t>
  </si>
  <si>
    <t>49 - CONSTRUCCIÓN PUENTE DE HORMIGÓN POSTENSADO SOBRE RÍO CUABA AFECTADO POR LA VAGUADA DE ABRIL 2022, CARRETERA SAN FELIPE ABAJO, MUNICIPIO PIMENTEL, PROVINCIA DUARTE</t>
  </si>
  <si>
    <t>49 - RECONSTRUCCIÓN DE LA INFRAESTRUCTURA VIAL URBANA DEL MUNICIPIO DE SAN CRISTÓBAL, PROVINCIA SAN CRISTÓBAL</t>
  </si>
  <si>
    <t>49 - RECONSTRUCCIÓN DE LA INFRAESTRUCTURA VIAL URBANA DEL MUNICIPIO QUISQUEYA, PROVINCIA SAN PEDRO DE MACORÍS</t>
  </si>
  <si>
    <t>49 - RECONSTRUCCIÓN DEL CAMINO VECINAL SABANA GRANDE DE BOYÁ-AUTOPISTA JUAN PABLO II (AVENIDA DUARTE), PROVINCIA MONTE PLATA.</t>
  </si>
  <si>
    <t>49 - REMODELACIÓN IGLESIA LA LUZ DEL MUNDO, SECTOR MIRAFLORES, MUNICIPIO SANTO DOMINGO NORTE</t>
  </si>
  <si>
    <t>50 - AMPLIACIÓN  Y REHABILITACION DE 29 PLANTELES ESCOLARES EN LA PROVINCIA DUARTE</t>
  </si>
  <si>
    <t>50 - AMPLIACIÓN DE PLANTELES EDUCATIVOS EN LA PROVINCIA SANTIAGO (FASE 3)</t>
  </si>
  <si>
    <t>50 - AMPLIACIÓN DEL PLANTEL EDUCATIVO PARA INICIAL AURA HERRERA MARTÍNEZ - LAS TRES CRUCES, MUNICIPIO SANTIAGO, PROVINCIA SANTIAGO.</t>
  </si>
  <si>
    <t>50 - AMPLIACIÓN DEL PLANTEL EDUCATIVO PARA INICIAL BATEY CACHENA, MUNICIPIO CONSUELO, PROVINCIA SAN PEDRO DE MACORÍS.</t>
  </si>
  <si>
    <t>50 - AMPLIACIÓN DEL PLANTEL EDUCATIVO PARA INICIAL CONCEPCIÓN BONA, MUNICIPIO BANÍ, PROVINCIA PERAVIA.</t>
  </si>
  <si>
    <t>50 - AMPLIACIÓN DEL PLANTEL EDUCATIVO PARA INICIAL DIONISIO VILLAR ESTÉVEZ, MUNICIPIO CEVICOS, PROVINCIA SANCHEZ RAMIREZ.</t>
  </si>
  <si>
    <t>50 - AMPLIACIÓN DEL PLANTEL EDUCATIVO PARA INICIAL FIDELINA MEDRANO, MUNICIPIO JIMANÍ, PROVINCIA INDEPENDENCIA.</t>
  </si>
  <si>
    <t>50 - AMPLIACIÓN DEL PLANTEL EDUCATIVO PARA INICIAL LA GUAJACA, MUNICIPIO GUAYUBÍN, PROVINCIA MONTE CRISTI.</t>
  </si>
  <si>
    <t>50 - AMPLIACIÓN DEL PLANTEL EDUCATIVO PARA INICIAL PROF. JUANA MARÍA VARGAS, MUNICIPIO SAN JUAN, PROVINCIA SAN JUAN.</t>
  </si>
  <si>
    <t>50 - AMPLIACIÓN DEL PLANTEL EDUCATIVO PARA INICIAL RAFAEL EDUARDO VALERIO REYES, MUNICIPIO SAN FRANCISCO DE MACORÍS, PROVINCIA DUARTE.</t>
  </si>
  <si>
    <t>50 - AMPLIACIÓN DEL PLANTEL EDUCATIVO PARA INICIAL REPÚBLICA DE PANAMÁ, MUNICIPIO SANTO DOMINGO ESTE, PROVINCIA SANTO DOMINGO.</t>
  </si>
  <si>
    <t>50 - CONSTRUCCIÓN ACUEDUCTO ZONA ALTA DE BARAHONA, PROVICIA BARAHONA</t>
  </si>
  <si>
    <t>50 - CONSTRUCCIÓN DE PLANTELES EDUCATIVOS EN LA PROVINCIA DE PUERTO PLATA (FASE 2)</t>
  </si>
  <si>
    <t>50 - CONSTRUCCIÓN ESTADIO DE BÉISBOL FELLO SOTO, D. M. SABANA BUEY, MUNICIPIO BANÍ, PROVINCIA PERAVIA</t>
  </si>
  <si>
    <t>50 - CONSTRUCCIÓN PUENTE SOBRE EL RIO CENOVI AFECTADO POR LA VAGUADA DE ABRIL 2022, MUNICIPIO SAN FRANCISCO DE MACORÍS, PROVINCIA DUARTE</t>
  </si>
  <si>
    <t>50 - FORTALECIMIENTO DE LAS REDES DEL ALCANTARILLADO SANITARIO EN 10 SECTORES DEL DISTRITO NACIONAL</t>
  </si>
  <si>
    <t>50 - RECONSTRUCCIÓN CAMINO VECINAL LA CUENDA, MUNICIPIO SAN JUAN DE LA MAGUANA, PROVINCIA SAN JUAN</t>
  </si>
  <si>
    <t>50 - RECONSTRUCCIÓN DE LA INFRAESTRUCTURA VIAL URBANA DEL MUNICIPIO ALTAMIRA, PROVINCIA PUERTO PLATA</t>
  </si>
  <si>
    <t>50 - RECONSTRUCCIÓN DE LA INFRAESTRUCTURA VIAL URBANA DEL MUNICIPIO JIMA ABAJO, PROVINCIA LA VEGA</t>
  </si>
  <si>
    <t>50 - RESTAURACIÓN DE LOS TECHOS DE SIETE  EDIFICACIONES COLONIALES EN LA CIUDAD COLONIAL, DISTRITO NACIONAL</t>
  </si>
  <si>
    <t>51 - AMPLIACIÓN DEL PLANTEL EDUCATIVO PARA INICIAL CORNELIA FLORIÁN SANTANA, MUNICIPIO JIMANÍ, PROVINCIA INDEPENDENCIA.</t>
  </si>
  <si>
    <t>51 - AMPLIACIÓN DEL PLANTEL EDUCATIVO PARA INICIAL DEMETRIO RODRÍGUEZ, MUNICIPIO GUAYUBÍN, PROVINCIA MONTE CRISTI.</t>
  </si>
  <si>
    <t>51 - AMPLIACIÓN DEL PLANTEL EDUCATIVO PARA INICIAL MANUEL AURELIO TAVAREZ JUSTO (MANOLO), MUNICIPIO SAN FRANCISCO DE MACORÍS, PROVINCIA DUARTE.</t>
  </si>
  <si>
    <t>51 - AMPLIACIÓN DEL PLANTEL EDUCATIVO PARA INICIAL MILAGROS RODRÍGUEZ SÁNCHEZ, MUNICIPIO JUAN DE HERRERA, PROVINCIA SAN JUAN.</t>
  </si>
  <si>
    <t>51 - AMPLIACIÓN DEL PLANTEL EDUCATIVO PARA INICIAL PEDRO ANTONIO BOBEA, MUNICIPIO BONAO, PROVINCIA MONSEÑOR NOUEL.</t>
  </si>
  <si>
    <t>51 - AMPLIACIÓN DEL PLANTEL EDUCATIVO PARA INICIAL PEDRO DOMÍNGUEZ GARABITOS, MUNICIPIO CAMBITA GARABITOS, PROVINCIA SAN CRISTÓBAL.</t>
  </si>
  <si>
    <t>51 - AMPLIACIÓN DEL PLANTEL EDUCATIVO PARA INICIAL PEDRO MAHAMU, MUNICIPIO SANTIAGO, PROVINCIA SANTIAGO.</t>
  </si>
  <si>
    <t>51 - AMPLIACIÓN DEL PLANTEL EDUCATIVO PARA INICIAL REPÚBLICA DE BELICE, MUNICIPIO SANTO DOMINGO ESTE, PROVINCIA SANTO DOMINGO.</t>
  </si>
  <si>
    <t>51 - AMPLIACIÓN DEL PLANTEL EDUCATIVO PARA INICIAL SOR MARILENE COLE, MUNICIPIO CONSUELO, PROVINCIA SAN PEDRO DE MACORÍS.</t>
  </si>
  <si>
    <t>51 - AMPLIACIÓN Y REHABILITACION DE 12 PLANTELES ESCOLARES  EN LA PROVINCIA ELIAS PIÑA</t>
  </si>
  <si>
    <t>51 - CONSTRUCCIÓN CAMPO DE BÉISBOL SABANA DE PAYABO, MUNICIPIO MONTE PLATA, PROVINCIA MONTE PLATA.</t>
  </si>
  <si>
    <t>51 - CONSTRUCCIÓN DE PLANTELES EDUCATIVOS EN LA PROVINCIA DE SAMANÁ (FASE 2)</t>
  </si>
  <si>
    <t>51 - CONSTRUCCIÓN DE UNIDAD TRAUMATOLOGICA Y DE EMERGENCIA EN EL HOSPITAL GENERAL NUESTRA SENORA DE LA ALTAGRACIA PROVINCIA LA ALTAGRACIA</t>
  </si>
  <si>
    <t>51 - CONSTRUCCIÓN PUENTE TIPO ALCANTARILLA DE CAJÓN AFECTADO POR LA VAGUADA DE ABRIL 2022 EN ARROYO BONITO - LA DESCUBIERTA, MUNICIPIO CONSTANZA, PROVINCIA LA VEGA</t>
  </si>
  <si>
    <t>51 - CONSTRUCCIÓN SEGUNDA ETAPA CENTROS DE ATENCIÓN INTEGRAL PARA NIÑOS DISCAPACITADOS(CAID) (COORDINADO CON EL DESPACHO DE LA PRIMERA DAM</t>
  </si>
  <si>
    <t>51 - RECONSTRUCCIÓN AVENIDA ECOLÓGICA HASTA LA CIUDAD JUAN BOSCH, SANTO DOMINGO</t>
  </si>
  <si>
    <t>51 - RECONSTRUCCIÓN CAMINO LOS BLEOS AFECTADO POR LA VAGUADA DE ABRIL 2022, ARROYO TORO, MUNICIPIO BONAO, PROVINCIA MONSEÑOR NOUEL</t>
  </si>
  <si>
    <t>51 - RECONSTRUCCIÓN DE LA INFRAESTRUCTURA VIAL URBANA DEL MUNICIPIO DE HIGUEY, PROVINCIA LA ALTAGRACIA</t>
  </si>
  <si>
    <t>51 - RECONSTRUCCIÓN DE LA INFRAESTRUCTURA VIAL URBANA DEL MUNICIPIO RAMÓN SANTANA, PROVINCIA SAN PEDRO DE MACORÍS.</t>
  </si>
  <si>
    <t>51 - REHABILITACIÓN DEPÓSITO REGULADOR ACUEDUCTO EL SEIBO, PROVINCIA EL SEIBO</t>
  </si>
  <si>
    <t>52 - AMPLIACIÓN DEL PLANTEL EDUCATIVO PARA INICIAL BATEY PALOMA, MUNICIPIO LOS LLANOS, PROVINCIA SAN PEDRO DE MACORÍS.</t>
  </si>
  <si>
    <t>52 - AMPLIACIÓN DEL PLANTEL EDUCATIVO PARA INICIAL EL PROYECTO AGRARIO, MUNICIPIO GUAYUBÍN, PROVINCIA MONTE CRISTI.</t>
  </si>
  <si>
    <t>52 - AMPLIACIÓN DEL PLANTEL EDUCATIVO PARA INICIAL JUAN SÁNCHEZ RAMÍREZ - RINCÓN DE LOS GENAO, MUNICIPIO LAS GUÁRANAS, PROVINCIA DUARTE.</t>
  </si>
  <si>
    <t>52 - AMPLIACIÓN DEL PLANTEL EDUCATIVO PARA INICIAL LA GRÚA, MUNICIPIO SANTO DOMINGO ESTE, PROVINCIA SANTO DOMINGO.</t>
  </si>
  <si>
    <t>52 - AMPLIACIÓN DEL PLANTEL EDUCATIVO PARA INICIAL LA SOLEDAD, MUNICIPIO LA MATA, PROVINCIA SANCHEZ RAMIREZ.</t>
  </si>
  <si>
    <t>52 - AMPLIACIÓN DEL PLANTEL EDUCATIVO PARA INICIAL MARÍA TRINIDAD SÁNCHEZ, MUNICIPIO CAMBITA GARABITOS, PROVINCIA SAN CRISTÓBAL.</t>
  </si>
  <si>
    <t>52 - AMPLIACIÓN DEL PLANTEL EDUCATIVO PARA INICIAL PROF. JOSÉ DEL CARMEN MEDINA RIVAS, MUNICIPIO POSTRER RÍO, PROVINCIA INDEPENDENCIA.</t>
  </si>
  <si>
    <t>52 - AMPLIACIÓN DEL PLANTEL EDUCATIVO PARA INICIAL PUNTA CAÑA, MUNICIPIO SAN JUAN, PROVINCIA SAN JUAN.</t>
  </si>
  <si>
    <t>52 - AMPLIACIÓN DEL PLANTEL EDUCATIVO PARA INICIAL ROSA LEOCADIA PICHARDO - BEJUCAL, MUNICIPIO JÁNICO, PROVINCIA SANTIAGO.</t>
  </si>
  <si>
    <t>52 - CONSTRUCCIÓN CANCHA DE BALONCESTO EL TOCONAL, MUNICIPIO SAN PEDRO DE MACORÍS</t>
  </si>
  <si>
    <t>52 - CONSTRUCCIÓN DE 6 PLANTELES ESCOLARES EN LA PROVINCIA EL SEIBO</t>
  </si>
  <si>
    <t>52 - CONSTRUCCIÓN DE PLANTELES EDUCATIVOS EN LA PROVINCIA DE SAN CRISTÓBAL (FASE 2)</t>
  </si>
  <si>
    <t>52 - CONSTRUCCIÓN DEL EDIFICIO MULTIUSOS DE LA UNIVERSIDAD CATÓLICA SANTO DOMINGO, DISTRITO NACIONAL</t>
  </si>
  <si>
    <t>52 - CONSTRUCCIÓN DEL PARQUE JULIO NUÑEZ, JARDINES DEL NORTE, DISTRITO NACIONAL</t>
  </si>
  <si>
    <t>52 - CONSTRUCCIÓN PUENTE DE ALCANTARILLA DE CAJÓN SIMPLE EN RIO TOROJOCE AFECTADO POR LA VAGUADA DE ABRIL 2022, CAMINO VECINAL EL PLACER, MUNICIPIO TENARES, PROVINCIA HERMANAS MIRABAL</t>
  </si>
  <si>
    <t>52 - CONSTRUCCIÓN UNIDAD TRAUMATOLOGICA Y DE EMERGENCIA EN HOSPITAL LUIS BOGAERT PROVINCIA VALVERDE</t>
  </si>
  <si>
    <t>52 - RECONSTRUCCIÓN  DE LA INFRAESTRUCTURA VIAL URBANA DEL MUNICIPIO SAN PEDRO DE MACORÍS, PROVINCIA SAN PEDRO DE MACORIS</t>
  </si>
  <si>
    <t>52 - RECONSTRUCCIÓN DE LA INFRAESTRUCTURA VIAL URBANA DEL MUNICIPIO FANTINO, PROVINCIA SÁNCHEZ RAMÍREZ</t>
  </si>
  <si>
    <t>52 - RECONSTRUCCIÓN DEL CAMINO VECINAL EL CACIQUE AFECTADO POR LA VAGUADA DE ABRIL 2022, MUNICIPIO MOCA, PROVINCIA ESPAILLAT</t>
  </si>
  <si>
    <t>53 - AMPLIACIÓN DEL PLANTEL EDUCATIVO PARA INICIAL ARROYO TORO ARRIBA, MUNICIPIO BONAO, PROVINCIA MONSEÑOR NOUEL.</t>
  </si>
  <si>
    <t>53 - AMPLIACIÓN DEL PLANTEL EDUCATIVO PARA INICIAL CARMELA BELLIARD, MUNICIPIO GUAYUBÍN, PROVINCIA MONTE CRISTI.</t>
  </si>
  <si>
    <t>53 - AMPLIACIÓN DEL PLANTEL EDUCATIVO PARA INICIAL CENTRO SALESIANO MONS. JUAN FÉLIX PEPÉN, MUNICIPIO SANTO DOMINGO ESTE, PROVINCIA SANTO DOMINGO.</t>
  </si>
  <si>
    <t>53 - AMPLIACIÓN DEL PLANTEL EDUCATIVO PARA INICIAL HERMANAS MIRABAL, MUNICIPIO CAMBITA GARABITOS, PROVINCIA SAN CRISTÓBAL.</t>
  </si>
  <si>
    <t>53 - AMPLIACIÓN DEL PLANTEL EDUCATIVO PARA INICIAL MARÍA EUGENIA HERNÁNDEZ, MUNICIPIO SANTIAGO, PROVINCIA SANTIAGO.</t>
  </si>
  <si>
    <t>53 - AMPLIACIÓN DEL PLANTEL EDUCATIVO PARA INICIAL MARÍA NICOLÁSA BILLINI, MUNICIPIO LOS LLANOS, PROVINCIA SAN PEDRO DE MACORÍS.</t>
  </si>
  <si>
    <t>53 - AMPLIACIÓN DEL PLANTEL EDUCATIVO PARA INICIAL PEDRO MIR, MUNICIPIO SAN FRANCISCO DE MACORÍS, PROVINCIA DUARTE.</t>
  </si>
  <si>
    <t>53 - AMPLIACIÓN DEL PLANTEL EDUCATIVO PARA INICIAL PROF. DOMINICANA ALTAGRACIA MOQUETE SUAREZ, MUNICIPIO MELLA, PROVINCIA INDEPENDENCIA.</t>
  </si>
  <si>
    <t>53 - AMPLIACIÓN DEL PLANTEL EDUCATIVO PARA INICIAL PROF. HÉCTOR BIENVENIDO GARCÍA LÓPEZ, MUNICIPIO SAN JUAN, PROVINCIA SAN JUAN.</t>
  </si>
  <si>
    <t>53 - CONSTRUCCIÓN MURO DE GAVIONES EN ARROYO HIGUERITO ABAJO AFECTADO POR LA VAGUADA DE ABRIL 2022, ARROYO TORO MASIPEDRO, MUNICIPIO BONAO, PROVINCIA MONSEÑOR NOUEL</t>
  </si>
  <si>
    <t>53 - RECONSTRUCCIÓN CAMINO VECINAL EL CUEYLAS MESETAS AFECTADO POR LA VAGUADA DE ABRIL 2022, MUNICIPIO DE SANTA CRUZ DEL SEIBO, PROVINCIA EL SEIBO</t>
  </si>
  <si>
    <t>53 - RECONSTRUCCIÓN DE LA INFRAESTRUCTURA VIAL URBANA DEL MUNICIPIO DE CABRAL, PROVINCIA BARAHONA</t>
  </si>
  <si>
    <t>53 - RECONSTRUCCIÓN DE LA INFRAESTRUCTURA VIAL URBANA DEL MUNICIPIO PERALVILLO, PROVINCIA MONTE PLATA</t>
  </si>
  <si>
    <t>53 - REHABILITACIÓN PLANTA POTABILIZADORA  DE 50 L/S, ACUEDUCTO YAMASÁ, PROVINCIA MONTE PLATA</t>
  </si>
  <si>
    <t>54 - AMPLIACIÓN ACUEDUCTO MÚLTIPLE PERALVILLO-LA PLACETA, MONTE PLATA, PROVINCIA MONTE PLATA</t>
  </si>
  <si>
    <t>54 - AMPLIACIÓN DEL PLANTEL EDUCATIVO PARA INICIAL AGUSTÍN CHALJUB BUARY, MUNICIPIO LAS GUÁRANAS, PROVINCIA DUARTE.</t>
  </si>
  <si>
    <t>54 - AMPLIACIÓN DEL PLANTEL EDUCATIVO PARA INICIAL EDALIO BÁEZ MERÁN, MUNICIPIO SAN JUAN, PROVINCIA SAN JUAN.</t>
  </si>
  <si>
    <t>54 - AMPLIACIÓN DEL PLANTEL EDUCATIVO PARA INICIAL HOGAR DOÑA CHUCHA, MUNICIPIO SAN CRISTÓBAL, PROVINCIA SAN CRISTÓBAL.</t>
  </si>
  <si>
    <t>54 - AMPLIACIÓN DEL PLANTEL EDUCATIVO PARA INICIAL LA GINA, MUNICIPIO LOS LLANOS, PROVINCIA SAN PEDRO DE MACORÍS.</t>
  </si>
  <si>
    <t>54 - AMPLIACIÓN DEL PLANTEL EDUCATIVO PARA INICIAL LA INMACULADA - FE Y ALEGRÍA, MUNICIPIO SANTO DOMINGO ESTE, PROVINCIA SANTO DOMINGO.</t>
  </si>
  <si>
    <t>54 - AMPLIACIÓN DEL PLANTEL EDUCATIVO PARA INICIAL MANOLO PERDOMO, MUNICIPIO DUVERGÉ, PROVINCIA INDEPENDENCIA.</t>
  </si>
  <si>
    <t>54 - AMPLIACIÓN DEL PLANTEL EDUCATIVO PARA INICIAL MIGUEL RODOLFO RODRÍGUEZ, MUNICIPIO SAN JOSÉ DE LAS MATAS, PROVINCIA SANTIAGO.</t>
  </si>
  <si>
    <t>54 - AMPLIACIÓN DEL PLANTEL EDUCATIVO PARA INICIAL REVERENDO ERNESTO ROQUE FRÍAS, MUNICIPIO MAIMÓN, PROVINCIA MONSEÑOR NOUEL.</t>
  </si>
  <si>
    <t>54 - AMPLIACIÓN DEL PLANTEL EDUCATIVO PARA INICIAL SANTA CRUZ, MUNICIPIO LAS MATAS DE SANTA CRUZ, PROVINCIA MONTE CRISTI.</t>
  </si>
  <si>
    <t>54 - AMPLIACIÓN Y REHABILITACION DE 17 PLANTELES ESCOLARES EN LA PROVINCIA HERMANAS MIRABAL</t>
  </si>
  <si>
    <t>54 - CONSTRUCCIÓN  DE 1 ESTANCIA INFANTIL EN LA PROVINCIA DE SANTIAGO RODRIGUEZ (FASE 2)</t>
  </si>
  <si>
    <t>54 - CONSTRUCCIÓN AVENIDA DEL NUEVO CAMINO</t>
  </si>
  <si>
    <t>54 - CONSTRUCCIÓN DE PLANTELES EDUCATIVOS EN LA PROVINCIA DE SAN JUAN (FASE 2)</t>
  </si>
  <si>
    <t>54 - CONSTRUCCIÓN DE PUENTE TIPO ALCANTARILLA DE CAJÓN SIMPLE Y ENLACE EN BAITOA AFECTADO POR LA VAGUADA DE ABRIL 2022, CARRETERA EL LIMÓN-VENGAN A VER, MUNICIPIO JIMANÍ, PROVINCIA INDEPENDENCIA</t>
  </si>
  <si>
    <t>54 - CONSTRUCCIÓN DEL CAMINO VECINAL GAUTIERGUAYABAL-PALOMA TRAMO II AFECTADO POR LA VAGUADA DE ABRIL 2022, MUNICIPIO SAN PEDRO DE MACORÍS, PROVINCIA SAN PEDRO DE MACORÍS</t>
  </si>
  <si>
    <t>54 - RECONSTRUCCIÓN DE LA INFRAESTRUCTURA VIAL URBANA DE SAN JUAN DE LA MAGUANA, PROVINCIA SAN JUAN</t>
  </si>
  <si>
    <t>54 - RECONSTRUCCIÓN DE LA INFRAESTRUCTURA VIAL URBANA DEL MUNICIPIO SABANA GRANDE DE BOYÁ, PROVINCIA MONTE PLATA</t>
  </si>
  <si>
    <t>55 - AMPLIACIÓN ACUEDUCTO MÚLTIPLE RAMÓN SANTANA, PROVINCIA SAN PEDRO DE MACORIS</t>
  </si>
  <si>
    <t>55 - AMPLIACIÓN DEL PLANTEL EDUCATIVO PARA INICIAL AGUA DE LUIS, MUNICIPIO GUAYUBÍN, PROVINCIA MONTE CRISTI.</t>
  </si>
  <si>
    <t>55 - AMPLIACIÓN DEL PLANTEL EDUCATIVO PARA INICIAL CARMEN QUIDIELLO DE BOSCH, MUNICIPIO SANTO DOMINGO ESTE, PROVINCIA SANTO DOMINGO.</t>
  </si>
  <si>
    <t>55 - AMPLIACIÓN DEL PLANTEL EDUCATIVO PARA INICIAL CLUB ROTARIO MAGUANA, MUNICIPIO SAN JUAN, PROVINCIA SAN JUAN.</t>
  </si>
  <si>
    <t>55 - AMPLIACIÓN DEL PLANTEL EDUCATIVO PARA INICIAL DURGES MARÍA VARGAS VARGAS, MUNICIPIO SAN FRANCISCO DE MACORÍS, PROVINCIA DUARTE.</t>
  </si>
  <si>
    <t>55 - AMPLIACIÓN DEL PLANTEL EDUCATIVO PARA INICIAL EMMANUEL, MUNICIPIO SAN CRISTÓBAL, PROVINCIA SAN CRISTÓBAL.</t>
  </si>
  <si>
    <t>55 - AMPLIACIÓN DEL PLANTEL EDUCATIVO PARA INICIAL EUGENIO MARÍA DE HOSTOS, MUNICIPIO MAIMÓN, PROVINCIA MONSEÑOR NOUEL.</t>
  </si>
  <si>
    <t>55 - AMPLIACIÓN DEL PLANTEL EDUCATIVO PARA INICIAL FILOMENA PÉREZ Y PÉREZ, MUNICIPIO MELLA, PROVINCIA INDEPENDENCIA.</t>
  </si>
  <si>
    <t>55 - AMPLIACIÓN DEL PLANTEL EDUCATIVO PARA INICIAL FRANCISCO PRUDENCIO PARRA, MUNICIPIO SANTIAGO, PROVINCIA SANTIAGO.</t>
  </si>
  <si>
    <t>55 - AMPLIACIÓN DEL PLANTEL EDUCATIVO PARA INICIAL VIRGEN DE LA CARIDAD DEL COBRE, MUNICIPIO QUISQUEYA, PROVINCIA SAN PEDRO DE MACORÍS.</t>
  </si>
  <si>
    <t>55 - AMPLIACIÓN Y REHABILTACION DE 5 PLANTELES ESCOLARES EN LA PROVINCIA INDEPENDENCIA</t>
  </si>
  <si>
    <t>55 - CONSTRUCCIÓN AYUDANTIA DEL  MOPC EN EL MUNICIPIO HATO MAYOR DEL REY, PROVINCIA DE HATO MAYOR</t>
  </si>
  <si>
    <t>55 - CONSTRUCCIÓN CLUB DEPORTIVO VILLA NAZARETH, SECTOR BAYONA, MUNICIPIO SANTO DOMINGO OESTE, PROVINCIA SANTO DOMINGO.</t>
  </si>
  <si>
    <t>55 - CONSTRUCCIÓN DE PLANTELES EDUCATIVOS EN LA PROVINCIA DE SAN PEDRO DE MACORÍS (FASE 2)</t>
  </si>
  <si>
    <t>55 - CONSTRUCCIÓN MURO DE GAVIONES EN EL PUENTE SOBRE EL RIO JUANA NUÑEZ AFECTADO POR LA VAGUADA DE ABRIL 2022, CARRETERA SALCEDO - MONTE LLANO, MUNICIPIO SALCEDO, PROVINCIA HERMANAS MIRABAL</t>
  </si>
  <si>
    <t>55 - RECONSTRUCCIÓN DE LA INFRAESTRUCTURA VIAL URBANA DEL MUNICIPIO LAGUNA SALADA, PROVINCIA VALVERDE.</t>
  </si>
  <si>
    <t>55 - RECONSTRUCCIÓN DE LA INFRAESTRUCTURA VIAL URBANA DEL MUNICIPIO YAMASÁ, PROVINCIA MONTE PLATA</t>
  </si>
  <si>
    <t>55 - RECONSTRUCCIÓN DEL CAMINO VECINAL MANGA-DON JUAN AFECTADO POR EL HURACÁN FIONA, SECTOR DON JUAN, MUNICIPIO MONTE PLATA, PROVINCIA MONTE PLATA</t>
  </si>
  <si>
    <t>56 - AMPLIACIÓN DEL PLANTEL EDUCATIVO PARA INICIAL 24 DE ABRIL, MUNICIPIO SANTO DOMINGO ESTE, PROVINCIA SANTO DOMINGO.</t>
  </si>
  <si>
    <t>56 - AMPLIACIÓN DEL PLANTEL EDUCATIVO PARA INICIAL ENRIQUE DURÁN BERROA, MUNICIPIO SAN CRISTÓBAL, PROVINCIA SAN CRISTÓBAL.</t>
  </si>
  <si>
    <t>56 - AMPLIACIÓN DEL PLANTEL EDUCATIVO PARA INICIAL EUGENIO MARÍA DE HOSTOS, MUNICIPIO QUISQUEYA, PROVINCIA SAN PEDRO DE MACORÍS.</t>
  </si>
  <si>
    <t>56 - AMPLIACIÓN DEL PLANTEL EDUCATIVO PARA INICIAL GASTÓN FERNANDO DELIGNE, MUNICIPIO SAN FRANCISCO DE MACORÍS, PROVINCIA DUARTE.</t>
  </si>
  <si>
    <t>56 - AMPLIACIÓN DEL PLANTEL EDUCATIVO PARA INICIAL HATICO DEL GUANAL, MUNICIPIO SAN JUAN, PROVINCIA SAN JUAN.</t>
  </si>
  <si>
    <t>56 - AMPLIACIÓN DEL PLANTEL EDUCATIVO PARA INICIAL JUAN PABLO DUARTE, MUNICIPIO PIEDRA BLANCA, PROVINCIA MONSEÑOR NOUEL.</t>
  </si>
  <si>
    <t>56 - AMPLIACIÓN DEL PLANTEL EDUCATIVO PARA INICIAL LAS MERCEDES, MUNICIPIO DUVERGÉ, PROVINCIA INDEPENDENCIA.</t>
  </si>
  <si>
    <t>56 - AMPLIACIÓN DEL PLANTEL EDUCATIVO PARA INICIAL MARÍA TRINIDAD SÁNCHEZ, MUNICIPIO GUAYUBIN, PROVINCIA MONTE CRISTI.</t>
  </si>
  <si>
    <t>56 - AMPLIACIÓN DEL PLANTEL EDUCATIVO PARA INICIAL REVERENDO DIÓGENES HERNÁNDEZ, MUNICIPIO SANTIAGO, PROVINCIA SANTIAGO.</t>
  </si>
  <si>
    <t>56 - CONSTRUCCIÓN DE AV. CIRCUNVALACIÓN NORTE EN EL MUNICIPIO VILLA BISONÓ (NAVARRETE), PROVINCIA SANTIAGO</t>
  </si>
  <si>
    <t>56 - CONSTRUCCIÓN DE PLANTELES EDUCATIVOS EN LA PROVINCIA DE SANTIAGO (FASE 2)</t>
  </si>
  <si>
    <t>56 - CONSTRUCCIÓN DE PLANTELES EDUCATIVOS EN LA PROVINCIA SAN JUAN (FASE 3)</t>
  </si>
  <si>
    <t>56 - CONSTRUCCIÓN MUROS DE GAVIONES EN EL PUENTE SOBRE EL RIO CENOVI AFECTADO POR LA VAGUADA DE ABRIL 2022, MUNICIPIO VILLA TAPIA, PROVINCIA HERMANAS MIRABAL</t>
  </si>
  <si>
    <t>56 - RECONSTRUCCIÓN CAMINO VECINAL DON JUAN-CENTRO DON JUAN AFECTADO POR EL HURACAN FIONA, MUNICIPIO MONTE PLATA, PROVINCIA MONTE PLATA</t>
  </si>
  <si>
    <t>56 - RECONSTRUCCIÓN DE LA INFRAESTRUCTURA VIAL URBANA DEL MUNICIPIO CONSUELO, PROVINCIA SAN PEDRO DE MACORIS</t>
  </si>
  <si>
    <t>56 - RECONSTRUCCIÓN DE LA INFRAESTRUCTURA VIAL URBANA DEL MUNICIPIO VILLA LA MATA, PROVINCIA SANCHEZ RAMIREZ</t>
  </si>
  <si>
    <t>56 - REHABILITACIÓN DE 28KM DEL TRAMO CARRETERO CONSTANZA - PADRE LAS CASAS, PROVINCIAS LA VEGA Y AZUA</t>
  </si>
  <si>
    <t>57 - AMPLIACIÓN DEL PLANTEL EDUCATIVO PARA INICIAL ELVIRA RAMÍREZ CIPRIÁN, MUNICIPIO SAN CRISTÓBAL, PROVINCIA SAN CRISTÓBAL.</t>
  </si>
  <si>
    <t>57 - AMPLIACIÓN DEL PLANTEL EDUCATIVO PARA INICIAL FRAY ANTÓN DE MONTESINOS, MUNICIPIO QUISQUEYA, PROVINCIA SAN PEDRO DE MACORÍS.</t>
  </si>
  <si>
    <t>57 - AMPLIACIÓN DEL PLANTEL EDUCATIVO PARA INICIAL JOSÉ CASTILLO REYES, MUNICIPIO SAN FRANCISCO DE MACORÍS, PROVINCIA DUARTE.</t>
  </si>
  <si>
    <t>57 - AMPLIACIÓN DEL PLANTEL EDUCATIVO PARA INICIAL JUAN BAUTISTA RODRÍGUEZ, MUNICIPIO MAIMÓN, PROVINCIA MONSEÑOR NOUEL.</t>
  </si>
  <si>
    <t>57 - AMPLIACIÓN DEL PLANTEL EDUCATIVO PARA INICIAL LOS PALMEROS, MUNICIPIO SANTO DOMINGO ESTE, PROVINCIA SANTO DOMINGO.</t>
  </si>
  <si>
    <t>57 - AMPLIACIÓN DEL PLANTEL EDUCATIVO PARA INICIAL MARÍA TRINIDAD SÁNCHEZ, MUNICIPIO JUAN SANTIAGO, PROVINCIA ELÍAS PIÑA.</t>
  </si>
  <si>
    <t>57 - AMPLIACIÓN DEL PLANTEL EDUCATIVO PARA INICIAL MAURICIO BÁEZ, MUNICIPIO TAMAYO, PROVINCIA BAORUCO.</t>
  </si>
  <si>
    <t>57 - AMPLIACIÓN DEL PLANTEL EDUCATIVO PARA INICIAL PROF. MERCEDES GUARINA GÓMEZ GRULLÓN, MUNICIPIO SANTIAGO, PROVINCIA SANTIAGO.</t>
  </si>
  <si>
    <t>57 - AMPLIACIÓN DEL PLANTEL EDUCATIVO PARA INICIAL RAMONA MUÑOZ DE PASCAL, MUNICIPIO CASTAÑUELAS, PROVINCIA MONTE CRISTI.</t>
  </si>
  <si>
    <t>57 - CONSTRUCCIÓN CANCHA DE BALONCESTO GUAJIMÍA, SECTOR GUAJIMÍA, MUNICIPIO SANTO DOMINGO OESTE</t>
  </si>
  <si>
    <t>57 - CONSTRUCCIÓN DE PLANTELES EDUCATIVOS EN LA PROVINCIA SAN PEDRO DE MACORÍS (FASE 3)</t>
  </si>
  <si>
    <t>57 - CONSTRUCCIÓN MURO DE GAVIONES EN EL PUENTE SOBRE EL RIO BOBA AFECTADO POR LA VAGUADA DE ABRIL 2022, CARRETERA SALCEDO, MUNICIPIO SALCEDO, PROVINCIA HERMANAS MIRABAL</t>
  </si>
  <si>
    <t>57 - RECONSTRUCCIÓN CAMINO VECINAL CUATRO CAMINOS  LAS CABIRMAS AFECTADO POR EL HURACAN FIONA, MUNICIPIO MICHES, PROVINCIA EL SEIBO</t>
  </si>
  <si>
    <t>57 - RECONSTRUCCIÓN DE LA INFRAESTRUCTURA VIAL URBANA DEL MUNICIPIO DE MOCA, PROVINCIA ESPAILLAT</t>
  </si>
  <si>
    <t>57 - RECONSTRUCCIÓN DE LA INFRAESTRUCTURA VIAL URBANA DEL MUNICIPIO NIZAO, PROVINCIA PERAVIA</t>
  </si>
  <si>
    <t>58 - AMPLIACIÓN DEL PLANTEL EDUCATIVO PARA INICIAL FÉLIX MARÍA MORILLO MONTERO, MUNICIPIO HONDO VALLE, PROVINCIA ELÍAS PIÑA.</t>
  </si>
  <si>
    <t>58 - AMPLIACIÓN DEL PLANTEL EDUCATIVO PARA INICIAL FRANCISCO DEL ROSARIO SÁNCHEZ, MUNICIPIO SANTO DOMINGO ESTE, PROVINCIA SANTO DOMINGO.</t>
  </si>
  <si>
    <t>58 - AMPLIACIÓN DEL PLANTEL EDUCATIVO PARA INICIAL JUAN PABLO DUARTE, MUNICIPIO SAN FRANCISCO DE MACORÍS, PROVINCIA DUARTE.</t>
  </si>
  <si>
    <t>58 - AMPLIACIÓN DEL PLANTEL EDUCATIVO PARA INICIAL LOS MONTONES, MUNICIPIO QUISQUEYA, PROVINCIA SAN PEDRO DE MACORÍS.</t>
  </si>
  <si>
    <t>58 - AMPLIACIÓN DEL PLANTEL EDUCATIVO PARA INICIAL LUISA DE LA ROSA HELENA, MUNICIPIO VILLA VÁZQUEZ, PROVINCIA MONTE CRISTI.</t>
  </si>
  <si>
    <t>58 - AMPLIACIÓN DEL PLANTEL EDUCATIVO PARA INICIAL PABLO BARINAS, MUNICIPIO SAN CRISTÓBAL, PROVINCIA SAN CRISTÓBAL.</t>
  </si>
  <si>
    <t>58 - AMPLIACIÓN DEL PLANTEL EDUCATIVO PARA INICIAL PROF. AGUSTINA PICHARDO CUEVAS, MUNICIPIO SANTIAGO, PROVINCIA SANTIAGO.</t>
  </si>
  <si>
    <t>58 - AMPLIACIÓN DEL PLANTEL EDUCATIVO PARA INICIAL PROF. GILBERTO ANTONIO DÍAZ CAMILO, MUNICIPIO MAIMÓN, PROVINCIA MONSEÑOR NOUEL.</t>
  </si>
  <si>
    <t>58 - AMPLIACIÓN Y REHABILITACION DE 6 PLANTELES ESCOLARES EN LA  PROVINCIA MONSEÑOR NOUEL</t>
  </si>
  <si>
    <t>58 - CONSTRUCCIÓN DE PLANTELES EDUCATIVOS EN LA PROVINCIA DE SANTIAGO RODRÍGUEZ (FASE 2)</t>
  </si>
  <si>
    <t>58 - CONSTRUCCIÓN DEL CAMINO VECINAL LOS CORAZONES- LOS BARRACOS AFECTADO POR LA VAGUADA DE ABRIL 2022, MUNICIPIO SANTA CRUZ DE EL SEIBO, PROVINCIA EL SEIBO</t>
  </si>
  <si>
    <t>58 - CONSTRUCCIÓN DESTACAMENTO POLICIAL EL CAFE, MUNICIPIO SANTO DOMINGO OESTE, PROVINCIA SANTO DOMINGO</t>
  </si>
  <si>
    <t>58 - CONSTRUCCIÓN MURO DE GAVIONES EN EL PUENTE EN LA CARRETERA JARABACOA-MANABAO-LA CIENAGA AFECTADO POR LA VAGUADA DE ABRIL 2022, MUNICIPIO JARABACOA, PROVINCIA LA VEGA</t>
  </si>
  <si>
    <t>58 - CONSTRUCCIÓN PARROQUIA SAN JOSÉ, MUNICIPIO VILLA HERMOSA, SECTOR EL JOBO O VILLA PARAÍSO, PROVINCIA LA ROMANA</t>
  </si>
  <si>
    <t>58 - RECONSTRUCCIÓN DE INFRAESTRUCTURA VIAL URBANA DEL MUNICIPIO DE PARAISO, PROVINCIA BARAHONA</t>
  </si>
  <si>
    <t>58 - RECONSTRUCCIÓN DE LA INFRAESTRUCTURA VIAL URBANA DEL MUNICIPIO RANCHO ARRIBA, PROVINCIA SAN JOSE DE OCOA</t>
  </si>
  <si>
    <t>59 -  CONSTRUCCIÓN PLANTA  POTABILIZADORA  ACUEDUCTO LAS CAÑITAS, MUNICIPIO SABANA DE LA MAR, PROVINCIA HATO MAYOR</t>
  </si>
  <si>
    <t>59 - AMPLIACIÓN DEL PLANTEL EDUCATIVO PARA INICIAL ANA LUCÍA LÓPEZ DE TAVERAS, MUNICIPIO VILLA VÁZQUEZ, PROVINCIA MONTE CRISTI.</t>
  </si>
  <si>
    <t>59 - AMPLIACIÓN DEL PLANTEL EDUCATIVO PARA INICIAL EUGENIO CRUZ ALMÁNZAR, MUNICIPIO SAN FRANCISCO DE MACORÍS, PROVINCIA DUARTE.</t>
  </si>
  <si>
    <t>59 - AMPLIACIÓN DEL PLANTEL EDUCATIVO PARA INICIAL FRAY PEDRO DE CÓRDOVA, MUNICIPIO YAMASÁ, PROVINCIA MONTE PLATA.</t>
  </si>
  <si>
    <t>59 - AMPLIACIÓN DEL PLANTEL EDUCATIVO PARA INICIAL JUAN OVIDIO PAULINO, MUNICIPIO SANTIAGO, PROVINCIA SANTIAGO.</t>
  </si>
  <si>
    <t>59 - AMPLIACIÓN DEL PLANTEL EDUCATIVO PARA INICIAL LOS BERROA, MUNICIPIO SAN ANTONIO DE GUERRA, PROVINCIA SANTO DOMINGO.</t>
  </si>
  <si>
    <t>59 - AMPLIACIÓN DEL PLANTEL EDUCATIVO PARA INICIAL PROF. ANICASIA SORIANO SÁNCHEZ, MUNICIPIO SAN CRISTÓBAL, PROVINCIA SAN CRISTÓBAL.</t>
  </si>
  <si>
    <t>59 - AMPLIACIÓN Y REHABILITACION DE 19 PLANTELES ESCOLARES EN LA PROVINCIA MONTECRISTI</t>
  </si>
  <si>
    <t>59 - CONSTRUCCIÓN DE MURO DE GAVIONES EN EL PUENTE SOBRE EL RIO VERDE AFECTADO POR LA VAGUADA DE ABRIL 2022, MUNICIPIO CONCEPCIÓN DE LA VEGA, PROVINCIA LA VEGA</t>
  </si>
  <si>
    <t>59 - CONSTRUCCIÓN DE PLANTELES EDUCATIVOS EN LA PROVINCIA DE SANTO DOMINGO (FASE 2)</t>
  </si>
  <si>
    <t>59 - CONSTRUCCIÓN ESTADIO DE BASEBALL BEBECITO DEL VILLAR, BONAO, PROV. MONSEÑOR NOUEL</t>
  </si>
  <si>
    <t>59 - RECONSTRUCCIÓN DE CAMINO VECINAL LA VACAMA AFECTADO POR EL HURACAN FIONA, MUNICIPIO SALVALEON DE HIGUEY, PROVINCIA LA ALTAGRACIA</t>
  </si>
  <si>
    <t>59 - RECONSTRUCCIÓN DE LA INFRAESTRUCTURA VIAL URBANA DEL MUNICIPIO LAS CHARCAS, PROVINCIA AZUA</t>
  </si>
  <si>
    <t>59 - RECONSTRUCCIÓN DE LA INFRAESTRUCTURA VIAL URBANA DEL MUNICIPIO SAN GREGORIO DE NIGUA, PROVINCIA SAN CRISTOBAL</t>
  </si>
  <si>
    <t>59 - REMODELACIÓN CLUB DEPORTIVO CAJUQUIS, SECTOR 12 DE HAINA, MUNICIPIO SANTO DOMINGO OESTE</t>
  </si>
  <si>
    <t>60 - AMPLIACIÓN  DE REDES DE AGUA POTABLE EN EL ACUEDUCTO DE ESPERANZA,PROVINCIA VALVERDE</t>
  </si>
  <si>
    <t>60 - AMPLIACIÓN DEL PLANTEL EDUCATIVO PARA INICIAL BARRIO NUEVO VILLA GARCÍA, MUNICIPIO VILLA VÁZQUEZ, PROVINCIA MONTE CRISTI.</t>
  </si>
  <si>
    <t>60 - AMPLIACIÓN DEL PLANTEL EDUCATIVO PARA INICIAL MARÍA TRINIDAD SÁNCHEZ, MUNICIPIO SAN CRISTÓBAL, PROVINCIA SAN CRISTÓBAL.</t>
  </si>
  <si>
    <t>60 - AMPLIACIÓN DEL PLANTEL EDUCATIVO PARA INICIAL PARROQUIAL MATECA (MADRE TERESA DE CALCUTA), MUNICIPIO SAN ANTONIO DE GUERRA, PROVINCIA SANTO DOMINGO.</t>
  </si>
  <si>
    <t>60 - AMPLIACIÓN DEL PLANTEL EDUCATIVO PARA INICIAL PROF. JUAN EMILIO BOSCH GAVIÑO - EMI, MUNICIPIO MAIMÓN, PROVINCIA MONSEÑOR NOUEL.</t>
  </si>
  <si>
    <t>60 - AMPLIACIÓN DEL PLANTEL EDUCATIVO PARA INICIAL PROF. LORENZO BURGOS ABREU, MUNICIPIO SAN FRANCISCO DE MACORÍS, PROVINCIA DUARTE.</t>
  </si>
  <si>
    <t>60 - AMPLIACIÓN DEL PLANTEL EDUCATIVO PARA INICIAL SALUSTINA BANS BATISTA, MUNICIPIO SANTIAGO, PROVINCIA SANTIAGO.</t>
  </si>
  <si>
    <t>60 - AMPLIACIÓN DEL PLANTEL EDUCATIVO PARA INICIAL SAN ANTONIO, MUNICIPIO YAMASÁ, PROVINCIA MONTE PLATA.</t>
  </si>
  <si>
    <t>60 - AMPLIACIÓN Y REHABILITACION DE 15 PLANTELES ESCOLARES  EN LA PROVINCIA MONTE PLATA</t>
  </si>
  <si>
    <t>60 - CONSTRUCCIÓN CIUDAD JUDICIAL MUNICIPIO SANTO DOMINGO OESTE, PROVINCIA SANTO DOMINGO</t>
  </si>
  <si>
    <t>60 - CONSTRUCCIÓN DE OFICINAS GUBERNAMENTALES DE ARROYO SALADO, MUNICIPIO DE CABRERA, PROVINCIA MARÍA TRINIDAD SÁNCHEZ</t>
  </si>
  <si>
    <t>60 - CONSTRUCCIÓN DE PLANTELES EDUCATIVOS EN LA PROVINCIA DE VALVERDE (FASE 2)</t>
  </si>
  <si>
    <t>60 - CONSTRUCCIÓN DE PLANTELES EDUCATIVOS EN LA PROVINCIA SANTIAGO (FASE 3)</t>
  </si>
  <si>
    <t>60 - CONSTRUCCIÓN DE PUENTE BEBEDERO SOBRE RÍO BAJO YUNA AFECTADO POR LA VAGUADA DE ABRIL 2022, MUNICIPIO ARENOSO, PROVINCIA DUARTE</t>
  </si>
  <si>
    <t>60 - RECONSTRUCCIÓN CAMINO VECINAL LOS FRANCESES, AFECTADO POR EL HURACAN FIONA, MUNICIPIO MICHES, PROVINCIA EL SEIBO</t>
  </si>
  <si>
    <t>60 - RECONSTRUCCIÓN DE INFRAESTRUCTURA VIAL URBANA DEL MUNICIPIO SAN FRANCISCO DE MACORIS, PROVINCIA DUARTE</t>
  </si>
  <si>
    <t>60 - RECONSTRUCCIÓN DE LA INFRAESTRUCTURA VIAL URBANA DEL MUNICIPIO SABANA GRANDE DE PALENQUE, PROVINCIA SAN CRISTÓBAL.</t>
  </si>
  <si>
    <t>60 - REMODELACIÓN CANCHA DE BALONCESTO BATEY BIENVENIDO, SECTOR MANOGUAYABO, MUNICIPIO SANTO DOMINGO OESTE</t>
  </si>
  <si>
    <t>61 - AMPLIACIÓN DEL PLANTEL EDUCATIVO PARA INICIAL JOSEFA ANTONIA PERDOMO, MUNICIPIO SAN FRANCISCO DE MACORÍS, PROVINCIA DUARTE.</t>
  </si>
  <si>
    <t>61 - AMPLIACIÓN DEL PLANTEL EDUCATIVO PARA INICIAL JUAN DE JESÚS PIMENTEL, MUNICIPIO VILLA VÁZQUEZ, PROVINCIA MONTE CRISTI.</t>
  </si>
  <si>
    <t>61 - AMPLIACIÓN DEL PLANTEL EDUCATIVO PARA INICIAL MARÍA DEL ORBE, MUNICIPIO MAIMÓN, PROVINCIA MONSEÑOR NOUEL.</t>
  </si>
  <si>
    <t>61 - AMPLIACIÓN DEL PLANTEL EDUCATIVO PARA INICIAL PROF. JUAN EMILIO BOSCH GAVIÑO, MUNICIPIO SABANA GRANDE DE BOYA, PROVINCIA MONTE PLATA</t>
  </si>
  <si>
    <t>61 - AMPLIACIÓN DEL PLANTEL EDUCATIVO PARA INICIAL PROF. REGINA ALTAGRACIA TAVARES, MUNICIPIO SANTIAGO, PROVINCIA SANTIAGO.</t>
  </si>
  <si>
    <t>61 - AMPLIACIÓN DEL PLANTEL EDUCATIVO PARA INICIAL SAN RAFAEL, MUNICIPIO SAN CRISTÓBAL, PROVINCIA SAN CRISTÓBAL.</t>
  </si>
  <si>
    <t>61 - AMPLIACIÓN DEL PLANTEL EDUCATIVO PARA INICIAL TOMAS HERNÁNDEZ FRANCO, MUNICIPIO SAN ANTONIO DE GUERRA, PROVINCIA SANTO DOMINGO.</t>
  </si>
  <si>
    <t>61 - CONSTRUCCIÓN DE PLANTELES EDUCATIVOS EN LA PROVINCIA DE EL SEIBO (FASE 2)</t>
  </si>
  <si>
    <t>61 - CONSTRUCCIÓN DE PLANTELES EDUCATIVOS EN LA PROVINCIA SANTO DOMINGO (FASE 3)</t>
  </si>
  <si>
    <t>61 - CONSTRUCCIÓN PUENTE BADÉN EN EL SECTOR LOS CIRUELOS AFECTADO POR LA VAGUADA DE ABRIL 2022, MUNICIPIO VILLA MONTELLANO, PROVINCIA PUERTO PLATA</t>
  </si>
  <si>
    <t>61 - CONSTRUCCIÓN PUENTE SOBRE EL RIO SOLDADO EN SAN MARCOS, MUNICIPIO NAGUA, PROVINCIA MARÍA TRINIDAD SÁNCHEZ</t>
  </si>
  <si>
    <t>61 - RECONSTRUCCIÓN  DE INFRAESTRUCTURA VIAL URBANA DEL MUNICIPIO DE BANÍ, PROVINCIA PERAVIA</t>
  </si>
  <si>
    <t>61 - RECONSTRUCCIÓN CAMINO VECINAL EL HEAM AFECTADO POR EL HURACAN FIONA, MUNICIPIO MONTE PLATA, PROVINCIA MONTE PLATA</t>
  </si>
  <si>
    <t>61 - RECONSTRUCCIÓN CARRETERA EL PAPAYO DEL  MUNICIPIO EL FACTOR, PROVINCIA MARÍA TRINIDAD SÁNCHEZ</t>
  </si>
  <si>
    <t>61 - RECONSTRUCCIÓN DE LA INFRAESTRUCTURA VIAL URBANA DEL MUNICIPIO LOS LLANOS, PROVINCIA SAN PEDRO DE MACORÍS</t>
  </si>
  <si>
    <t>61 - RECONSTRUCCIÓN LINEA DE IMPULSION  DE AGUA POTABLE EN EL ACUEDUCTO DEL MUNICIPIO JUAN DE HERRERA, PROVINCIA SAN JUAN</t>
  </si>
  <si>
    <t>62 - AMPLIACIÓN ACUEDUCTO EN LOS SECTORES CIUDAD DORADA, PLATA BELLA, BARRIO LINDO Y PUERTO RICO, HATO MAYOR,PROVINCIA HATO MAYOR</t>
  </si>
  <si>
    <t>62 - AMPLIACIÓN DEL PLANTEL EDUCATIVO PARA INICIAL ANA PAULINA ROJAS, MUNICIPIO SANTIAGO, PROVINCIA SANTIAGO.</t>
  </si>
  <si>
    <t>62 - AMPLIACIÓN DEL PLANTEL EDUCATIVO PARA INICIAL ANTONIO MENA PANTALEÓN, MUNICIPIO SAN FRANCISCO DE MACORÍS, PROVINCIA DUARTE.</t>
  </si>
  <si>
    <t>62 - AMPLIACIÓN DEL PLANTEL EDUCATIVO PARA INICIAL BASILIO FRÍAS, MUNICIPIO SAN ANTONIO DE GUERRA, PROVINCIA SANTO DOMINGO.</t>
  </si>
  <si>
    <t>62 - AMPLIACIÓN DEL PLANTEL EDUCATIVO PARA INICIAL CENTRO DE FORMACIÓN INTEGRAL CIGAR FAMILY (CFICF), MUNICIPIO BONAO, PROVINCIA MONSEÑOR NOUEL.</t>
  </si>
  <si>
    <t>62 - AMPLIACIÓN DEL PLANTEL EDUCATIVO PARA INICIAL CRISTINA HELENA CRUZ, MUNICIPIO YAMASÁ, PROVINCIA MONTE PLATA.</t>
  </si>
  <si>
    <t>62 - AMPLIACIÓN DEL PLANTEL EDUCATIVO PARA INICIAL FUERTE RESOLÍ, MUNICIPIO SAN CRISTÓBAL, PROVINCIA SAN CRISTÓBAL.</t>
  </si>
  <si>
    <t>62 - AMPLIACIÓN DEL PLANTEL EDUCATIVO PARA INICIAL SABANA SANTIAGO, MUNICIPIO DAJABÓN, PROVINCIA DAJABON.</t>
  </si>
  <si>
    <t>62 - CONSTRUCCIÓN DE PLANTELES EDUCATIVOS EN LA PROVINCIA VALVERDE (FASE 3)</t>
  </si>
  <si>
    <t>62 - CONSTRUCCIÓN PUENTE LA CHINA AFECTADO POR LA VAGUADA DE ABRIL 2022, MUNICIPIO ALTAMIRA, PROVINCIA PUERTO PLATA.</t>
  </si>
  <si>
    <t>62 - CONSTRUCCIÓN PUENTE VEHICULAR TIPO TABLERO LAS LILAS, SECTOR RIVERA DEL OZAMA, MUNICIPIO SANTO DOMINGO ESTE</t>
  </si>
  <si>
    <t>62 - MEJORAMIENTO DE OBRAS PUBLICAS RESILIENTES PARA REDUCIR RIESGOS DE DESASTRES EN EL CONTEXTO DEL CAMBIO  CLIMÁTICO A NIVEL NACIONAL</t>
  </si>
  <si>
    <t>62 - RECONSTRUCCIÓN CAMINO VECINAL CRUCE RÍO SAN JUAN-SAN RAFAEL, AFECTADO POR EL HURACAN FIONA, MUNICIPIO RIO SAN JUAN, PROVINCIA MARÍA TRINIDAD SÁNCHEZ</t>
  </si>
  <si>
    <t>62 - RECONSTRUCCIÓN DE INFRAESTRUCTURA VIAL URBANA EN LA CIRCUNSCRIPCIÓN 1 DEL DISTRITO NACIONAL</t>
  </si>
  <si>
    <t>62 - RECONSTRUCCIÓN DE LA INFRAESTRUCTURA VIAL URBANA DEL MUNICIPIO VILLA ALTAGRACIA, PROVINCIA SAN CRISTÓBAL</t>
  </si>
  <si>
    <t>63 - AMPLIACIÓN DEL PLANTEL EDUCATIVO PARA INICIAL CAMILA HENRÍQUEZ UREÑA, MUNICIPIO SAN ANTONIO DE GUERRA, PROVINCIA SANTO DOMINGO.</t>
  </si>
  <si>
    <t>63 - AMPLIACIÓN DEL PLANTEL EDUCATIVO PARA INICIAL CANASTICA, MUNICIPIO SAN CRISTÓBAL, PROVINCIA SAN CRISTÓBAL.</t>
  </si>
  <si>
    <t>63 - AMPLIACIÓN DEL PLANTEL EDUCATIVO PARA INICIAL ENTRADA DON MIGUEL, MUNICIPIO DAJABÓN, PROVINCIA DAJABON.</t>
  </si>
  <si>
    <t>63 - AMPLIACIÓN DEL PLANTEL EDUCATIVO PARA INICIAL ERCILIO GARCÍA BENCOSME, MUNICIPIO SAN FRANCISCO DE MACORÍS, PROVINCIA DUARTE.</t>
  </si>
  <si>
    <t>63 - AMPLIACIÓN DEL PLANTEL EDUCATIVO PARA INICIAL FERNANDO ARTURO DE MERIÑO, MUNICIPIO MONTE PLATA, PROVINCIA MONTE PLATA.</t>
  </si>
  <si>
    <t>63 - AMPLIACIÓN DEL PLANTEL EDUCATIVO PARA INICIAL FRANCISCO ALBERTO CAAMAÑO DEÑÓ, MUNICIPIO SANTIAGO, PROVINCIA SANTIAGO.</t>
  </si>
  <si>
    <t>63 - AMPLIACIÓN DEL PLANTEL EDUCATIVO PARA INICIAL SIMÓN RODRÍGUEZ, MUNICIPIO BONAO, PROVINCIA MONSEÑOR NOUEL.</t>
  </si>
  <si>
    <t>63 - AMPLIACIÓN Y REHABILITACION DE 15 PLANTELES ESCOLARES  EN LA PROVINCIA PUERTO PLATA</t>
  </si>
  <si>
    <t>63 - CONSTRUCCIÓN  PUENTE SOBRE EL RIO PAYABO, CAMINO VECINAL LAS SERVAS-LOS CONTRERAS AFECTADO POR LA VAGUADA DE ABRIL 2022, MUNICIPIO VILLA RIVA, PROVINCIA DUARTE</t>
  </si>
  <si>
    <t>63 - CONSTRUCCIÓN CENTRO COMUNAL DISTRITO MUNICIPAL SAN LUIS, PROVINCIA SANTO DOMINGO</t>
  </si>
  <si>
    <t>63 - RECONSTRUCCIÓN DE LA INFRAESTRUCTURA VIAL URBANA DEL MUNICIPIO BAJOS DE HAINA, PROVINCIA SAN CRISTÓBAL</t>
  </si>
  <si>
    <t>63 - RECONSTRUCCIÓN DE LA INFRAESTRUCTURA VIAL URBANA DEL MUNICIPIO DE LA ROMANA, PROVINCIA LA ROMANA</t>
  </si>
  <si>
    <t>63 - RECONSTRUCCIÓN DEL CAMINO VECINAL RINCÓN DE MOLINILLOLAS GARZAS, AFECTADO POR EL HURACÁN FIONA, MUNICIPIO NAGUA, PROVINCIA MARÍA TRINIDAD SÁNCHEZ</t>
  </si>
  <si>
    <t>63 - REHABILITACIÓN CASA DE LA CULTURA DE EL SEIBO, MUNICIPIO EL SEIBO, PROVINCIA EL SEIBO</t>
  </si>
  <si>
    <t>64 - AMPLIACIÓN DEL PLANTEL EDUCATIVO PARA INICIAL AMINILLA, MUNICIPIO PARTIDO, PROVINCIA DAJABON.</t>
  </si>
  <si>
    <t>64 - AMPLIACIÓN DEL PLANTEL EDUCATIVO PARA INICIAL ARMANDO ANTONIO GARCÍA JIMÉNEZ, MUNICIPIO SAN FRANCISCO DE MACORÍS, PROVINCIA DUARTE.</t>
  </si>
  <si>
    <t>64 - AMPLIACIÓN DEL PLANTEL EDUCATIVO PARA INICIAL BATEY EL CAÑO, MUNICIPIO YAMASÁ, PROVINCIA MONTE PLATA.</t>
  </si>
  <si>
    <t>64 - AMPLIACIÓN DEL PLANTEL EDUCATIVO PARA INICIAL JUAN ANTONIO ALIX - LUZ Y ESPERANZA, MUNICIPIO SAN ANTONIO DE GUERRA, PROVINCIA SANTO DOMINGO.</t>
  </si>
  <si>
    <t>64 - AMPLIACIÓN DEL PLANTEL EDUCATIVO PARA INICIAL PROF. AQUILES TRINIDAD, MUNICIPIO SANTIAGO, PROVINCIA SANTIAGO.</t>
  </si>
  <si>
    <t>64 - AMPLIACIÓN DEL PLANTEL EDUCATIVO PARA INICIAL PROF. FELIPE JIMÉNEZ PEÑA, MUNICIPIO BONAO, PROVINCIA MONSEÑOR NOUEL.</t>
  </si>
  <si>
    <t>64 - AMPLIACIÓN DEL PLANTEL EDUCATIVO PARA INICIAL SAN ANTONIO, MUNICIPIO SAN CRISTÓBAL, PROVINCIA SAN CRISTÓBAL.</t>
  </si>
  <si>
    <t>64 - AMPLIACIÓN Y REHABILITACION DE 11 PLANTELES ESCOLARES E EN LA PROVINCIA SAMANA</t>
  </si>
  <si>
    <t>64 - CONSTRUCCIÓN  ACUEDUCTO EN LA COMUNIDAD DEL DISTRITO MUNICIPAL  MAMA TINGO,  MUNICIPIO YAMASA,  PROVINCIA MONTE PLATA</t>
  </si>
  <si>
    <t>64 - CONSTRUCCIÓN  DE 10 ESTANCIAS INFANTILES DE LA PROVINCIA DISTRITO NACIONAL (FASE 3)</t>
  </si>
  <si>
    <t>64 - CONSTRUCCIÓN CENTRO PARROQUIAL DE LA IGLESIA SAN FRANCISCO DE ASÍS, SECTOR LA NUEVA BARQUITA, MUNICIPIO SANTO DOMINGO NORTE</t>
  </si>
  <si>
    <t>64 - CONSTRUCCIÓN PUENTE SOBRE EL RIO ARROYO SECO AFECTADO POR LA VAGUADA DE ABRIL 2022, CALLE 9-VILLA CAMPO, MUNICIPIO TENARES, PROVINCIA HERMANAS MIRABAL</t>
  </si>
  <si>
    <t>64 - RECONSTRUCCIÓN  DE LA INFRAESTRUCTURA VIAL URBANA DEL MUNICIPIO GUAYMATE, PROVINCIA LA ROMANA</t>
  </si>
  <si>
    <t>64 - RECONSTRUCCIÓN DE INFRAESTRUCTURA VIAL URBANA DEL MUNICIPIO ESPERANZA, PROVINCIA VALVERDE</t>
  </si>
  <si>
    <t>64 - RECONSTRUCCIÓN DEL CAMINO VECINAL BOSQUE ABAJO-BOSQUE ARRIBA ,  AFECTADO POR EL HURACAN FIONA, DISTRITO MUNICIPAL DON JUAN, MUNICIPIO MONTE PLATA, PROVINCIA MONTE PLATA</t>
  </si>
  <si>
    <t>65 - AMPLIACIÓN DEL PLANTEL EDUCATIVO PARA INICIAL ACIBA, MUNICIPIO SANTIAGO, PROVINCIA SANTIAGO.</t>
  </si>
  <si>
    <t>65 - AMPLIACIÓN DEL PLANTEL EDUCATIVO PARA INICIAL ELISEO CORDERO CASTILLO, MUNICIPIO SAN ANTONIO DE GUERRA, PROVINCIA SANTO DOMINGO.</t>
  </si>
  <si>
    <t>65 - AMPLIACIÓN DEL PLANTEL EDUCATIVO PARA INICIAL FÉLIX ANTONIO MARTÍNEZ ENCARNACIÓN, MUNICIPIO BONAO, PROVINCIA MONSEÑOR NOUEL.</t>
  </si>
  <si>
    <t>65 - AMPLIACIÓN DEL PLANTEL EDUCATIVO PARA INICIAL FRANCISCO MORENO MUÑOZ, MUNICIPIO YAMASÁ, PROVINCIA MONTE PLATA.</t>
  </si>
  <si>
    <t>65 - AMPLIACIÓN DEL PLANTEL EDUCATIVO PARA INICIAL MARÍA DEL CONSUELO GARRIDO, MUNICIPIO SAN FRANCISCO DE MACORÍS, PROVINCIA DUARTE.</t>
  </si>
  <si>
    <t>65 - AMPLIACIÓN DEL PLANTEL EDUCATIVO PARA INICIAL SABANA TORO, MUNICIPIO SAN CRISTÓBAL, PROVINCIA SAN CRISTÓBAL.</t>
  </si>
  <si>
    <t>65 - AMPLIACIÓN Y REHABILITACION DE 6 PLANTELES ESCOLARES  EN LA PROVINCIA SANCHEZ RAMIREZ</t>
  </si>
  <si>
    <t>65 - CONSTRUCCIÓN CANCHA DE BALONCESTO MELLA FANÍ, PARAJE LA LUISA PRIETA, MUNICIPIO MONTE PLATA, PROVINCIA MONTE PLATA.</t>
  </si>
  <si>
    <t>65 - CONSTRUCCIÓN DE 1 ESTANCIAS INFANTILES EN LA PROVINCIA DE MARIA TRINIDAD SÁNCHEZ (FASE 3)</t>
  </si>
  <si>
    <t>65 - CONSTRUCCIÓN DE PUENTE DE CAJÓN SOBRE EL ARROYO ZAFRAN EN LA CARRETERA HIGUEY -  HATO MANA AFECTADO POR EL HURACAN FIONA, MUNICIPIO HIGUEY,  PROVINCIA LA ALTAGRACIA</t>
  </si>
  <si>
    <t>65 - MEJORAMIENTO ACUEDUCTO BARAHONA, SECTOR LOS MAESTROS, PROVINCIA BARAHONA</t>
  </si>
  <si>
    <t>65 - RECONSTRUCCIÓN CAMINO VECINAL CAÑUELO  DAJAO  ANTON SÁNCHEZ, AFECTADO POR EL HURACAN FIONA, MUNICIPIO BAYAGUANA, PROVINCIA MONTE PLATA.</t>
  </si>
  <si>
    <t>65 - RECONSTRUCCIÓN DE INFRAESTRUCTURA VIAL URBANA DEL MUNICIPIO LA VEGA, PROVINCIA LA VEGA</t>
  </si>
  <si>
    <t>65 - RECONSTRUCCIÓN DE LA INFRAESTRUCTURA VIAL URBANA DEL MUNICIPIO VILLA HERMOSA, PROVINCIA LA ROMANA</t>
  </si>
  <si>
    <t>65 - RECONSTRUCCIÓN DEL TRAMO CARRETERO NAGUA-CABRERA EN EL MUNICIPIO DE NAGUA, PROVINCIA MARÍA TRINIDAD SÁNCHEZ</t>
  </si>
  <si>
    <t>66 -  AMPLIACIÓN  ACUEDUCTO EN EL MUNICIPIO DE COTUÍ, PROVINCIA SÁNCHEZ RAMIREZ</t>
  </si>
  <si>
    <t>66 - AMPLIACIÓN DEL PLANTEL EDUCATIVO PARA INICIAL AGUSTÍN SANTANA, MUNICIPIO SAN ANTONIO DE GUERRA, PROVINCIA SANTO DOMINGO.</t>
  </si>
  <si>
    <t>66 - AMPLIACIÓN DEL PLANTEL EDUCATIVO PARA INICIAL ESTILIANO SUSANA, MUNICIPIO VILLA ALTAGRACIA, PROVINCIA SAN CRISTÓBAL.</t>
  </si>
  <si>
    <t>66 - AMPLIACIÓN DEL PLANTEL EDUCATIVO PARA INICIAL JAPÓN (HATO DEL YAQUE), MUNICIPIO SANTIAGO, PROVINCIA SANTIAGO.</t>
  </si>
  <si>
    <t>66 - AMPLIACIÓN DEL PLANTEL EDUCATIVO PARA INICIAL JUAN VENTURA, MUNICIPIO VILLA TAPIA, PROVINCIA HERMANAS MIRABAL.</t>
  </si>
  <si>
    <t>66 - AMPLIACIÓN DEL PLANTEL EDUCATIVO PARA INICIAL LOS ÁNGELITOS, MUNICIPIO YAMASÁ, PROVINCIA MONTE PLATA.</t>
  </si>
  <si>
    <t>66 - AMPLIACIÓN DEL PLANTEL EDUCATIVO PARA INICIAL PROF. EUGENIO GENAO REYES, MUNICIPIO LA MATA, PROVINCIA SANCHEZ RAMIREZ.</t>
  </si>
  <si>
    <t>66 - CONSTRUCCIÓN DE 7 ESTANCIAS INFANTILES EN LA PROVINCIA DE SANTIAGO (FASE 3)</t>
  </si>
  <si>
    <t>66 - CONSTRUCCIÓN DESTACAMENTO POLICIAL EN LA COMUNIDAD SAN JOSE DE PASTRANA, MUNICIPIO CABRERA, PROVINCIA MARIA TRINIDAD SANCHEZ</t>
  </si>
  <si>
    <t>66 - CONSTRUCCIÓN PUENTE EN HATO VIEJO AFECTADO POR LA VAGUADA DE ABRIL 2022, EL CAIMITO, MUNICIPIO JARABACOA, PROVINCIA LA VEGA</t>
  </si>
  <si>
    <t>66 - RECONSTRUCCIÓN DE INFRAESTRUCTURA VIAL URBANA DEL MUNICIPIO DE SAN FELIPE DE PUERTO PLATA, PROVINCIA PUERTO PLATA</t>
  </si>
  <si>
    <t>66 - RECONSTRUCCIÓN DE LA INFRAESTRUCTURA VIAL URBANA DEL MUNICIPIO SAN RAFAEL DE YUMA, PROVINCIA LA ALTAGRACIA</t>
  </si>
  <si>
    <t>66 - RECONSTRUCCIÓN DEL CAMINO VECINAL CALLEJÓN DE DAJAO, AFECTADO POR EL HURACAN FIONA, MUNICIPIO BAYAGUANA, PROVINCIA MONTE PLATA</t>
  </si>
  <si>
    <t>67 -  CONSTRUCCIÓN ACUEDUCTO EN LA SECCION EL CAPA, PROVINCIA SAN JUAN</t>
  </si>
  <si>
    <t>67 - AMPLIACIÓN DEL PLANTEL EDUCATIVO PARA INICIAL ANTONIO VILLAR, MUNICIPIO VILLA TAPIA, PROVINCIA HERMANAS MIRABAL.</t>
  </si>
  <si>
    <t>67 - AMPLIACIÓN DEL PLANTEL EDUCATIVO PARA INICIAL AURA ESTELA NÚÑEZ, MUNICIPIO VILLA ALTAGRACIA, PROVINCIA SAN CRISTÓBAL.</t>
  </si>
  <si>
    <t>67 - AMPLIACIÓN DEL PLANTEL EDUCATIVO PARA INICIAL MERCEDES KRAWINKEL, MUNICIPIO SAN ANTONIO DE GUERRA, PROVINCIA SANTO DOMINGO.</t>
  </si>
  <si>
    <t>67 - AMPLIACIÓN DEL PLANTEL EDUCATIVO PARA INICIAL NORMA LUCRECIA MEDRANO, MUNICIPIO SANTIAGO, PROVINCIA SANTIAGO.</t>
  </si>
  <si>
    <t>67 - AMPLIACIÓN DEL PLANTEL EDUCATIVO PARA INICIAL PROYECTO AGRARIO, MUNICIPIO LA MATA, PROVINCIA SANCHEZ RAMIREZ.</t>
  </si>
  <si>
    <t>67 - AMPLIACIÓN DEL PLANTEL EDUCATIVO PARA INICIAL SABANA GRANDE, MUNICIPIO YAMASÁ, PROVINCIA MONTE PLATA.</t>
  </si>
  <si>
    <t>67 - CONSTRUCCIÓN CENTRO COMUNAL DELIO RINCÓN, SECCIÓN LA JOYA, MUNICIPIO SAN ANTONIO DE GUERRA, PROVINCIA SANTO DOMINGO</t>
  </si>
  <si>
    <t>67 - CONSTRUCCIÓN DE 13 ESTANCIAS INFANTILES EN LA PROVINCIA SANTO DOMINGO (FASE 3)</t>
  </si>
  <si>
    <t>67 - CONSTRUCCIÓN PUENTE DE HORMIGÓN POSTENSADO SOBRE EL RÍO LA PALMA AFECTADO POR LA VAGUADA DE ABRIL 2022, CARRETERA EL HOYITO-TIREO, MUNICIPIO CONSTANZA, PROVINCIA LA VEGA</t>
  </si>
  <si>
    <t>67 - RECONSTRUCCIÓN CAMINO VECINAL LA DOLE-BATEY LOS LANOS, AFECTADO POR EL HURACAN FIONA, MUNICIPIO MONTE PLATA, PROVINCIA MONTE PLATA</t>
  </si>
  <si>
    <t>67 - RECONSTRUCCIÓN DE INFRAESTRUCTURA VIAL URBANA DEL MUNICIPIO AZUA DE COMPOSTELA, PROVINCIA AZUA</t>
  </si>
  <si>
    <t>67 - RECONSTRUCCIÓN DE LA INFRAESTRUCTURA VIAL URBANA DEL MUNICIPIO EL SEIBO, PROVINCIA EL SEIBO</t>
  </si>
  <si>
    <t>68 -  REHABILITACIÓN PLANTA POTABILIZADORA ACUEDUCTO SABANA YEGUA  PROVINCIA AZUA</t>
  </si>
  <si>
    <t>68 - AMPLIACIÓN DEL PLANTEL EDUCATIVO PARA INICIAL DR. JOSÉ FRANCISCO PEÑA GÓMEZ, MUNICIPIO YAMASÁ, PROVINCIA MONTE PLATA.</t>
  </si>
  <si>
    <t>68 - AMPLIACIÓN DEL PLANTEL EDUCATIVO PARA INICIAL FRANCISCO DEL ROSARIO SÁNCHEZ, MUNICIPIO SAN ANTONIO DE GUERRA, PROVINCIA SANTO DOMINGO.</t>
  </si>
  <si>
    <t>68 - AMPLIACIÓN DEL PLANTEL EDUCATIVO PARA INICIAL LIDIA ANTONIA LUCIANO LIZ, MUNICIPIO SANTIAGO, PROVINCIA SANTIAGO.</t>
  </si>
  <si>
    <t>68 - AMPLIACIÓN DEL PLANTEL EDUCATIVO PARA INICIAL PEDRO MARÍA BURGOS, MUNICIPIO NAGUA, PROVINCIA MARIA TRINIDAD SANCHEZ.</t>
  </si>
  <si>
    <t>68 - AMPLIACIÓN DEL PLANTEL EDUCATIVO PARA INICIAL PROF. LORENZO PÉREZ POCHE, MUNICIPIO VILLA ALTAGRACIA, PROVINCIA SAN CRISTÓBAL.</t>
  </si>
  <si>
    <t>68 - AMPLIACIÓN Y REHABILITACION DE 16 PLANTELES ESCOLARES EN LA PROVINCIA SAN JUAN</t>
  </si>
  <si>
    <t>68 - CONSTRUCCIÓN CAMINO VECINAL LA DOLE AFECTADO POR EL HURACAN FIONA, DISTRITO MUNICIPAL DON JUAN, MUNICIPIO MONTE PLATA, PROVINCIA MONTE PLATA</t>
  </si>
  <si>
    <t>68 - CONSTRUCCIÓN DESTACAMENTO POLICIAL EN EL COPEYITO, MUNICIPIO RIO SAN JUAN, PROVINCIA MARIA TRINIDAD SANCHEZ</t>
  </si>
  <si>
    <t>68 - CONSTRUCCIÓN MURO DE GAVIONES EN EL PUENTE ARROYO EL PALMAR AFECTADO POR LA VAGUADA DE ABRIL 2022, MUNICIPIO SALCEDO, PROVINCIA HERMANAS MIRABAL</t>
  </si>
  <si>
    <t>68 - RECONSTRUCCIÓN DE LA INFRAESTRUCTURA VIAL URBANA DEL MUNICIPIO EL PEÑON, PROVINCIA BARAHONA</t>
  </si>
  <si>
    <t>68 - RECONSTRUCCIÓN DE LA INFRAESTRUCTURA VIAL URBANA DEL MUNICIPIO MICHES, PROVINCIA EL SEIBO</t>
  </si>
  <si>
    <t>68 - REMODELACIÓN DEL CAMPO DE BEISBOL MANUEL BUENO, MUNICIPIO EL PINO, PROVINCIA DAJABON</t>
  </si>
  <si>
    <t>69 - AMPLIACIÓN DEL PLANTEL EDUCATIVO PARA INICIAL JAVIER ANGULO GURIDI, MUNICIPIO VILLA ALTAGRACIA, PROVINCIA SAN CRISTÓBAL.</t>
  </si>
  <si>
    <t>69 - AMPLIACIÓN DEL PLANTEL EDUCATIVO PARA INICIAL JUAN REYES SANTANA, MUNICIPIO SANTO DOMINGO ESTE, PROVINCIA SANTO DOMINGO.</t>
  </si>
  <si>
    <t>69 - AMPLIACIÓN DEL PLANTEL EDUCATIVO PARA INICIAL LOS JOVILLOS, MUNICIPIO YAMASÁ, PROVINCIA MONTE PLATA.</t>
  </si>
  <si>
    <t>69 - AMPLIACIÓN DEL PLANTEL EDUCATIVO PARA INICIAL LUIS ENRIQUE AUGUSTO YANGUELA GÓMEZ , MUNICIPIO NAGUA, PROVINCIA MARIA TRINIDAD SANCHEZ.</t>
  </si>
  <si>
    <t>69 - AMPLIACIÓN DEL PLANTEL EDUCATIVO PARA INICIAL MANUEL DE JESÚS LUCIANO MÉNDEZ, MUNICIPIO SANTIAGO, PROVINCIA SANTIAGO.</t>
  </si>
  <si>
    <t>69 - AMPLIACIÓN Y REHABILITACION DE 16 PLANTELES ESCOLARES EN LA PROVINCIA SAN PEDRO DE MACORIS.</t>
  </si>
  <si>
    <t>69 - CONSTRUCCIÓN MURO DE GAVIONES EN EL PUENTE ARROYO HONDO AFECTADO POR LA VAGUADA DE ABRIL 2022, MUNICIPIO LA VEGA, PROVINCIA LA VEGA</t>
  </si>
  <si>
    <t>69 - CONSTRUCCIÓN PARROQUIA NUESTRA SEÑORA DEL SAGRADO CORAZÓN, SECTOR VILLA VERDE, MUNICIPIO LA ROMANA</t>
  </si>
  <si>
    <t>69 - RECONSTRUCCIÓN CAMINO VECINAL LOS SALADOS AFECTADO POR EL HURACAN FIONA, DISTRITO MUNICIPAL DON JUAN, MUNICIPIO MONTE PLATA, PROVINCIA MONTE PLATA</t>
  </si>
  <si>
    <t>69 - RECONSTRUCCIÓN DE LA INFRAESTRUCTURA VIAL URBANA DEL MUNICIPIO DE SABANA LARGA, PROVINCIA SAN JOSÉ DE OCOA</t>
  </si>
  <si>
    <t>69 - RECONSTRUCCIÓN DE LA INFRAESTRUCTURA VIAL URBANA DEL MUNICIPIO YAGUATE, PROVINCIA SAN CRISTÓBAL</t>
  </si>
  <si>
    <t>70 - AMPLIACIÓN DEL PLANTEL EDUCATIVO PARA INICIAL AGUSTÍN CAMILO HENRÍQUEZ, MUNICIPIO CABRERA, PROVINCIA MARIA TRINIDAD SANCHEZ.</t>
  </si>
  <si>
    <t>70 - AMPLIACIÓN DEL PLANTEL EDUCATIVO PARA INICIAL BAO, MUNICIPIO JÁNICO, PROVINCIA SANTIAGO.</t>
  </si>
  <si>
    <t>70 - AMPLIACIÓN DEL PLANTEL EDUCATIVO PARA INICIAL JOBITA SORIANO, MUNICIPIO SAN ANTONIO DE GUERRA, PROVINCIA SANTO DOMINGO.</t>
  </si>
  <si>
    <t>70 - AMPLIACIÓN DEL PLANTEL EDUCATIVO PARA INICIAL LA CEJA, MUNICIPIO YAMASÁ, PROVINCIA MONTE PLATA.</t>
  </si>
  <si>
    <t>70 - AMPLIACIÓN DEL PLANTEL EDUCATIVO PARA INICIAL LA CUCHILLA, MUNICIPIO VILLA ALTAGRACIA, PROVINCIA SAN CRISTÓBAL.</t>
  </si>
  <si>
    <t>70 - CONSTRUCCIÓN  HOSPITAL REGIONAL EN SAN FRANCISCO DE MACORIS, PROV. DUARTE</t>
  </si>
  <si>
    <t>70 - CONSTRUCCIÓN LA CASA DEL MANÍ, MUNICIPIO EL PINO, PROVINCIA DAJABON</t>
  </si>
  <si>
    <t>70 - CONSTRUCCIÓN PUENTE DE HORMIGÓN POSTENSADO EN EL TRAMO VIAL VILLA TAPIA-CENOVI, AFECTADO POR LA VAGUADA DE ABRIL 2022, MUNICIPIO VILLA TAPIA, PROVINCIA HERMANAS MIRABAL.</t>
  </si>
  <si>
    <t>70 - RECONSTRUCCIÓN CARRETERA ISABELA-EL ESTRECHO-BARRANCON, PROVINCIA PUERTO PLATA</t>
  </si>
  <si>
    <t>70 - RECONSTRUCCIÓN DE INFRAESTRUCTURA VIAL URBANA DEL MUNICIPIO LOS CACAOS, PROVINCIA SAN CRISTÓBAL</t>
  </si>
  <si>
    <t>70 - RECONSTRUCCIÓN DE LA INFRAESTRUCTURA VIAL URBANA DEL MUNICIPIO CAYETANO GERMOSEN, PROVINCIA ESPAILLAT</t>
  </si>
  <si>
    <t>70 - REHABILITACIÓN PLANTA POTABILIZADORA ACUEDUCTO DE HATO MAYOR,PROVINCIA HATO MAYOR</t>
  </si>
  <si>
    <t>70 - REHABILITACIÓN Y CONSTRUCCIÓN AYUDANTÍA DEL MINISTERIO DE OBRAS PÚBLICAS EN LA PROVINCIA DE SAN PEDRO DE MACORIS</t>
  </si>
  <si>
    <t>71 - AMPLIACIÓN DEL PLANTEL EDUCATIVO PARA INICIAL DR. JOSÉ FRANCISCO PEÑA GÓMEZ, MUNICIPIO MONTE PLATA, PROVINCIA MONTE PLATA.</t>
  </si>
  <si>
    <t>71 - AMPLIACIÓN DEL PLANTEL EDUCATIVO PARA INICIAL JOSÉ CRISTINO COLLADO, MUNICIPIO SANTIAGO, PROVINCIA SANTIAGO.</t>
  </si>
  <si>
    <t>71 - AMPLIACIÓN DEL PLANTEL EDUCATIVO PARA INICIAL LA CABIRMA, MUNICIPIO CABRERA, PROVINCIA MARIA TRINIDAD SANCHEZ.</t>
  </si>
  <si>
    <t>71 - AMPLIACIÓN DEL PLANTEL EDUCATIVO PARA INICIAL MARÍA DEL ROSARIO ALMÁNZAR, MUNICIPIO VILLA ALTAGRACIA, PROVINCIA SAN CRISTÓBAL.</t>
  </si>
  <si>
    <t>71 - AMPLIACIÓN DEL PLANTEL EDUCATIVO PARA INICIAL SANTIAGO LANOY, MUNICIPIO SAN ANTONIO DE GUERRA, PROVINCIA SANTO DOMINGO.</t>
  </si>
  <si>
    <t>71 - CONSTRUCCIÓN AYUDANTIA DEL MOPC, EN EL MUNICIPIO SALVALEÓN DE HIGUEY, LA ALTAGRACIA</t>
  </si>
  <si>
    <t>71 - CONSTRUCCIÓN MULTIUSOS CLUB PARQUE HOSTOS, MUNICIPIO CONCEPCION DE  LA VEGA, PROVINCIA LA VEGA</t>
  </si>
  <si>
    <t>71 - RECONSTRUCCIÓN CARRETERA GUAYUBIN  LAS MATAS DE SANTA CRUZ  COPEY  PEPILLO SALCEDO, PROVINCIA MONTE CRISTI</t>
  </si>
  <si>
    <t>71 - RECONSTRUCCIÓN DE INFRAESTRUCTURA VIAL URBANA DEL MUNICIPIO CEVICOS, PROVINCIA SÁNCHEZ RAMÍREZ.</t>
  </si>
  <si>
    <t>71 - RECONSTRUCCIÓN DE LA INFRAESTRUCTURA VIAL URBANA DEL MUNICIPIO BOHECHIO, PROVINCIA SAN JUAN</t>
  </si>
  <si>
    <t>71 - RECONSTRUCCIÓN POLIDEPORTIVO GUAYMATE, MUNICIPIO GUAYMATE, PROVINCIA LA ROMANA</t>
  </si>
  <si>
    <t>71 - RECONSTRUCCIÓN PUENTE SOBRE EL ARROYO FORTUNATO, AFECTADO POR EL HURACAN FIONA, MUNICIPIO MICHES, PROVINCIA EL SEIBO.</t>
  </si>
  <si>
    <t>72 - AMPLIACIÓN DEL PLANTEL EDUCATIVO PARA INICIAL DON JUAN, MUNICIPIO MONTE PLATA, PROVINCIA MONTE PLATA.</t>
  </si>
  <si>
    <t>72 - AMPLIACIÓN DEL PLANTEL EDUCATIVO PARA INICIAL JUAN ANTONIO ALIX, MUNICIPIO SAN ANTONIO DE GUERRA, PROVINCIA SANTO DOMINGO.</t>
  </si>
  <si>
    <t>72 - AMPLIACIÓN DEL PLANTEL EDUCATIVO PARA INICIAL LUIS MOREL, MUNICIPIO SANTA BÁRBARA DE SAMANÁ, PROVINCIA SAMANÁ.</t>
  </si>
  <si>
    <t>72 - AMPLIACIÓN DEL PLANTEL EDUCATIVO PARA INICIAL MIGUEL ÁNGEL JIMÉNEZ, MUNICIPIO SANTIAGO, PROVINCIA SANTIAGO.</t>
  </si>
  <si>
    <t>72 - AMPLIACIÓN DEL PLANTEL EDUCATIVO PARA INICIAL PROF. FLORA MATILDE JIMÉNEZ, MUNICIPIO VILLA ALTAGRACIA, PROVINCIA SAN CRISTÓBAL.</t>
  </si>
  <si>
    <t>72 - AMPLIACIÓN Y REHABILITACION DE 28 PLANTELES ESCOLARES EN LA PROVINCIA SANTO DOMINGO</t>
  </si>
  <si>
    <t>72 - CONSTRUCCIÓN ACUEDUCTO BATEY LA TARANA, PROVINCIA MONTE PLATA</t>
  </si>
  <si>
    <t>72 - CONSTRUCCIÓN DEL EDIFICIO DE PARQUEOS DE LA DIRECCIÓN GENERAL DE IMPUESTOS INTERNOS (DGII), SECTOR GAZCUE, DISTRITO NACIONAL</t>
  </si>
  <si>
    <t>72 - RECONSTRUCCIÓN DE LA INFRAESTRUCTURA VIAL URBANA DEL MUNICIPIO LAS SALINAS, PROVINCIA BARAHONA</t>
  </si>
  <si>
    <t>72 - RECONSTRUCCIÓN DE LA INFRAESTRUCTURA VIAL URBANA DEL MUNICIPIO SANTO DOMINGO NORTE, PROVINCIA SANTO DOMINGO</t>
  </si>
  <si>
    <t>72 - RECONSTRUCCIÓN DE PUENTE ARROYO HONDO, AFECTADO POR VAGUADA ABRIL 2022, CARRETERA HACIENDA ESTRELLA-MONTE PLATA, MUNICIPIO MONTE PLATA, PROVINCIA MONTE PLATA</t>
  </si>
  <si>
    <t>72 - RECONSTRUCCIÓN POLIDEPORTIVO MUNICIPIO LAS TERRENAS, PROVINCIA SAMANA.</t>
  </si>
  <si>
    <t>73 - AMPLIACIÓN ACUEDUCTO MÚLTIPLE SABANA IGLESIA-BAITOA-TAVERAS PROVINCIA SANTIAGO</t>
  </si>
  <si>
    <t>73 - AMPLIACIÓN DEL PLANTEL EDUCATIVO PARA INICIAL CHIRINO, MUNICIPIO MONTE PLATA, PROVINCIA MONTE PLATA.</t>
  </si>
  <si>
    <t>73 - AMPLIACIÓN DEL PLANTEL EDUCATIVO PARA INICIAL GREGORIO LUPERÓN , MUNICIPIO SANTIAGO, PROVINCIA SANTIAGO.</t>
  </si>
  <si>
    <t>73 - AMPLIACIÓN DEL PLANTEL EDUCATIVO PARA INICIAL MARTIN LUTHER KING, MUNICIPIO VILLA ALTAGRACIA, PROVINCIA SAN CRISTÓBAL.</t>
  </si>
  <si>
    <t>73 - AMPLIACIÓN DEL PLANTEL EDUCATIVO PARA INICIAL PROF. JUAN FÉLIX ORTIZ, MUNICIPIO SAN ANTONIO DE GUERRA, PROVINCIA SANTO DOMINGO.</t>
  </si>
  <si>
    <t>73 - AMPLIACIÓN DEL PLANTEL EDUCATIVO PARA INICIAL PROF. ONEYDA SEALY, MUNICIPIO SÁNCHEZ, PROVINCIA SAMANA.</t>
  </si>
  <si>
    <t>73 - AMPLIACIÓN Y REHABILITACION DE 5 PLANTELES ESCOLARES EN LA PROVINCIA VALVERDE</t>
  </si>
  <si>
    <t>73 - CONSTRUCCIÓN DEL PLAY DE BÉISBOL DEL MUNICIPIO DE SABANA LARGA, PROVINCIA SAN JOSÉ DE OCOA</t>
  </si>
  <si>
    <t>73 - CONSTRUCCIÓN MULTIUSOS DE  ISABELITA, MUNICIPIO SANTO DOMINGO ESTE, PROVINCIA SANTO DOMINGO</t>
  </si>
  <si>
    <t>73 - CONSTRUCCIÓN MURO DE GAVIONES PARA PROTECCIÓN DEL PUENTE SOBRE EL RÍO CEDRO, AFECTADO POR EL HURACAN FIONA, MUNICIPIO MICHES, PROVINCIA EL SEIBO</t>
  </si>
  <si>
    <t>73 - RECONSTRUCCIÓN CARRETERA HACIENDA ESTRELLA- CRUCE PAJON HASTA MONTE PLATA, PROVINCIA MONTE PLATA</t>
  </si>
  <si>
    <t>73 - RECONSTRUCCIÓN DE LA INFRAESTRUCTURA VIAL URBANA DEL MUNICIPIO CABRERA, PROVINCIA MARÍA TRINIDAD SÁNCHEZ</t>
  </si>
  <si>
    <t>73 - RECONSTRUCCIÓN DE LA INFRAESTRUCTURA VIAL URBANA DEL MUNICIPIO SAN IGNACIO DE SABANETA, PROVINCIA SANTIAGO RODRÍGUEZ</t>
  </si>
  <si>
    <t>73 - RECONSTRUCCIÓN POLIDEPORTIVO  MUNICIPIO EL SEIBO, PROVINCIA EL SEIBO</t>
  </si>
  <si>
    <t>73 - REPARACIÓN HOSPITAL EN LA PROVINCIA SAN PEDRO DE MACORÍS</t>
  </si>
  <si>
    <t>74 - AMPLIACIÓN DEL PLANTEL EDUCATIVO PARA INICIAL EL BOSQUE, MUNICIPIO MONTE PLATA, PROVINCIA MONTE PLATA.</t>
  </si>
  <si>
    <t>74 - AMPLIACIÓN DEL PLANTEL EDUCATIVO PARA INICIAL JESÚS MARÍA GONZÁLEZ - YAQUE ABAJO, MUNICIPIO JÁNICO, PROVINCIA SANTIAGO.</t>
  </si>
  <si>
    <t>74 - AMPLIACIÓN DEL PLANTEL EDUCATIVO PARA INICIAL NAJAYO EN MEDIO, MUNICIPIO YAGUATE, PROVINCIA SAN CRISTÓBAL.</t>
  </si>
  <si>
    <t>74 - AMPLIACIÓN DEL PLANTEL EDUCATIVO PARA INICIAL ROSA CALCAÑO LINO, MUNICIPIO SÁNCHEZ, PROVINCIA SAMANA.</t>
  </si>
  <si>
    <t>74 - AMPLIACIÓN DEL PLANTEL EDUCATIVO PARA INICIAL TANCREDO VÁSQUEZ, MUNICIPIO SAN ANTONIO DE GUERRA, PROVINCIA SANTO DOMINGO.</t>
  </si>
  <si>
    <t>74 - CONSTRUCCIÓN ACUEDUCTO LAS CEJAS-MATANCITAS, PROVINCIA MARIA TRINIDAD SANCHEZ</t>
  </si>
  <si>
    <t>74 - CONSTRUCCIÓN DE 1 ESTANCIAS INFANTILES EN LA PROVINCIA DE BAHORUCO (FASE 3)</t>
  </si>
  <si>
    <t>74 - CONSTRUCCIÓN NUEVO PUENTE DE ALCANTARILLA DE CAJON SOBRE ARROYO CAGUERO POR DAÑOS VAGUADA ABRIL 2022, MUNICIPIO HIGUEY, PROVINCIA LA ALTAGRACIA</t>
  </si>
  <si>
    <t>74 - RECONSTRUCCIÓN DE LA INFRAESTRUCTURA VIAL URBANA DEL MUNICIPIO GUAYACANES, PROVINCIA SAN PEDRO DE MACORÍS.</t>
  </si>
  <si>
    <t>74 - RECONSTRUCCIÓN DE LA INFRAESTRUCTURA VIAL URBANA DEL MUNICIPIO TAMAYO, PROVINCIA BAHORUCO</t>
  </si>
  <si>
    <t>74 - RECONSTRUCCIÓN DEL TRAMO CARRETERA LAS TARANAS PROXIMO AL PUENTE SOBRE EL RÍO BAIGUATE, PROVINCIA DUARTE</t>
  </si>
  <si>
    <t>74 - REMODELACIÓN  DE EDIFICIO SEDE CENTRAL DEL MINISTERIO DE OBRAS, PÚBLICAS Y COMUNICACIONES (MOPC), DISTRITO NACIONAL</t>
  </si>
  <si>
    <t>74 - REMODELACIÓN CAMPO DE BÉISBOL LAS PALMILLAS, MUNICIPIO HATO MAYOR, PROVINCIA HATO MAYOR</t>
  </si>
  <si>
    <t>74 - REMODELACIÓN DEL CAMPO DE BEISBOL LA CUABA, MUNICIPIO PEDRO BRAND, PROVINCIA SANTO DOMINGO</t>
  </si>
  <si>
    <t>75 - AMPLIACIÓN DEL PLANTEL EDUCATIVO PARA INICIAL EL POZO, MUNICIPIO EL FACTOR, PROVINCIA MARIA TRINIDAD SANCHEZ.</t>
  </si>
  <si>
    <t>75 - AMPLIACIÓN DEL PLANTEL EDUCATIVO PARA INICIAL GREGORIO LUPERÓN - PILANCÓN, MUNICIPIO MONTE PLATA, PROVINCIA MONTE PLATA.</t>
  </si>
  <si>
    <t>75 - AMPLIACIÓN DEL PLANTEL EDUCATIVO PARA INICIAL LOS GUZMÁN, MUNICIPIO YAGUATE, PROVINCIA SAN CRISTÓBAL.</t>
  </si>
  <si>
    <t>75 - AMPLIACIÓN DEL PLANTEL EDUCATIVO PARA INICIAL MADRE TERESA DE CALCUTA - FE Y ALEGRÍA, MUNICIPIO SANTIAGO, PROVINCIA SANTIAGO.</t>
  </si>
  <si>
    <t>75 - AMPLIACIÓN DEL PLANTEL EDUCATIVO PARA INICIAL MÁXIMO ÁVILES BLONDA, MUNICIPIO SAN ANTONIO DE GUERRA, PROVINCIA SANTO DOMINGO.</t>
  </si>
  <si>
    <t>75 - CONSTRUCCIÓN DE 11 PLANTELES ESCOLARES EN LA PROVINCIA SANCHEZ RAMIREZ</t>
  </si>
  <si>
    <t>75 - CONSTRUCCIÓN NUEVO PUENTE DE ALCANTARILLA DE CAJON POR DAÑOS VAGUADA ABRIL 2022, CARRETERA HACIENDA ESTRELLA, MUNICIPIO MONTE PLATA, PROVINCIA MONTE PLATA</t>
  </si>
  <si>
    <t>75 - RECONSTRUCCIÓN DE LA INFRAESTRUCTURA VIAL URBANA DEL MUNICIPIO BAYAGUANA, PROVINCIA MONTE PLATA</t>
  </si>
  <si>
    <t>75 - RECONSTRUCCIÓN DE LA INFRAESTRUCTURA VIAL URBANA DEL MUNICIPIO LOS RIOS, PROVINCIA BAHORUCO</t>
  </si>
  <si>
    <t>75 - REMODELACIÓN  CAMPO BÉISBOL PASO CIBAO, SECCION PASO CIBAO, MUNICIPIO HATO MAYOR.</t>
  </si>
  <si>
    <t>76 - AMPLIACIÓN DEL PLANTEL EDUCATIVO PARA INICIAL ARTURO JIMENES, MUNICIPIO SANTIAGO, PROVINCIA SANTIAGO.</t>
  </si>
  <si>
    <t>76 - AMPLIACIÓN DEL PLANTEL EDUCATIVO PARA INICIAL CONSUELO PAREDES, MUNICIPIO EL FACTOR, PROVINCIA MARIA TRINIDAD SANCHEZ.</t>
  </si>
  <si>
    <t>76 - AMPLIACIÓN DEL PLANTEL EDUCATIVO PARA INICIAL FRAY BARTOLOMÉ DE LAS CASAS, MUNICIPIO YAGUATE, PROVINCIA SAN CRISTÓBAL.</t>
  </si>
  <si>
    <t>76 - AMPLIACIÓN DEL PLANTEL EDUCATIVO PARA INICIAL MATA LIMÓN , MUNICIPIO MONTE PLATA, PROVINCIA MONTE PLATA.</t>
  </si>
  <si>
    <t>76 - AMPLIACIÓN DEL PLANTEL EDUCATIVO PARA INICIAL PROF. JUANA TAVERAS LIRIANO, MUNICIPIO SAN ANTONIO DE GUERRA, PROVINCIA SANTO DOMINGO.</t>
  </si>
  <si>
    <t>76 - CONSTRUCCIÓN CANCHA DE BALONCESTO BATEY 4, MUNICIPIO DE NEYBA, PROVINCIA BAHORUCO</t>
  </si>
  <si>
    <t>76 - CONSTRUCCIÓN DE PUENTE TIPO ALCANTARILLA DE CAJÓN, AFECTADO POR EL HURACÁN FIONA, EN ARROYO PAÑA PAÑA, MUNICIPIO HATO MAYOR DEL REY, PROVINCIA HATO MAYOR</t>
  </si>
  <si>
    <t>76 - RECONSTRUCCIÓN DE 70 MTS VIALES AFECTADOS POR LAS LLUVIAS DE ABRIL 2022 EN LA CARRETERA LAS TARANAS, MUNICIPIO VILLA RIVA, PROVINCIA DUARTE</t>
  </si>
  <si>
    <t>76 - RECONSTRUCCIÓN DE LA INFRAESTRUCTURA VIAL URBANA DEL MUNICIPIO CAMBITA GARABITOS, PROVINCIA SAN CRISTÓBAL.</t>
  </si>
  <si>
    <t>76 - RECONSTRUCCIÓN DE LA INFRAESTRUCTURA VIAL URBANA DEL MUNICIPIO JUAN SANTIAGO, PROVINCIA DE ELIAS PIÑA</t>
  </si>
  <si>
    <t>76 - RECONSTRUCCIÓN POLIDEPORTIVO SANTA BARBARA SAMANA, PROVINCIA SAMANA.</t>
  </si>
  <si>
    <t>77 - AMPLIACIÓN AV. PRESIDENTE ANTONIO GUZMÁN DESDE UNIVERSIDAD ISA HASTA EL CRUCE ALTO DEL YAQUE Y LA CANELA, SANTIAGO DE LOS CABALLERO</t>
  </si>
  <si>
    <t>77 - AMPLIACIÓN DEL PLANTEL EDUCATIVO PARA INICIAL EL LAUREL, MUNICIPIO MONTE PLATA, PROVINCIA MONTE PLATA.</t>
  </si>
  <si>
    <t>77 - AMPLIACIÓN DEL PLANTEL EDUCATIVO PARA INICIAL EL LICEY, MUNICIPIO SANTO DOMINGO NORTE, PROVINCIA SANTO DOMINGO.</t>
  </si>
  <si>
    <t>77 - AMPLIACIÓN DEL PLANTEL EDUCATIVO PARA INICIAL ELISA GENAO (BOCA DE BAO), MUNICIPIO SANTIAGO, PROVINCIA SANTIAGO.</t>
  </si>
  <si>
    <t>77 - AMPLIACIÓN DEL PLANTEL EDUCATIVO PARA INICIAL PROF. MARÍA DE JESÚS CABRERA GUZMÁN, MUNICIPIO YAGUATE, PROVINCIA SAN CRISTÓBAL.</t>
  </si>
  <si>
    <t>77 - CONSTRUCCIÓN DE PUENTE SOBRE RIO GRANDE AFECTADO POR LA VAGUADA DE ABRIL 2022, CARRETERA JARABACOA-MANABAO, MUNICIPIO JARABACOA, PROVINCIA LA VEGA</t>
  </si>
  <si>
    <t>77 - RECONSTRUCCIÓN  DE LA INFRAESTRUCTURA VIAL URBANA DEL MUNICIPIO SANTIAGO DE LOS CABALLEROS, PROVINCIA SANTIAGO</t>
  </si>
  <si>
    <t>77 - RECONSTRUCCIÓN DE LA INFRAESTRUCTURA VIAL URBANA DEL MUNICIPIO PEDRO SANTANA, PROVINCIA ELIAS PIÑA</t>
  </si>
  <si>
    <t>77 - RECONSTRUCCIÓN DEL CAMINO VECINAL NAGUA - LAS CORCOVAS AFECTADO POR LA VAGUADA DE ABRIL 2022, MUNICIPIO DE NAGUA, PROVINCIA MARÍA TRINIDAD SANCHEZ</t>
  </si>
  <si>
    <t>77 - REMODELACIÓN CAMPO DE BÉISBOL LAS LAGUNAS DE NISIBÓN, D.M. LAS LAGUNAS DE NISIBÓN, PROVINCIA LA ALTAGRACIA</t>
  </si>
  <si>
    <t>78 -  REHABILITACIÓN PLANTA POTABILIZADORA, ACUEDUCTO MONTE PLATA, PROVINCIA MONTE PLATA</t>
  </si>
  <si>
    <t>78 - AMPLIACIÓN AVENIDA ARROYO HONDO DESDE LA AVENIDA YAPUR DUMIT HASTA LA CIRCUNVALACION NORTE, SANTIAGO DE LOS CABALLEROS</t>
  </si>
  <si>
    <t>78 - AMPLIACIÓN DEL PLANTEL EDUCATIVO PARA INICIAL ELDA JOSEFA REYES DE MUÑOZ, MUNICIPIO SANTO DOMINGO ESTE, PROVINCIA SANTO DOMINGO.</t>
  </si>
  <si>
    <t>78 - AMPLIACIÓN DEL PLANTEL EDUCATIVO PARA INICIAL LOS PANCHOS, MUNICIPIO YAGUATE, PROVINCIA SAN CRISTÓBAL.</t>
  </si>
  <si>
    <t>78 - AMPLIACIÓN DEL PLANTEL EDUCATIVO PARA INICIAL RIO BOYA, MUNICIPIO MONTE PLATA, PROVINCIA MONTE PLATA.</t>
  </si>
  <si>
    <t>78 - AMPLIACIÓN DEL PLANTEL EDUCATIVO PARA INICIAL SANTIAGO GUZMÁN ESPAILLAT, MUNICIPIO SANTIAGO, PROVINCIA SANTIAGO.</t>
  </si>
  <si>
    <t>78 - CONSTRUCCIÓN DE 8 PLANTELES ESCOLARES EN LA PROVINCIA DUARTE</t>
  </si>
  <si>
    <t>78 - CONSTRUCCIÓN PUENTE BADEN TUBULAR EN ARROYO SECO AFECTADO POR LA VAGUADA DE ABRIL 2022, MUNICIPIO TENARES, PROVINCIA HERMANAS MIRABAL</t>
  </si>
  <si>
    <t>78 - RECONSTRUCCIÓN CARRETERA SABANA REY - LOS SOLARES AFECTADO POR LA VAGUADA DE ABRIL 2022, MUNICIPIO LA VEGA, PROVINCIA LA VEGA</t>
  </si>
  <si>
    <t>78 - RECONSTRUCCIÓN CLUB DEPORTIVO Y CULTURAL VILLA FARO, MUNICIPIO SANTO DOMINGO ESTE, PROVINCIA SANTO DOMINGO</t>
  </si>
  <si>
    <t>78 - RECONSTRUCCIÓN DE LA INFRAESTRUCTURA VIAL URBANA  DEL MUNICIPIO SAN FERNANDO, PROVINCIA MONTE CRISTI</t>
  </si>
  <si>
    <t>78 - RECONSTRUCCIÓN DE LA INFRAESTRUCTURA VIAL URBANA DEL MUNICIPIO HONDO VALLE, PROVINCIA ELIAS PIÑA</t>
  </si>
  <si>
    <t>78 - REMODELACIÓN FORTALEZA MILITAR LA ESTRELLETA, MUNICIPIO COMENDADOR, PROVINCIA ELIAS PIÑA</t>
  </si>
  <si>
    <t>79 - AMPLIACIÓN DEL PLANTEL EDUCATIVO PARA INICIAL FRANCISCO DEL ROSARIO SÁNCHEZ, MUNICIPIO BAJOS DE HAINA, PROVINCIA SAN CRISTÓBAL.</t>
  </si>
  <si>
    <t>79 - AMPLIACIÓN DEL PLANTEL EDUCATIVO PARA INICIAL FREDESVINDA HALLS, MUNICIPIO TAMBORIL, PROVINCIA SANTIAGO.</t>
  </si>
  <si>
    <t>79 - AMPLIACIÓN DEL PLANTEL EDUCATIVO PARA INICIAL FRÍAS, MUNICIPIO MONTE PLATA, PROVINCIA MONTE PLATA.</t>
  </si>
  <si>
    <t>79 - AMPLIACIÓN DEL PLANTEL EDUCATIVO PARA INICIAL JAPÓN, MUNICIPIO SANTO DOMINGO ESTE, PROVINCIA SANTO DOMINGO.</t>
  </si>
  <si>
    <t>79 - CONSTRUCCIÓN DESTACAMENTO MILITAR EN RINCONCITO, MUNICIPIO COMENDADOR, PROVINCIA ELIAS PIÑA</t>
  </si>
  <si>
    <t>79 - CONSTRUCCIÓN DESTACAMENTOS POLICIALES EN DIFERENTES COMUNIDADES DE LA  PROVINCIA PUERTO PLATA</t>
  </si>
  <si>
    <t>79 - CONSTRUCCIÓN PUENTE MIXTO SOBRE RIO MAGUACA AFECTADO POR LA VAGUADA DE ABRIL 2022, CARRETERA COTUI PLATANAL, MUNICIPIO COTUI, PROVINCIA SANCHEZ RAMIREZ</t>
  </si>
  <si>
    <t>79 - RECONSTRUCCIÓN CARRETERA LOS CORAZONES-LOS BARRACOS, AFECTADA POR VAGUADA DE ABRIL 2022, MUNICIPIO SANTA CRUZ DE EL SEIBO, PROVINCIA EL SEIBO</t>
  </si>
  <si>
    <t>79 - RECONSTRUCCIÓN DE LA INFRAESTRUCTURA VIAL URBANA DEL MUNICIPIO GUAYUBIN, PROVINCIA MONTE CRISTI</t>
  </si>
  <si>
    <t>79 - RECONSTRUCCIÓN DE LA INFRAESTRUCTURA VIAL URBANA DEL MUNICIPIO SANTO DOMINGO OESTE, PROVINCIA SANTO DOMINGO</t>
  </si>
  <si>
    <t>79 - REMODELACIÓN POLIDEPORTIVO MUNICIPIO  SAN RAFAEL DEL YUMA, PROVINCIA LA ALTAGRACIA</t>
  </si>
  <si>
    <t>79 - REPARACIÓN HOSPITAL EN LA PROVINCIA SAN PEDRO DE MACORÍS</t>
  </si>
  <si>
    <t>80 - AMPLIACIÓN DEL PLANTEL EDUCATIVO PARA INICIAL CRUCE DE PAYABO, MUNICIPIO MONTE PLATA, PROVINCIA MONTE PLATA.</t>
  </si>
  <si>
    <t>80 - AMPLIACIÓN DEL PLANTEL EDUCATIVO PARA INICIAL MAX HENRÍQUEZ UREÑA, MUNICIPIO BAJOS DE HAINA, PROVINCIA SAN CRISTÓBAL.</t>
  </si>
  <si>
    <t>80 - AMPLIACIÓN DEL PLANTEL EDUCATIVO PARA INICIAL MEJÍA, MUNICIPIO BISONÓ, PROVINCIA SANTIAGO.</t>
  </si>
  <si>
    <t>80 - AMPLIACIÓN DEL PLANTEL EDUCATIVO PARA INICIAL RAFAELA ANTONIA JOSÉFINA UREÑA BÁEZ (DOÑA SOCORRO), DISTRITO NACIONAL.</t>
  </si>
  <si>
    <t>80 - CONSTRUCCIÓN CONSTRUCCIÓN PUENTE MIXTO SOBRE EL RIO PAÑA PAÑA AFECTADO POR EL HURACÁN FIONA, BARRIO PUERTO RICO, MUNICIPIO HATO MAYOR DEL REY, PROVINCIA HATO MAYOR</t>
  </si>
  <si>
    <t>80 - CONSTRUCCIÓN DE 1 ESTANCIAS INFANTILES EN LA PROVINCIA DE LA VEGA (FASE 3)</t>
  </si>
  <si>
    <t>80 - RECONSTRUCCIÓN DE LA CARRETERA ESCUELA-CRUCE CARRETERA EL SEIBO, AFECTADA POR EL HURACÁN FIONA, MUNICIPIO SANTA CRUZ DE EL SEIBO, PROVINCIA EL SEIBO</t>
  </si>
  <si>
    <t>80 - RECONSTRUCCIÓN DE LA INFRAESTRUCTURA VIAL URBANA DEL MUNICIPIO DAJABON, PROVINCIA DAJABON</t>
  </si>
  <si>
    <t>80 - RECONSTRUCCIÓN DE LA INFRAESTRUCTURA VIAL URBANA DEL MUNICIPIO EUGENIO MARIA DE HOSTOS, PROVINCIA DUARTE</t>
  </si>
  <si>
    <t>80 - REHABILITACIÓN DEPÓSITO REGULADOR METÁLICO ACUEDUCTO EL SEIBO</t>
  </si>
  <si>
    <t>80 - REMODELACIÓN CAMPO DE BÉISBOL VILLA CERRO, MUNICIPIO HIGUEY, PROVINCIA LA ALTAGRACIA</t>
  </si>
  <si>
    <t>80 - REPARACIÓN TECHO HIPODROMO V CENTENARIO, MUNICIPIO SANTO DOMINGO ESTE, PROVINCIA SANTO DOMINGO</t>
  </si>
  <si>
    <t>81 - AMPLIACIÓN DEL PLANTEL EDUCATIVO PARA INICIAL LA JAGUA, MUNICIPIO MONTE PLATA, PROVINCIA MONTE PLATA.</t>
  </si>
  <si>
    <t>81 - AMPLIACIÓN DEL PLANTEL EDUCATIVO PARA INICIAL MANUEL AURELIO TAVAREZ JUSTO (MANOLO), MUNICIPIO BISONÓ, PROVINCIA SANTIAGO.</t>
  </si>
  <si>
    <t>81 - AMPLIACIÓN DEL PLANTEL EDUCATIVO PARA INICIAL MONTE LARGO, MUNICIPIO BAJOS DE HAINA, PROVINCIA SAN CRISTÓBAL.</t>
  </si>
  <si>
    <t>81 - AMPLIACIÓN DEL PLANTEL EDUCATIVO PARA INICIAL REPÚBLICA DE COSTA RICA, MUNICIPIO SANTO DOMINGO DE GUZMÁN, DISTRITO NACIONAL.</t>
  </si>
  <si>
    <t>81 - AMPLIACIÓN REDES DISTRIBUCION, ACUEDUCTO LAS CAYAS, PROVINCIA VALVERDE</t>
  </si>
  <si>
    <t>81 - CONSTRUCCIÓN PUENTE BADEN TUBULAR AFECTADO POR LA VAGUADA DE ABRIL 2022 EN ARROYO TORO, MUNICIPIO BONAO, PROVINCIA MONSEÑOR NOUEL</t>
  </si>
  <si>
    <t>81 - RECONSTRUCCIÓN CAMPO DE BÉISBOL LAS GALERAS, MUNICIPIO SAMANA, PROVINCIA SAMANA</t>
  </si>
  <si>
    <t>81 - RECONSTRUCCIÓN CRUCE DAJAO-CARRETERA BAYAGUANA AFECTADO POR EL HURACAN FIONA, MUNICIPIO BAYAGUANA, PROVINCIA MONTE PLATA</t>
  </si>
  <si>
    <t>81 - RECONSTRUCCIÓN DE LA INFRAESTRUCTURA VIAL URBANA DE LA CIRCUNSCRIPCIÓN 3 DEL DISTRITO NACIONAL</t>
  </si>
  <si>
    <t>81 - RECONSTRUCCIÓN DE LA INFRAESTRUCTURA VIAL URBANA DEL MUNICIPIO CASTILLO, PROVINCIA DUARTE</t>
  </si>
  <si>
    <t>81 - RECONSTRUCCIÓN DEL ESTADIO DE BEISBOL CRISTO REDENTOR EN EL SECTOR LOS GIRASOLES,DISTRITO NACIONAL</t>
  </si>
  <si>
    <t>81 - RESTAURACIÓN ÁREA EXTERIOR DEL PARQUE ARQUEOLÓGICO LA ISABELA HISTÓRICA,  MUNICIPIO DE LUPERÓN, PROVINCIA PUERTO PLATA</t>
  </si>
  <si>
    <t>82 - AMPLIACIÓN DEL PLANTEL EDUCATIVO PARA INICIAL CLARIDILIA CEPIN, MUNICIPIO BISONÓ, PROVINCIA SANTIAGO.</t>
  </si>
  <si>
    <t>82 - AMPLIACIÓN DEL PLANTEL EDUCATIVO PARA INICIAL FRANCISCO ULISES DOMÍNGUEZ, MUNICIPIO SANTO DOMINGO DE GUZMÁN, DISTRITO NACIONAL.</t>
  </si>
  <si>
    <t>82 - AMPLIACIÓN DEL PLANTEL EDUCATIVO PARA INICIAL IVELISSE SERRANO DEL ROSARIO, MUNICIPIO SAN GREGORIO DE NIGUA, PROVINCIA SAN CRISTÓBAL.</t>
  </si>
  <si>
    <t>82 - AMPLIACIÓN DEL PLANTEL EDUCATIVO PARA INICIAL JOSÉ PANTALEÓN CASTILLO, MUNICIPIO BAYAGUANA, PROVINCIA MONTE PLATA.</t>
  </si>
  <si>
    <t>82 - MEJORAMIENTO ACUEDUCTO EN LA COMUNIDAD EL LIMON JIMANI, PROVINCIA INDEPENDENCIA</t>
  </si>
  <si>
    <t>82 - RECONSTRUCCIÓN DE LA INFRAESTRUCTURA VIAL URBANA DEL MUNICIPIO IMBERT, PROVINCIA PUERTO PLATA</t>
  </si>
  <si>
    <t>82 - RECONSTRUCCIÓN DE LA INFRAESTRUCTURA VIAL URBANA DEL MUNICIPIO LUPERÓN, PROVINCIA PUERTO PLATA</t>
  </si>
  <si>
    <t>82 - RECONSTRUCCIÓN DEL PUENTE LA SABANA AFECTADO POR EL HURACAN FIONA, MUNICIPIO SANTA CRUZ DEL SEIBO, PROVINCIA EL SEIBO.</t>
  </si>
  <si>
    <t>82 - RECONSTRUCCIÓN TRAMO DE CARRETERA JUAN PABLO II- CHIRINO AFECTADO POR EL HURACAN FIONA, PROVINCIA MONTE PLATA</t>
  </si>
  <si>
    <t>82 - REMODELACIÓN PARROQUIA SANTIAGO APÓSTOL,  DISTRITO MUNICIPAL ARROYO AL MEDIO, MUNICIPIO NAGUA, PROVINCIA MARÍA TRINIDAD SÁNCHEZ</t>
  </si>
  <si>
    <t>83 - AMPLIACIÓN DEL PLANTEL EDUCATIVO PARA INICIAL ARROYO HIGÜERO, MUNICIPIO SAN GREGORIO DE NIGUA, PROVINCIA SAN CRISTÓBAL.</t>
  </si>
  <si>
    <t>83 - AMPLIACIÓN DEL PLANTEL EDUCATIVO PARA INICIAL CRUCE DE BARRERO, MUNICIPIO BISONÓ, PROVINCIA SANTIAGO.</t>
  </si>
  <si>
    <t>83 - AMPLIACIÓN DEL PLANTEL EDUCATIVO PARA INICIAL MANUEL EMILIO DE LOS SANTOS, MUNICIPIO BAYAGUANA, PROVINCIA MONTE PLATA.</t>
  </si>
  <si>
    <t>83 - AMPLIACIÓN DEL PLANTEL EDUCATIVO PARA INICIAL MI SEGUNDO HOGAR, MUNICIPIO SANTO DOMINGO DE GUZMÁN, DISTRITO NACIONAL.</t>
  </si>
  <si>
    <t>83 - RECONSTRUCCIÓN CRUCE DAJAO-CARRETERA BAYAGUANA AFECTADO POR EL HURACAN FIONA, MUNICIPIO BAYAGUANA, PROVINCIA MONTE PLATA</t>
  </si>
  <si>
    <t>83 - RECONSTRUCCIÓN DE LA INFRAESTRUCTURA VIAL URBANA DEL MUNICIPIO BOCA CHICA, PROVINCIA SANTO DOMINGO</t>
  </si>
  <si>
    <t>83 - RECONSTRUCCIÓN DE LA INFRAESTRUCTURA VIAL URBANA DEL MUNICIPIO VILLA RIVA, PROVINCIA DUARTE</t>
  </si>
  <si>
    <t>83 - RECONSTRUCCIÓN DEL ELEVADO ENTRADA AVENIDA HIPÓDROMO DESDE LA AUTOPISTA LAS AMÉRICAS, SANTO DOMINGO ESTE.</t>
  </si>
  <si>
    <t>83 - RECONSTRUCCIÓN POLIDEPORTIVO MUNICIPAL DE SANCHEZ, PROVINCIA SAMANA.</t>
  </si>
  <si>
    <t>83 - REHABILITACIÓN  DEPOSITO REGULADOR DEL  ACUEDUCTO NAVARRETE, PROVINCIA SANTIAGO</t>
  </si>
  <si>
    <t>84 - AMPLIACIÓN ACUEDUCTO MÚLTIPLE MAJAGUAL, PROVINCIA MONTE PLATA</t>
  </si>
  <si>
    <t>84 - AMPLIACIÓN DEL PLANTEL EDUCATIVO PARA INICIAL LA ZANJA, MUNICIPIO SANTIAGO, PROVINCIA SANTIAGO.</t>
  </si>
  <si>
    <t>84 - AMPLIACIÓN DEL PLANTEL EDUCATIVO PARA INICIAL MAURICIO BÁEZ, MUNICIPIO SABANA GRANDE DE PALENQUE, PROVINCIA SAN CRISTÓBAL.</t>
  </si>
  <si>
    <t>84 - AMPLIACIÓN DEL PLANTEL EDUCATIVO PARA INICIAL MORAYMA VELOZ DE BÁEZ, MUNICIPIO BAYAGUANA, PROVINCIA MONTE PLATA.</t>
  </si>
  <si>
    <t>84 - AMPLIACIÓN DEL PLANTEL EDUCATIVO PARA INICIAL PROF. SALOMÉ UREÑA DE HENRÍQUEZ, MUNICIPIO SANTO DOMINGO DE GUZMÁN, DISTRITO NACIONAL.</t>
  </si>
  <si>
    <t>84 - CONSTRUCCIÓN PUENTE DE HORMIGÓN POSTENSADO SOBRE RÍO CUABA AFECTADO POR LA VAGUADA DE ABRIL 2022, MUNICIPIO SAN FRANCISCO DE MACORÍS, PROVINCIA DUARTE</t>
  </si>
  <si>
    <t>84 - HUMANIZACION DEL SISTEMA PENITENCIARIO DE LA REPÚBLICA DOMINICANA</t>
  </si>
  <si>
    <t>84 - RECONSTRUCCIÓN DE LA INFRAESTRUCTURA VIAL URBANA DEL MUNICIPIO DE HATO MAYOR DEL REY, PROVINCIA HATO MAYOR</t>
  </si>
  <si>
    <t>84 - RECONSTRUCCIÓN DE LA INFRAESTRUCTURA VIAL URBANA DEL MUNICIPIO JAMAO AL NORTE, PROVINCIA ESPAILLAT</t>
  </si>
  <si>
    <t>84 - REMODELACIÓN POLIDEPORTIVO FRANCIS DE LEÓN, MUNICIPIO MICHES, PROVINCIA EL SEIBO</t>
  </si>
  <si>
    <t>85 - AMPLIACIÓN DEL INSTITUTO PREPARATORIO DE MENORES SC "REFOR", PROVINCIA DE SAN CRISTÓBAL.</t>
  </si>
  <si>
    <t>85 - AMPLIACIÓN DEL PLANTEL EDUCATIVO PARA INICIAL 27 DE FEBRERO, MUNICIPIO BISONÓ, PROVINCIA SANTIAGO.</t>
  </si>
  <si>
    <t>85 - AMPLIACIÓN DEL PLANTEL EDUCATIVO PARA INICIAL EMMA BALAGUER, MUNICIPIO SANTO DOMINGO OESTE, PROVINCIA SANTO DOMINGO.</t>
  </si>
  <si>
    <t>85 - AMPLIACIÓN DEL PLANTEL EDUCATIVO PARA INICIAL GENERAL ANTONIO DUVERGÉ, MUNICIPIO BAYAGUANA, PROVINCIA MONTE PLATA.</t>
  </si>
  <si>
    <t>85 - AMPLIACIÓN DEL PLANTEL EDUCATIVO PARA INICIAL PADRE BORBÓN, MUNICIPIO SABANA GRANDE DE PALENQUE, PROVINCIA SAN CRISTÓBAL.</t>
  </si>
  <si>
    <t>85 - CONSTRUCCIÓN ACUEDUCTO CABO ROJO-PEDERNALES, PROVINCIA PEDERNALES</t>
  </si>
  <si>
    <t>85 - RECONSTRUCCIÓN DE LA INFRAESTRUCTURA VIAL URBANA DEL MUNICIPIO CASTAÑUELAS, PROVINCIA MONTE CRISTI</t>
  </si>
  <si>
    <t>85 - RECONSTRUCCIÓN DE LA INFRAESTRUCTURA VIAL URBANA DEL MUNICIPIO TENARES, PROVINCIA HERMANAS MIRABAL</t>
  </si>
  <si>
    <t>85 - REMODELACIÓN HOSPITALES DE LA PROVINCIA PUERTO PLATA</t>
  </si>
  <si>
    <t>85 - REMODELACIÓN POLIDEPORTIVO SABANA DE LA MAR, MUNICIPIO SABANA DE LA MAR, PROVINCIA HATO MAYOR</t>
  </si>
  <si>
    <t>85 - RESTAURACIÓN CUBIERTAS MUSEO CASA DE TOSTADO, CIUDAD COLONIAL, DISTRITO NACIONAL</t>
  </si>
  <si>
    <t>86 -  AMPLIACIÓN ACUEDUCTO EL ZUMBÓN-CALLE BONITA-LOS RAMIREZ, PROVINCIA SAN -CRISTOBAL.</t>
  </si>
  <si>
    <t>86 - AMPLIACIÓN DEL PLANTEL EDUCATIVO PARA INICIAL ANTIGUA Y BARBUDA, MUNICIPIO SANTO DOMINGO OESTE, PROVINCIA SANTO DOMINGO.</t>
  </si>
  <si>
    <t>86 - AMPLIACIÓN DEL PLANTEL EDUCATIVO PARA INICIAL BLANCA MASCARO, MUNICIPIO LICEY AL MEDIO, PROVINCIA SANTIAGO.</t>
  </si>
  <si>
    <t>86 - AMPLIACIÓN DEL PLANTEL EDUCATIVO PARA INICIAL MERCEDES LUISA PÉREZ, MUNICIPIO SABANA GRANDE DE PALENQUE, PROVINCIA SAN CRISTÓBAL.</t>
  </si>
  <si>
    <t>86 - AMPLIACIÓN DEL PLANTEL EDUCATIVO PARA INICIAL PROF. JUAN EMILIO BOSCH GAVIÑO, MUNICIPIO YAMASA, PROVINCIA MONTE PLATA</t>
  </si>
  <si>
    <t>86 - CONSTRUCCIÓN CLUB DEPORTIVO MIL FLORES, MUNICIPIO SANTO DOMINGO ESTE, PROVINCIA SANTO DOMINGO</t>
  </si>
  <si>
    <t>86 - CONSTRUCCIÓN MULTIUSOS LOS ALCARRIZOS, MUNICIPIO LOS ALCARRIZOS, PROV. SANTO DOMINGO</t>
  </si>
  <si>
    <t>86 - RECONSTRUCCIÓN DE LA INFRAESTRUCTURA VIAL URBANA DEL MUNICIPIO BONAO, PROVINCIA MONSEÑOR NOUEL</t>
  </si>
  <si>
    <t>86 - RECONSTRUCCIÓN DE LA INFRAESTRUCTURA VIAL URBANA DEL MUNICIPIO SOSÚA, PROVINCIA PUERTO PLATA</t>
  </si>
  <si>
    <t>86 - REPARACIÓN DE HOSPITALES EN LA PROVINCIA VALVERDE</t>
  </si>
  <si>
    <t>87 -  AMPLIACIÓN ACUEDUCTO EN EL SECTOR MADRE VIEJA NORTE, PROVINCIA SAN CRISTOBAL.</t>
  </si>
  <si>
    <t>87 - AMPLIACIÓN DEL PLANTEL EDUCATIVO PARA INICIAL GREGORIO AYBAR CONTRERAS, MUNICIPIO SABANA GRANDE DE BOYÁ, PROVINCIA MONTE PLATA.</t>
  </si>
  <si>
    <t>87 - AMPLIACIÓN DEL PLANTEL EDUCATIVO PARA INICIAL JULIÁN JIMÉNEZ, MUNICIPIO SAN GREGORIO DE NIGUA, PROVINCIA SAN CRISTÓBAL.</t>
  </si>
  <si>
    <t>87 - AMPLIACIÓN DEL PLANTEL EDUCATIVO PARA INICIAL LUIS NAPOLEÓN NÚÑEZ MOLINA - ANEXA, MUNICIPIO LICEY AL MEDIO, PROVINCIA SANTIAGO.</t>
  </si>
  <si>
    <t>87 - AMPLIACIÓN DEL PLANTEL EDUCATIVO PARA INICIAL ROSARIO EVANGELINA SOLANO - HATO NUEVO MANOGUAYABO, MUNICIPIO SANTO DOMINGO OESTE, PROVINCIA SANTO DOMINGO.</t>
  </si>
  <si>
    <t>87 - CONSTRUCCIÓN DE APARTAMENTOS EN EL SECTOR SANTA ANA, MUNICIPIO SAN FRANCISCO DE MACORÍS, PROVINCIA DUARTE</t>
  </si>
  <si>
    <t>87 - RECONSTRUCCIÓN DE LA INFRAESTRUCTURA VIAL URBANA DEL MUNICIPIO CRISTÓBAL, PROVINCIA INDEPENDENCIA</t>
  </si>
  <si>
    <t>87 - RECONSTRUCCIÓN DE LA INFRAESTRUCTURA VIAL URBANA DEL MUNICIPIO MATANZAS, PROVINCIA PERAVIA</t>
  </si>
  <si>
    <t>87 - REMODELACIÓN CAMPO DE BÉISBOL SAN JOSÉ DE VILLA, MUNICIPIO NAGUA, PROVINCIA MARIA TRINIDAD SÁNCHEZ.</t>
  </si>
  <si>
    <t>88 -  AMPLIACIÓN REDES DE DISTRIBUCIÓN DE AGUA POTABLE DEL BARRIO MOSCÚ, PROVINCIA SAN CRISTOBAL.</t>
  </si>
  <si>
    <t>88 - AMPLIACIÓN DEL PLANTEL EDUCATIVO PARA INICIAL ANACAONA, MUNICIPIO SABANA GRANDE DE BOYÁ, PROVINCIA MONTE PLATA.</t>
  </si>
  <si>
    <t>88 - AMPLIACIÓN DEL PLANTEL EDUCATIVO PARA INICIAL GRAL. JOSÉ FRANCISCO DE SAN MARTIN, MUNICIPIO SANTO DOMINGO OESTE, PROVINCIA SANTO DOMINGO.</t>
  </si>
  <si>
    <t>88 - AMPLIACIÓN DEL PLANTEL EDUCATIVO PARA INICIAL LA PLAYA, MUNICIPIO SAN GREGORIO DE NIGUA, PROVINCIA SAN CRISTÓBAL.</t>
  </si>
  <si>
    <t>88 - AMPLIACIÓN DEL PLANTEL EDUCATIVO PARA INICIAL PROF. FRANCISCA HERNÁNDEZ, MUNICIPIO LICEY AL MEDIO, PROVINCIA SANTIAGO.</t>
  </si>
  <si>
    <t>88 - RECONSTRUCCIÓN DE LA INFRAESTRUCTURA VIAL URBANA DEL MUNICIPIO COTUÍ, PROVINCIA SÁNCHEZ RAMÍREZ</t>
  </si>
  <si>
    <t>88 - RECONSTRUCCIÓN DE LA INFRAESTRUCTURA VIAL URBANA DEL MUNICIPIO SAN JOSÉ DE LAS MATAS, PROVINCIA SANTIAGO</t>
  </si>
  <si>
    <t>88 - RECONSTRUCCIÓN ZONA DE FACTURACIÓN HOSPITAL DR. ROBERT REID CABRAL, DISTRITO NACIONAL</t>
  </si>
  <si>
    <t>88 - REMODELACIÓN  CAMPO DE BEISBOL LOS TRANSFORMADORES, SECTOR LA MATILLA, MUNICIPIO HIGÜEY, PROVINCIA LA ALTAGRACIA.</t>
  </si>
  <si>
    <t>88 - REMODELACIÓN CANCHA DE BALONCESTO LOS BUITRES, PROVINCIA SAN CRISTOBAL</t>
  </si>
  <si>
    <t>88 - REPARACIÓN HOSPITALES DE LA PROVINCIA LA VEGA</t>
  </si>
  <si>
    <t>89 - AMPLIACIÓN DEL PLANTEL EDUCATIVO PARA INICIAL CANTALICIA ENCARNACIÓN MATEO, MUNICIPIO SABANA GRANDE DE PALENQUE, PROVINCIA SAN CRISTÓBAL.</t>
  </si>
  <si>
    <t>89 - AMPLIACIÓN DEL PLANTEL EDUCATIVO PARA INICIAL DOÑA INOCENCIA MERCEDES CABRERA, MUNICIPIO TAMBORIL, PROVINCIA SANTIAGO.</t>
  </si>
  <si>
    <t>89 - AMPLIACIÓN DEL PLANTEL EDUCATIVO PARA INICIAL PASTORA CASTILLO, MUNICIPIO SABANA GRANDE DE BOYÁ, PROVINCIA MONTE PLATA.</t>
  </si>
  <si>
    <t>89 - AMPLIACIÓN DEL PLANTEL EDUCATIVO PARA INICIAL PROF. MARÍA AMADA RAMÍREZ DÍAZ, MUNICIPIO SANTO DOMINGO OESTE, PROVINCIA SANTO DOMINGO.</t>
  </si>
  <si>
    <t>89 - CONSTRUCCIÓN DE OFICINAS GUBERNAMENTALES Y PARQUEO PARA EL MANEJO MIGRATORIO EN BAHIA GARCIA, MUN. LUPERON, PROV. PUERTO PLATA</t>
  </si>
  <si>
    <t>89 - RECONSTRUCCIÓN DE LA INFRAESTRUCTURA VIAL URBANA DEL MUNICIPIO DUVERGÉ, PROVINCIA INDEPENDENCIA</t>
  </si>
  <si>
    <t>89 - RECONSTRUCCIÓN DE LA INFRAESTRUCTURA VIAL URBANA DEL MUNICIPIO MELLA, PROVINCIA INDEPENDENCIA</t>
  </si>
  <si>
    <t>89 - REMODELACIÓN CAMPO DE BÉISBOL SAMANÁ, MUNICIPIO SANTA BARBARA DE SAMANA, PROVINCIA SAMANÁ</t>
  </si>
  <si>
    <t>90 - AMPLIACIÓN DEL PLANTEL EDUCATIVO PARA INICIAL BÁSICA LAS MALVINAS, MUNICIPIO SANTO DOMINGO OESTE, PROVINCIA SANTO DOMINGO.</t>
  </si>
  <si>
    <t>90 - AMPLIACIÓN DEL PLANTEL EDUCATIVO PARA INICIAL JUAN ANTONIO ACOSTA (AMACEYES ABAJO) , MUNICIPIO TAMBORIL, PROVINCIA SANTIAGO.</t>
  </si>
  <si>
    <t>90 - AMPLIACIÓN DEL PLANTEL EDUCATIVO PARA INICIAL MINERVA MIRABAL, MUNICIPIO SABANA GRANDE DE BOYÁ, PROVINCIA MONTE PLATA.</t>
  </si>
  <si>
    <t>90 - AMPLIACIÓN DEL PLANTEL EDUCATIVO PARA INICIAL PROF. ZENEYDA BELTRÉ, MUNICIPIO SAN GREGORIO DE NIGUA, PROVINCIA SAN CRISTÓBAL.</t>
  </si>
  <si>
    <t>90 - CONSTRUCCIÓN DE LA CIUDAD SANITARIA DR. LUIS E. AYBAR, DISTRITO NACIONAL</t>
  </si>
  <si>
    <t>90 - MEJORAMIENTO ACUEDUCTO SAN CRISTOBAL, SECTOR MADRE VIEJA SUR, PROVINCIA SAN CRISTÓBAL.</t>
  </si>
  <si>
    <t>90 - RECONSTRUCCIÓN CLUB DEPORTIVO JUAN PABLO DUARTE, SECTOR BANCOLA, MUNICIPIO LA ROMANA, PROVINCIA LA ROMANA.</t>
  </si>
  <si>
    <t>90 - RECONSTRUCCIÓN DE LA INFRAESTRUCTURA VIAL URBANA DEL MUNICIPIO POSTRER RÍO, PROVINCIA INDEPENDENCIA</t>
  </si>
  <si>
    <t>90 - RECONSTRUCCIÓN DE LA INFRAESTRUCTURA VIAL URBANA DEL MUNICIPIO SAN ANTONIO DE GUERRA, PROVINCIA SANTO DOMINGO</t>
  </si>
  <si>
    <t>90 - REMODELACIÓN CAMPO DE BEISBOL EN LA COMUNIDAD SAINAGUA, PROVINCIA SAN CRISTOBAL</t>
  </si>
  <si>
    <t>90 - REPARACIÓN HOSPITALES DE LA PROVINCIA LA ALTAGRACIA</t>
  </si>
  <si>
    <t>91 - AMPLIACIÓN ALCANTARILLADO SANITARIO EL SEIBO, PROVINCIA EL SEIBO.</t>
  </si>
  <si>
    <t>91 - AMPLIACIÓN DEL PLANTEL EDUCATIVO PARA INICIAL ANDRÉS BELLO, MUNICIPIO SABANA GRANDE DE BOYÁ, PROVINCIA MONTE PLATA.</t>
  </si>
  <si>
    <t>91 - AMPLIACIÓN DEL PLANTEL EDUCATIVO PARA INICIAL PROF. ANA CONSUELO GUZMÁN, MUNICIPIO VILLA GONZÁLEZ, PROVINCIA SANTIAGO.</t>
  </si>
  <si>
    <t>91 - AMPLIACIÓN DEL PLANTEL EDUCATIVO PARA INICIAL PROF. PETRONILA TRINIDAD SUÁREZ, MUNICIPIO SANTO DOMINGO OESTE, PROVINCIA SANTO DOMINGO.</t>
  </si>
  <si>
    <t>91 - AMPLIACIÓN DEL PLANTEL EDUCATIVO PARA INICIAL ROSA ANGÉLICA MONTERO, MUNICIPIO SAN GREGORIO DE NIGUA, PROVINCIA SAN CRISTÓBAL.</t>
  </si>
  <si>
    <t>91 - MEJORAMIENTO DE ACUEDUCTO EN LOS SECTORES EL POMIER,HATO DAMA, MANUEL VILLEGAS, SANTA MARÍA Y MATA PALOMA, PROVINCIA SAN CRISTOBAL</t>
  </si>
  <si>
    <t>91 - RECONSTRUCCIÓN DE LA INFRAESTRUCTURA VIAL URBANA DEL MUNICIPIO DE NAGUA, PROVINCIA MARÍA TRINIDAD SÁNCHEZ</t>
  </si>
  <si>
    <t>91 - RECONSTRUCCIÓN DE LA INFRAESTRUCTURA VIAL URBANA DEL MUNICIPIO PEPILLO SALCEDO, PROVINCIA MONTE CRISTI</t>
  </si>
  <si>
    <t>91 - REMODELACIÓN DEL POLIDEPORTIVO DE LAS LAGUNAS DE NISIBÓN, MUNICIPIO HIGÜEY, PROVINCIA LA ALTAGRACIA</t>
  </si>
  <si>
    <t>92 - AMPLIACIÓN DEL PLANTEL EDUCATIVO PARA INICIAL DON BOSCO, MUNICIPIO SANTO DOMINGO OESTE, PROVINCIA SANTO DOMINGO.</t>
  </si>
  <si>
    <t>92 - AMPLIACIÓN DEL PLANTEL EDUCATIVO PARA INICIAL LOS MONTONES  2, MUNICIPIO SAN CRISTÓBAL, PROVINCIA SAN CRISTÓBAL.</t>
  </si>
  <si>
    <t>92 - AMPLIACIÓN DEL PLANTEL EDUCATIVO PARA INICIAL MARTÍN FERRER DE LOS SANTOS, MUNICIPIO PERALVILLO, PROVINCIA MONTE PLATA.</t>
  </si>
  <si>
    <t>92 - AMPLIACIÓN DEL PLANTEL EDUCATIVO PARA INICIAL PEDRO ANTONIO ESTRELLA, MUNICIPIO VILLA GONZÁLEZ, PROVINCIA SANTIAGO.</t>
  </si>
  <si>
    <t>92 - AMPLIACIÓN DEL PUENTE FRANCISCO JACINTO PEYNADO QUE UNE AL DISTRITO NACIONAL CON EL MUNICIPIO SANTO DOMINGO NORTE, PROVINCIA SANTO DOMINGO</t>
  </si>
  <si>
    <t>92 - CONSTRUCCIÓN CANCHA DE BALONCESTO EN EL BARRIO PROSPERIDAD, MUNICIPIO BONAO, PROVINCIA MONSEÑOR NOUEL</t>
  </si>
  <si>
    <t>92 - CONSTRUCCIÓN DE ALCANTARILLADO SANITARIO LICEY AL MEDIO - LAS PALOMAS ARRIBA, MUNICIPIO LICEY AL MEDIO, PROVINCIA SANTIAGO</t>
  </si>
  <si>
    <t>92 - RECONSTRUCCIÓN DE LA INFRAESTRUCTURA VIAL URBANA DEL MUNICIPIO DE NEYBA, PROVINCIA BAHORUCO</t>
  </si>
  <si>
    <t>92 - RECONSTRUCCIÓN DE LA INFRAESTRUCTURA VIAL URBANA DEL MUNICIPIO VILLA VÁZQUEZ, PROVINCIA MONTE CRISTI</t>
  </si>
  <si>
    <t>93 - AMPLIACIÓN DEL PLANTEL EDUCATIVO PARA INICIAL JESÚS MARÍA MANZUETA, MUNICIPIO PERALVILLO, PROVINCIA MONTE PLATA.</t>
  </si>
  <si>
    <t>93 - AMPLIACIÓN DEL PLANTEL EDUCATIVO PARA INICIAL LOS RANCHOS DE BABOSICO ARRIBA, MUNICIPIO SANTIAGO, PROVINCIA SANTIAGO.</t>
  </si>
  <si>
    <t>93 - AMPLIACIÓN DEL PLANTEL EDUCATIVO PARA INICIAL PROF. ALBA LUZ CASILLA DÍAZ, MUNICIPIO PEDRO BRAND, PROVINCIA SANTO DOMINGO.</t>
  </si>
  <si>
    <t>93 - CONSTRUCCIÓN CANCHA DE BALONCESTO EN EL BARRIO CANTA LA RANA, MUNICIPIO PIEDRA BLANCA, PROVINCIA MONSEÑOR NOUEL</t>
  </si>
  <si>
    <t>93 - RECONSTRUCCIÓN DE LA INFRAESTRUCTURA VIAL URBANA DEL MUNICIPIO LAS YAYAS DE VIAJAMA, PROVINCIA AZUA</t>
  </si>
  <si>
    <t>93 - RECONSTRUCCIÓN DE LA INFRAESTRUCTURA VIAL URBANA DEL MUNICIPIO PEDERNALES, PROVINCIA PEDERNALES</t>
  </si>
  <si>
    <t>93 - RECONSTRUCCIÓN HOSPITAL TEOFILO HERNANDEZ, EL SEIBO</t>
  </si>
  <si>
    <t>93 - REHABILITACIÓN CÁRCAMO DE BOMBEO DEL ACUEDUCTO DE FANTINO, PROVINCIA SANCHEZ RAMIREZ</t>
  </si>
  <si>
    <t>93 - REMODELACIÓN CAMPO DE BÉISBOL SAN RAFAEL DEL YUMA, MUNICIPIO SAN RAFAEL DEL YUMA, PROVINCIA LA ALTAGRACIA</t>
  </si>
  <si>
    <t>94 - AMPLIACIÓN DEL PLANTEL EDUCATIVO PARA INICIAL GREGORIO LUPERÓN - MACORÍS DEL LIMÓN, MUNICIPIO VILLA GONZÁLEZ, PROVINCIA SANTIAGO.</t>
  </si>
  <si>
    <t>94 - AMPLIACIÓN DEL PLANTEL EDUCATIVO PARA INICIAL MANUELA MOREL HERNÁNDEZ, MUNICIPIO PERALVILLO, PROVINCIA MONTE PLATA.</t>
  </si>
  <si>
    <t>94 - AMPLIACIÓN DEL PLANTEL EDUCATIVO PARA INICIAL MARINO MORENO GONZÁLEZ, MUNICIPIO PEDRO BRAND, PROVINCIA SANTO DOMINGO.</t>
  </si>
  <si>
    <t>94 - CONSTRUCCIÓN CANCHA DE BALONCESTO EN EL BARRIO EL OCHO, MUNICIPIO BONAO, PROVINCIA MONSEÑOR NOUEL</t>
  </si>
  <si>
    <t>94 - MEJORAMIENTO ACUEDUCTO CABRERA, PROVINCIA MARIA TRINIDAD SANCHEZ</t>
  </si>
  <si>
    <t>94 - RECONSTRUCCIÓN DE 26.3 KM DE VIAS EN BARRIOS Y ACCESOS DE PLAYA EN LA ISABELA, MUNICIPIO LUPERON PROV. PUERTO PLATA</t>
  </si>
  <si>
    <t>94 - RECONSTRUCCIÓN DE LA INFRAESTRUCTURA VIAL URBANA DEL MUNICIPIO DE COMENDADOR, PROVINCIA ELIAS PIÑA</t>
  </si>
  <si>
    <t>94 - RECONSTRUCCIÓN DE TRAMO VIAL EN  LOS COQUITOS, MUNICIPIO MONTE PLATA, PROVINCIA MONTE PLATA</t>
  </si>
  <si>
    <t>94 - REMODELACIÓN POLIDEPORTIVO LEO TAVÁREZ, MUNICIPIO HIGÜEY, PROVINCIA LA ALTAGRACIA</t>
  </si>
  <si>
    <t>95 - AMPLIACIÓN DEL PLANTEL EDUCATIVO PARA INICIAL CELESTINA PATRIA GRULLÓN FRANCO - BANEGAS, MUNICIPIO VILLA GONZÁLEZ, PROVINCIA SANTIAGO.</t>
  </si>
  <si>
    <t>95 - AMPLIACIÓN DEL PLANTEL EDUCATIVO PARA INICIAL JUANA DE ARCO, MUNICIPIO PEDRO BRAND, PROVINCIA SANTO DOMINGO.</t>
  </si>
  <si>
    <t>95 - AMPLIACIÓN DEL PLANTEL EDUCATIVO PARA INICIAL MELANIA MANZUETA, MUNICIPIO PERALVILLO, PROVINCIA MONTE PLATA.</t>
  </si>
  <si>
    <t>95 - CONSTRUCCIÓN CANCHA DE BALONCESTO EN EL BARRIO QUIJA QUIETA, MUNICIPIO SAN JUAN DE LA MAGUANA, PROVINCIA SAN JUAN</t>
  </si>
  <si>
    <t>95 - CONSTRUCCIÓN SISTEMAS DE ABASTECIMIENTO DE AGUA POTABLE AL DISTRITO MUNICIPAL DE LOS BOTADOS Y COMUNIDADES RURALES, MUNICIPIO YAMASA, PROVINCIA MONTE PLATA</t>
  </si>
  <si>
    <t>95 - RECONSTRUCCIÓN DE LA INFRAESTRUCTURA VIAL URBANA DEL MUNICIPIO JARABACOA, PROVINCIA LA VEGA</t>
  </si>
  <si>
    <t>95 - RECONSTRUCCIÓN DEL TRAMO VIAL CALLE 1, COMUNIDAD SANCHI PRÓXIMO AL PLAY SANTA LUISA, MUNICIPIO SAN FRANCISCO DE MACORÍS, PROVINCIA DUARTE</t>
  </si>
  <si>
    <t>95 - REMODELACIÓN POLIDEPORTIVO EL VALLE, MUNICIPIO EL VALLE, PROVINCIA HATO MAYOR</t>
  </si>
  <si>
    <t>96 -  AMPLIACIÓN ACUEDUCTO SAN JOSE DE OCOA - SABANA LARGA, PROVINCIA SAN JOSE DE OCOA</t>
  </si>
  <si>
    <t>96 - AMPLIACIÓN DEL PLANTEL EDUCATIVO PARA INICIAL ADRIANO VALDEZ - QUINIGUA, MUNICIPIO VILLA GONZÁLEZ, PROVINCIA SANTIAGO.</t>
  </si>
  <si>
    <t>96 - AMPLIACIÓN DEL PLANTEL EDUCATIVO PARA INICIAL GREGORIO SANTOS, MUNICIPIO PEDRO BRAND, PROVINCIA SANTO DOMINGO.</t>
  </si>
  <si>
    <t>96 - AMPLIACIÓN DEL PLANTEL EDUCATIVO PARA INICIAL JOSÉ VÁSQUEZ JIMÉNEZ, MUNICIPIO PERALVILLO, PROVINCIA MONTE PLATA.</t>
  </si>
  <si>
    <t>96 - CONSTRUCCIÓN CANCHA DE BALONCESTO EN EL MUNICIPIO EL CERCADO, PROVINCIA SAN JUAN</t>
  </si>
  <si>
    <t>96 - RECONSTRUCCIÓN CANCHA CLUB DETALLISTA, SECTOR VILLA VERDE, MUNICIPIO LA ROMANA, PROVINCIA LA ROMANA</t>
  </si>
  <si>
    <t>96 - RECONSTRUCCIÓN DE LA INFRAESTRUCTURA VIAL URBANA DEL MUNICIPIO DE LAS TERRENAS, PROVINCIA SAMANÁ</t>
  </si>
  <si>
    <t>96 - RECONSTRUCCIÓN DE LA INFRAESTRUCTURA VIAL URBANA DEL MUNICIPIO DE LOS ALCARRIZOS, PROVINCIA SANTO DOMINGO</t>
  </si>
  <si>
    <t>97 -  REHABILITACIÓN Y AMPLIACION ACUEDUCTO MÚLTIPLE LOS PATOS-ENRIQUILLO-OVIEDO    PROVINCIAS BARAHONA-PEDERNALES</t>
  </si>
  <si>
    <t>97 - AMPLIACIÓN DEL PLANTEL EDUCATIVO PARA INICIAL CONCEPCIÓN BONA, MUNICIPIO SANTO DOMINGO OESTE, PROVINCIA SANTO DOMINGO.</t>
  </si>
  <si>
    <t>97 - AMPLIACIÓN DEL PLANTEL EDUCATIVO PARA INICIAL TRINA MOYA DE VÁSQUEZ, MUNICIPIO SAN JOSÉ DE LAS MATAS, PROVINCIA SANTIAGO.</t>
  </si>
  <si>
    <t>97 - CONSTRUCCIÓN CANCHA DE BALONCESTO EN EL DISTRITO MUNICIPAL GUANITO, MUNICIPIO SAN JUAN DE LA MAGUANA, PROVINCIA SAN JUAN</t>
  </si>
  <si>
    <t>97 - RECONSTRUCCIÓN DE LA INFRAESTRUCTURA VIAL URBANA DEL MUNICIPIO EL FACTOR, PROVINCIA MARÍA TRINIDAD SÁNCHEZ</t>
  </si>
  <si>
    <t>97 - RECONSTRUCCIÓN DE LA INFRAESTRUCTURA VIAL URBANA DEL MUNICIPIO PADRE LAS CASAS, PROVINCIA AZUA</t>
  </si>
  <si>
    <t>97 - REMODELACIÓN POLIDEPORTIVO VERON, DISTRITO MUNICIPAL VERON-PUNTA CANA, PROVINCIA LA ALTAGRACIA.</t>
  </si>
  <si>
    <t>98 -  CONSTRUCCIÓN ACUEDUCTO LA HORCA - LOS AMACEYES, EXTENSION ALINO, MUNICIPIO LAS MATA DE SANTA CRUZ, PROVINCIA MONTE CRISTI</t>
  </si>
  <si>
    <t>98 - AMPLIACIÓN DEL PLANTEL EDUCATIVO PARA INICIAL MELIDA GIRALT, MUNICIPIO SANTIAGO, PROVINCIA SANTIAGO.</t>
  </si>
  <si>
    <t>98 - AMPLIACIÓN DEL PLANTEL EDUCATIVO PARA INICIAL PROF. FRANCIA MARGARITA AYALA SÁNCHEZ, MUNICIPIO PEDRO BRAND, PROVINCIA SANTO DOMINGO.</t>
  </si>
  <si>
    <t>98 - CONSTRUCCIÓN HOSPITAL MUNICIPAL DE DAJABÓN PROVINCIA DAJABÓN, REPÚBLICA DOMINICANA</t>
  </si>
  <si>
    <t>98 - RECONSTRUCCIÓN  DE LA INFRAESTRUCTURA VIAL URBANA DEL MUNICIPIO ARENOSO, PROVINCIA DUARTE</t>
  </si>
  <si>
    <t>98 - RECONSTRUCCIÓN DE 22KM DEL TRAMO CARRETERO EL CERCADO-HONDO VALLE, PROVINCIAS SAN JUAN Y ELIAS PIÑA</t>
  </si>
  <si>
    <t>98 - RECONSTRUCCIÓN DE 60 METROS DEL TRAMO VIAL SOBRE SABANA DEL RÍO AFECTADO POR EL HURACÁN FIONA, DISTRITO MUNICIPAL DON JUAN, MUNICIPIO MONTE PLATA, PROVINCIA MONTE PLATA</t>
  </si>
  <si>
    <t>98 - REMODELACIÓN CAMPO DE FÚTBOL EL SEIBO, MUNICIPIO MICHES, PROVINCIA EL SEIBO</t>
  </si>
  <si>
    <t>99 - AMPLIACIÓN DEL PLANTEL EDUCATIVO PARA INICIAL ENRIQUETA OMLER, MUNICIPIO SOSÚA, PROVINCIA PUERTO PLATA.</t>
  </si>
  <si>
    <t>99 - AMPLIACIÓN DEL PLANTEL EDUCATIVO PARA INICIAL FÉLIX LOPE DE VEGA, MUNICIPIO PEDRO BRAND, PROVINCIA SANTO DOMINGO.</t>
  </si>
  <si>
    <t>99 - CONSTRUCCIÓN PUENTE BADEN TUBULAR AFECTADO POR LA VAGUADA DE ABRIL 2022 EN ARROYO TORO, MUNICIPIO BONAO, PROVINCIA MONSEÑOR NOUEL</t>
  </si>
  <si>
    <t>99 - Proyectos Consolidados</t>
  </si>
  <si>
    <t>99 - RECONSTRUCCIÓN DE LA INFRAESTRUCTURA VIAL URBANA DEL MUNICIPIO DE PEDRO BRAND, PROVINCIA SANTO DOMINGO</t>
  </si>
  <si>
    <t>99 - RECONSTRUCCIÓN DE LA INFRAESTRUCTURA VIAL URBANA DEL SECTOR PUEBLO NUEVO, DISTRITO MUNICIPAL CHIRINO, MUNICIPIO MONTE PLATA, PROVINCIA MONTE PLATA</t>
  </si>
  <si>
    <t>99 - REMODELACIÓN CLUB DEPORTIVO RENACER EN EL SECTOR GUACHUPITA,  DISTRITO NACIONAL.</t>
  </si>
  <si>
    <t>Proyectos de Inversión</t>
  </si>
  <si>
    <t>Ámbitos Institucionales</t>
  </si>
  <si>
    <t>Percibido Agregado</t>
  </si>
  <si>
    <t>Consolidable</t>
  </si>
  <si>
    <t>Percibido Consolidado</t>
  </si>
  <si>
    <t>3 = 1 - 2</t>
  </si>
  <si>
    <t>6 = 4 - 5</t>
  </si>
  <si>
    <t>9 = 7 - 8</t>
  </si>
  <si>
    <t>Total de Ingresos</t>
  </si>
  <si>
    <t>Empresas Públicas no Financieras</t>
  </si>
  <si>
    <t>3 = (1 - 2)</t>
  </si>
  <si>
    <t>6 = (4 - 5)</t>
  </si>
  <si>
    <t>12 = 10 - 11</t>
  </si>
  <si>
    <t>15 = 13 - 14</t>
  </si>
  <si>
    <t>Tabla 9. Transacciones consolidables del Sector Público</t>
  </si>
  <si>
    <t xml:space="preserve">Clasificación Económica del Ingreso </t>
  </si>
  <si>
    <t>Clasificación Económica por Objeto del Gasto</t>
  </si>
  <si>
    <t>Clasificación Económica por Finalidad de Gastos</t>
  </si>
  <si>
    <t>Fuente: Elaborado con datos del BM del reporte de BM actualizaciones de junio 2023 y enero 2024.</t>
  </si>
  <si>
    <t>Fuente: Elaborado con datos del OECD Economic Outlook.</t>
  </si>
  <si>
    <t>Fuente: Elaborado con datos de la Reserva Federal.</t>
  </si>
  <si>
    <t>Fuente: Elaborado con datos del Bureau of Labor Statistics.</t>
  </si>
  <si>
    <t>Fuente: Elaborado con datos del Federal Deposit Insurance Corporation (FDIC).</t>
  </si>
  <si>
    <t>Fuente: Elaborado con datos de Mckinsey &amp; Company, 2023.</t>
  </si>
  <si>
    <t xml:space="preserve">Fuente: Elaborado con datos datos de la Energy Information Administration. </t>
  </si>
  <si>
    <t>Fuente: Elaborado con datos del Aggregated Gas Storage Inventory.</t>
  </si>
  <si>
    <t>Fuente: Elaborado con datos del Pink Sheet del Banco Mundial a enero 2024 y proyecciones del Marco Macroeconómico del MEPyD agosto 2022 y 2023.</t>
  </si>
  <si>
    <t>Fuente: Elaborado con datos de la Food Agricultural Organization (FAO).</t>
  </si>
  <si>
    <t>Tabla 10. Matriz de transacciones formuladas consolidables del SP</t>
  </si>
  <si>
    <t>Tabla 7. Presupuesto Formulado Agregado del Sector Público</t>
  </si>
  <si>
    <t>Clasificación Económica del Gasto por Ámbito Institucional</t>
  </si>
  <si>
    <t>Tabla 6. Presupuesto Formulado Agregado del Sector Público</t>
  </si>
  <si>
    <t>Clasificación Económica del Ingreso por Ámbito Institucional</t>
  </si>
  <si>
    <t>PIB Marco Macroeconómico MEPyD, 08/2023</t>
  </si>
  <si>
    <t>Tabla 8. Alcance Presupuesto Formulado del Sector Público Consolidado</t>
  </si>
  <si>
    <t>Tabla 5. Presupuesto Formulado Agregado del Sector Público por Ámbito Institucional</t>
  </si>
  <si>
    <t>Clasificación Institucional de Gastos</t>
  </si>
  <si>
    <t>SPNF</t>
  </si>
  <si>
    <t>SF</t>
  </si>
  <si>
    <t>2024*</t>
  </si>
  <si>
    <t>Fuente: Elaborado con datos de Informes de Consolidación 2016 - 2023, SIGEF, CIFE.</t>
  </si>
  <si>
    <t>¿Se consolida en el Informe?</t>
  </si>
  <si>
    <t>Partidas Consolidables según MEFP 2014</t>
  </si>
  <si>
    <t>Fueron consolidadas las transferencias corrientes y de capital inter e intra ámbitos del SP.</t>
  </si>
  <si>
    <t>Entres estos bienes y servicios se incluyó la venta de energía eléctrica y la venta de agua y saneamiento al SPNF.</t>
  </si>
  <si>
    <t>Fuente: Elaborado con informaciones del Manual de Finanzas Públicas FMI, 2014.</t>
  </si>
  <si>
    <t>Acciones y otras participaciones de capital*</t>
  </si>
  <si>
    <t>Nota: *El 2024 incluye las Instituciones Públicas Financieras.</t>
  </si>
  <si>
    <t>El monto RD$1,249.3 millones está hecho a escala para poder percibir que este pertenece al SF.</t>
  </si>
  <si>
    <t>Nota: *En años anteriores esta partida sí se ha consolidado. En este año no se produce esta transacción, sin embargo sí se puede visualizar en caso positivo.</t>
  </si>
  <si>
    <t>Nota: 2023 no incluye el SF.</t>
  </si>
  <si>
    <t>Por consolidable nos referimos al flujo eliminado de las partidas recíprocas.</t>
  </si>
  <si>
    <t>Fuente: Elaborado con datos consolidados a partir de datos del SIGEF, CIFE.</t>
  </si>
  <si>
    <t>Administración Central</t>
  </si>
  <si>
    <t xml:space="preserve">Administración Central </t>
  </si>
  <si>
    <t>ADMINISTRACIÓN CENTRAL</t>
  </si>
  <si>
    <t>Finalidad</t>
  </si>
  <si>
    <t>Organismos Autónomos y Descentralizados no Financieros</t>
  </si>
  <si>
    <t>Total por Finalidad</t>
  </si>
  <si>
    <t>1 - SERVICIOS  GENERALES</t>
  </si>
  <si>
    <t>Fuente: Elaborado con datos del SIGEF y CIFE.</t>
  </si>
  <si>
    <t>Tabla 13. Proceso de Consolidación por Ámbito Institucional del SP</t>
  </si>
  <si>
    <t>Clasificación Económica de Gastos</t>
  </si>
  <si>
    <t>PIB Nominal 2023 formulación (RD$ millones)</t>
  </si>
  <si>
    <t>Gobierno Central</t>
  </si>
  <si>
    <t>Presupuesto Consolidado SP</t>
  </si>
  <si>
    <t>% PIB</t>
  </si>
  <si>
    <t>Presupuesto inicial</t>
  </si>
  <si>
    <t>Presupuesto Consolidado</t>
  </si>
  <si>
    <t>12 = 10-11</t>
  </si>
  <si>
    <t>15 = 13-14</t>
  </si>
  <si>
    <t>18 = 16 - 17</t>
  </si>
  <si>
    <t>21 = 19 - 20</t>
  </si>
  <si>
    <t>24 = 22 - 23</t>
  </si>
  <si>
    <t>Gráfico 24. Presión Tributaria por Ámbitos del Sector Público 2024</t>
  </si>
  <si>
    <t>Como porcentaje (%) del PIB</t>
  </si>
  <si>
    <t>PIB formulación 2023</t>
  </si>
  <si>
    <t>Gobierno General Nacional</t>
  </si>
  <si>
    <t>Sector Público No Financiero</t>
  </si>
  <si>
    <t>Descentralizadas</t>
  </si>
  <si>
    <t>Gráfico 25. Demanda Agregada</t>
  </si>
  <si>
    <t>Consumo</t>
  </si>
  <si>
    <t>Inversión</t>
  </si>
  <si>
    <t>Fuentes: Elaborado con datos del SIGEF y CIFE.</t>
  </si>
  <si>
    <r>
      <t>2024</t>
    </r>
    <r>
      <rPr>
        <b/>
        <sz val="11"/>
        <rFont val="Avenir Next LT Pro"/>
        <family val="2"/>
      </rPr>
      <t xml:space="preserve"> </t>
    </r>
    <r>
      <rPr>
        <b/>
        <sz val="11"/>
        <color theme="1"/>
        <rFont val="Avenir Next LT Pro"/>
        <family val="2"/>
      </rPr>
      <t xml:space="preserve">ejecutado </t>
    </r>
  </si>
  <si>
    <t xml:space="preserve">En Millones de RD$ </t>
  </si>
  <si>
    <t>Participación</t>
  </si>
  <si>
    <t>PIB %</t>
  </si>
  <si>
    <t>3 = 1 + 2</t>
  </si>
  <si>
    <t xml:space="preserve"> 5 = 3/PIB</t>
  </si>
  <si>
    <t>Tabla 13. Gasto Formulado en Remuneraciones por Ámbito Institucional del Sector Público</t>
  </si>
  <si>
    <t>Detalle del Concepto de Gasto</t>
  </si>
  <si>
    <t>Remuneraciones</t>
  </si>
  <si>
    <t>Sobresueldos</t>
  </si>
  <si>
    <t>Dietas y Gastos de Representación</t>
  </si>
  <si>
    <t>Gratificaciones y Bonificaciones</t>
  </si>
  <si>
    <t>Contribuciones a la Seguridad Social</t>
  </si>
  <si>
    <t>Participación %</t>
  </si>
  <si>
    <t>Gráfico 26. Cantidad de empleos por Ámbito</t>
  </si>
  <si>
    <t xml:space="preserve"> Instituciones Públicas Financieras Monetarias</t>
  </si>
  <si>
    <t xml:space="preserve"> Instituciones Públicas Financieras no Monetarias</t>
  </si>
  <si>
    <t xml:space="preserve"> Auxiliares Financieros</t>
  </si>
  <si>
    <t>Fuente: Elaborado con datos del Banco Central de la República Dominicana actualizado en 04/09/2023</t>
  </si>
  <si>
    <t>Tabla 14. Proyectos de Inversión Pública por Ámbito Institucional del Sector Público</t>
  </si>
  <si>
    <t>Proyecto</t>
  </si>
  <si>
    <t>Formulado</t>
  </si>
  <si>
    <t>03 - Construcción Línea 2C Del Metro De Santo Domingo Tramos:  Alcarrizos- Luperón</t>
  </si>
  <si>
    <t>02 - Reconstrucción  De La Infraestructura Vial Urbana Del Municipio Santo Domingo Este</t>
  </si>
  <si>
    <t>02 - Ampliación Del Servicio De La Linea 1 Del Metro De Santo Domingo</t>
  </si>
  <si>
    <t>92 - Ampliación Del Puente Francisco Jacinto Peynado Que Une Al Distrito Nacional Con El Municipio Santo Domingo Norte, Provincia Santo Domingo</t>
  </si>
  <si>
    <t>10 - Construcción De Paso A Desnivel Soterrado En La Intersección De La Av. Luperón Con Av. 27 De Febrero, Provincia Santo Domingo</t>
  </si>
  <si>
    <t>72 - Reconstrucción De La Infraestructura Vial Urbana Del Municipio Santo Domingo Norte, Provincia Santo Domingo</t>
  </si>
  <si>
    <t>04 - Construcción De La Línea 1B Del Metro De Santo Domingo, Tramo Villa Mella - Punta, Santo Domingo Norte</t>
  </si>
  <si>
    <t>01 - Mejoramiento Puerto De Manzanillo Y Sus Vías De Conectividad, Provincia Montecristi, R.D.</t>
  </si>
  <si>
    <t>31 - Reconstrucción De La Infraestructura Vial Urbana De La Circunscripción 2 Del Distrito Nacional</t>
  </si>
  <si>
    <t>07 - Recuperación De La Cobertura Vegetal En Cuencas Hidrográficas De La República Dominicana.</t>
  </si>
  <si>
    <t>01 - Construcción Verja Perimetral Inteligente Frontera República Dominicana-Haití</t>
  </si>
  <si>
    <t>70 - Construcción  Hospital Regional En San Francisco De Macoris, Prov. Duarte</t>
  </si>
  <si>
    <t>81 - Reconstrucción De La Infraestructura Vial Urbana De La Circunscripción 3 Del Distrito Nacional</t>
  </si>
  <si>
    <t>02 - Construcción De 2,000 Viviendas En El Distrito Municipal Hato Del Yaque, Provincia Santiago</t>
  </si>
  <si>
    <t>02 - Rehabilitación Para El Desarrollo Turístico Y Social De La Ciudad Colonial, Santo Domingo, D.N.</t>
  </si>
  <si>
    <t>03 - Ampliación Del Sistema Nacional De Atencion A Emergencias Y Seguridad 9-1-1, Fase Ii</t>
  </si>
  <si>
    <t>79 - Reconstrucción De La Infraestructura Vial Urbana Del Municipio Santo Domingo Oeste, Provincia Santo Domingo</t>
  </si>
  <si>
    <t>01 - Mejoramiento De 100,000 Viviendas En La República Dominicana</t>
  </si>
  <si>
    <t>62 - Reconstrucción De Infraestructura Vial Urbana En La Circunscripción 1 Del Distrito Nacional</t>
  </si>
  <si>
    <t>39 - Construcción Hospital Municipal Villa Vásquez, Provincia De Monte Cristi.</t>
  </si>
  <si>
    <t>02 - Construcción Presa De Monte Grande, Rehabilitacion Y Complementacion De La Presa De Sabana Yegua, Provincia Azua</t>
  </si>
  <si>
    <t>01 - Mejoramiento De La Conectividad Para La Transformacion Digital En La Republica Dominicana</t>
  </si>
  <si>
    <t>02 - Gestion Integrada De Rec.Naturales Y Agricultura Resiliente En Cuencas Hidrográricas  Yaque Del Norte Y Ozama-Isabela En R.D.</t>
  </si>
  <si>
    <t>01 - Construcción Sistema De Riego Azua Ii-Pueblo Viejo, Provincia Azua</t>
  </si>
  <si>
    <t>27 - Reconstrucción Del Sistema De Riego Nizaito, En Las Provincias De Barahona Y  Pedernales</t>
  </si>
  <si>
    <t>29 - Fortalecimiento De Capacidades De Regulación Y Gestión De Recursos Hídricos En La Cuenca Del Río Yaque Del Norte, República Dominicana</t>
  </si>
  <si>
    <t>23 - Construcción De Sistema De Riego En La Presa Maguaca, Municipio De Las Matas De Santa Cruz, Provincia Montecristi</t>
  </si>
  <si>
    <t>22 - Construcción Muro De Gaviones Sobre El Rio Yuna Para La Protección De Los Municipios De Arenoso Y Villa Riva, Provincia Duarte</t>
  </si>
  <si>
    <t xml:space="preserve">Empresas Públicas No Financieras </t>
  </si>
  <si>
    <t>16 -  Ampliación Acueducto Oriental Barrera De Salinidad Y Trasvase A Santo Domingo Norte, Fase Ii</t>
  </si>
  <si>
    <t>18 -  Mejoramiento De Aguas Potable Y Residuales En Los Municipios   Moca Y Gaspar Hernandez, Provincia Espaillat, R.D.</t>
  </si>
  <si>
    <t>01 - Ampliación Acueducto, Municipio Navarrete, Provincia Santiago</t>
  </si>
  <si>
    <t>08 -  Construcción Alcantarillado Sanitario Y Reconstruccion Acueducto De Jarabacoa,  Provincia La Vega</t>
  </si>
  <si>
    <t>12 - Ampliación Alcantarillado Sanitario Juan Dolio-Guayacanes (Etapa 1), Prov. San Pedro De Macoris</t>
  </si>
  <si>
    <t>92 - Construcción De Alcantarillado Sanitario Licey Al Medio - Las Palomas Arriba, Municipio Licey Al Medio, Provincia Santiago</t>
  </si>
  <si>
    <t>24 - Ampliación Acueducto Múltiple Municipios Moncion-Sabaneta Zona Este, Provincia Santiago Rodriguez</t>
  </si>
  <si>
    <t>18 -  Construcción Sistema De Saneamiento  Del Municipio De Boca Chica, Provincia Santo Domingo.</t>
  </si>
  <si>
    <t>49 -  Construcción Sistema Saneamiento Sanitario Y Pluvial De La Cañada De Guajimía En Santo Domingo Oeste (Fase Ii)</t>
  </si>
  <si>
    <t>09 -  Construcción Acueducto Múltiple El Pino-Jumunucú-Rincón, Municipio Jima Abajo, Provincia La Vega</t>
  </si>
  <si>
    <t>50 - Fortalecimiento De Las Redes Del Alcantarillado Sanitario En 10 Sectores Del Distrito Nacional</t>
  </si>
  <si>
    <t>08 -  Ampliación Acueducto Municipio De Nagua, Provincia María Trinidad Sanchez</t>
  </si>
  <si>
    <t>01 - Ampliación Sistema De Tratamiento De Aguas Residuales Santiago Oeste, Municipio Santiago De Los Caballeros, Provincia Santiago</t>
  </si>
  <si>
    <t>14 - Ampliación Acueducto Multiple Sanchez, Provincia Samana</t>
  </si>
  <si>
    <t>47 -  Rehabilitación 17 Cañadas, Distrito Nacional Y La Provincia Santo Domingo, Región Ozama</t>
  </si>
  <si>
    <r>
      <t>Gráfico 27. Inversión Pública</t>
    </r>
    <r>
      <rPr>
        <b/>
        <sz val="11"/>
        <color rgb="FFFF0000"/>
        <rFont val="Avenir Next LT Pro"/>
        <family val="2"/>
      </rPr>
      <t xml:space="preserve"> </t>
    </r>
    <r>
      <rPr>
        <b/>
        <sz val="11"/>
        <color theme="1"/>
        <rFont val="Avenir Next LT Pro"/>
        <family val="2"/>
      </rPr>
      <t>Consolidada según Provincias</t>
    </r>
  </si>
  <si>
    <t>Gráfico 28. Inversión Pública Consolidada por Región per cápita</t>
  </si>
  <si>
    <t xml:space="preserve"> Region El Valle</t>
  </si>
  <si>
    <t>En RD$</t>
  </si>
  <si>
    <t xml:space="preserve"> Region Yuma</t>
  </si>
  <si>
    <t xml:space="preserve"> Region Higuamo</t>
  </si>
  <si>
    <t xml:space="preserve"> Region Cibao Sur</t>
  </si>
  <si>
    <t xml:space="preserve"> Region Cibao Nordeste</t>
  </si>
  <si>
    <t xml:space="preserve"> Region Enriquillo</t>
  </si>
  <si>
    <t xml:space="preserve"> Region Valdesia</t>
  </si>
  <si>
    <t xml:space="preserve"> Nacional</t>
  </si>
  <si>
    <t xml:space="preserve"> Region Cibao Noroeste</t>
  </si>
  <si>
    <t>Promedio</t>
  </si>
  <si>
    <t xml:space="preserve"> Region Cibao Norte</t>
  </si>
  <si>
    <t xml:space="preserve"> Region Ozama O Metropolitana</t>
  </si>
  <si>
    <t>Fuentes: Elaborado con datos del SIGEF y CIFE y las Estimaciones Poblacionales por año según región provincia 2000-2023 de la Oficina Nacional de Estadística ONE.</t>
  </si>
  <si>
    <t>Gráfico 29. Inversión Pública Consolidada por Provincia</t>
  </si>
  <si>
    <t xml:space="preserve"> Santiago Rodriguez</t>
  </si>
  <si>
    <t xml:space="preserve"> Monsenor Nouel</t>
  </si>
  <si>
    <t xml:space="preserve"> San Jose De Ocoa</t>
  </si>
  <si>
    <t xml:space="preserve"> Hermanas Mirabal</t>
  </si>
  <si>
    <t xml:space="preserve"> Samana</t>
  </si>
  <si>
    <t xml:space="preserve"> El Seibo</t>
  </si>
  <si>
    <t xml:space="preserve"> La Romana</t>
  </si>
  <si>
    <t xml:space="preserve"> Bahoruco</t>
  </si>
  <si>
    <t xml:space="preserve"> Sanchez Ramirez</t>
  </si>
  <si>
    <t xml:space="preserve"> Monte Plata</t>
  </si>
  <si>
    <t xml:space="preserve"> Pedernales</t>
  </si>
  <si>
    <t xml:space="preserve"> Hato Mayor</t>
  </si>
  <si>
    <t xml:space="preserve"> San Juan</t>
  </si>
  <si>
    <t xml:space="preserve"> Elias Pina</t>
  </si>
  <si>
    <t xml:space="preserve"> Valverde</t>
  </si>
  <si>
    <t xml:space="preserve"> La Altagracia</t>
  </si>
  <si>
    <t xml:space="preserve"> Maria Trinidad Sanchez</t>
  </si>
  <si>
    <t xml:space="preserve"> San Pedro De Macoris</t>
  </si>
  <si>
    <t xml:space="preserve"> Espaillat</t>
  </si>
  <si>
    <t xml:space="preserve"> Barahona</t>
  </si>
  <si>
    <t xml:space="preserve"> San Cristobal</t>
  </si>
  <si>
    <t xml:space="preserve"> Puerto Plata</t>
  </si>
  <si>
    <t xml:space="preserve"> Duarte</t>
  </si>
  <si>
    <t xml:space="preserve"> Peravia</t>
  </si>
  <si>
    <t xml:space="preserve"> La Vega</t>
  </si>
  <si>
    <t xml:space="preserve"> Azua</t>
  </si>
  <si>
    <t xml:space="preserve"> Independencia</t>
  </si>
  <si>
    <t xml:space="preserve"> Dajabon</t>
  </si>
  <si>
    <t xml:space="preserve"> Monte Cristi</t>
  </si>
  <si>
    <t xml:space="preserve"> Santiago</t>
  </si>
  <si>
    <t xml:space="preserve"> Multiprovincial</t>
  </si>
  <si>
    <t xml:space="preserve"> Distrito Nacional</t>
  </si>
  <si>
    <t xml:space="preserve"> Santo Domingo</t>
  </si>
  <si>
    <t>total</t>
  </si>
  <si>
    <t>PROMEDIO</t>
  </si>
  <si>
    <t>Fuentes: Elaborado con datos del SIGEF y CIFE y las Estimaciones Poblacionales por año según región provincia 2000-2023 de la Oficina Nacional de Estadística.</t>
  </si>
  <si>
    <t>Gráfico 15. Crecimiento del Producto Interno Bruto (PIB) de la República Dominicana en el período 2021-2023</t>
  </si>
  <si>
    <t xml:space="preserve">Valores en % </t>
  </si>
  <si>
    <t>E-M</t>
  </si>
  <si>
    <t>E-J</t>
  </si>
  <si>
    <t>E-S</t>
  </si>
  <si>
    <t>E-D</t>
  </si>
  <si>
    <t>E-D*</t>
  </si>
  <si>
    <t xml:space="preserve">Notas: </t>
  </si>
  <si>
    <t>\Cifras preliminares</t>
  </si>
  <si>
    <t>*Proyecciones</t>
  </si>
  <si>
    <t xml:space="preserve">Fuente: Banco Central de la República Dominicana. </t>
  </si>
  <si>
    <t xml:space="preserve">Marco Macroeconómico, Ministerio de Economía, Planificación y Desarrollo revisado al 28 de agosto 2023. </t>
  </si>
  <si>
    <t xml:space="preserve">Tabla 2. Tasa de Crecimiento Económico por Actividad Económica </t>
  </si>
  <si>
    <t>Enero-diciembre (2022-2023*)</t>
  </si>
  <si>
    <t>Valores en % del PIB</t>
  </si>
  <si>
    <t>Actividad Económica</t>
  </si>
  <si>
    <t>2023*</t>
  </si>
  <si>
    <t>Agropecuario</t>
  </si>
  <si>
    <t>Explotación de Minas y Canteras</t>
  </si>
  <si>
    <t>Manufactura Local</t>
  </si>
  <si>
    <t>Manufactura Zonas Francas</t>
  </si>
  <si>
    <t>Construcción</t>
  </si>
  <si>
    <t>Servicios</t>
  </si>
  <si>
    <t>Energía y Agua</t>
  </si>
  <si>
    <t>Comercio</t>
  </si>
  <si>
    <t>Hoteles, Bares y Restaurantes</t>
  </si>
  <si>
    <t>Transporte y Almacenamiento</t>
  </si>
  <si>
    <t>Comunicaciones</t>
  </si>
  <si>
    <t>Servicios financieros</t>
  </si>
  <si>
    <t>Actividades Inmobiliarias y de Alquiler</t>
  </si>
  <si>
    <t>Administración Pública y Defensa</t>
  </si>
  <si>
    <t>Enseñanza</t>
  </si>
  <si>
    <t>Salud</t>
  </si>
  <si>
    <t>Otras actividades de servicios</t>
  </si>
  <si>
    <t>Producto Interno Bruto</t>
  </si>
  <si>
    <t>*Cifras preliminares</t>
  </si>
  <si>
    <t xml:space="preserve"> </t>
  </si>
  <si>
    <t xml:space="preserve">Fuente: Banco Central  de la República Dominicana. </t>
  </si>
  <si>
    <t xml:space="preserve">Tabla 3. Balanza de Pagos de la República Dominicana Enero-Septiembre (2022-2023) </t>
  </si>
  <si>
    <t>Valores en millones de US$</t>
  </si>
  <si>
    <t>Conceptos</t>
  </si>
  <si>
    <t>Ene-Sept</t>
  </si>
  <si>
    <t>Variaciones Abs.</t>
  </si>
  <si>
    <t>2022/2023</t>
  </si>
  <si>
    <t>I. Cuenta Corriente</t>
  </si>
  <si>
    <t>Balanza de Bienes</t>
  </si>
  <si>
    <t>Balanza de Servicios</t>
  </si>
  <si>
    <t>Ingreso Primario</t>
  </si>
  <si>
    <t>Ingreso Secundario</t>
  </si>
  <si>
    <t>II. Cuenta de capital</t>
  </si>
  <si>
    <t xml:space="preserve"> Préstamo / Endeudamiento Neto</t>
  </si>
  <si>
    <t>III. Cuenta Financiera</t>
  </si>
  <si>
    <t>Inversión Directa</t>
  </si>
  <si>
    <t>IV. Errores y Omisiones</t>
  </si>
  <si>
    <t>V. Financiamiento</t>
  </si>
  <si>
    <t>Act. de reservas</t>
  </si>
  <si>
    <t xml:space="preserve">*Cifras preliminares.  </t>
  </si>
  <si>
    <t xml:space="preserve">\Los valores negativos reflejan un endeudamiento de República Dominicana con el resto del mundo.  Los valores positivos significan un préstamo neto de República Dominicana hacia el resto del mundo. </t>
  </si>
  <si>
    <t xml:space="preserve">Fuente: Resultados Preliminares de la Economía Dominicana Enero-Septiembre 2023. Banco Central de la República Dominicana. </t>
  </si>
  <si>
    <t>Gráfico 17. Remesas Familiares hacia la República Dominicana 2020-2023</t>
  </si>
  <si>
    <t>Valores en millones de US$ y porcentaje %</t>
  </si>
  <si>
    <t>Período</t>
  </si>
  <si>
    <t>Recaudado</t>
  </si>
  <si>
    <t>Var abs.</t>
  </si>
  <si>
    <t>Var rel.</t>
  </si>
  <si>
    <t>Fuente: Estadísticas de las Remesas Familiares. Banco Central de la República Dominicana.</t>
  </si>
  <si>
    <t xml:space="preserve">Tabla 4. Balanza Comercial de la República Dominicana Enero-Septiembre (2022 -2023) </t>
  </si>
  <si>
    <t>Enero - Septiembre</t>
  </si>
  <si>
    <t>Var. Abs.</t>
  </si>
  <si>
    <t>%</t>
  </si>
  <si>
    <t>Importaciones totales</t>
  </si>
  <si>
    <t>I.Nacionales</t>
  </si>
  <si>
    <t>II. Zonas francas</t>
  </si>
  <si>
    <t>Exportaciones totales</t>
  </si>
  <si>
    <t>Balanza Comercial</t>
  </si>
  <si>
    <t>Fuente: Resultados Preliminares de la Economía Dominicana Enero-Septiembre 2023.</t>
  </si>
  <si>
    <t>Valores en porcentajes (%)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</si>
  <si>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</si>
  <si>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</si>
  <si>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</si>
  <si>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</si>
  <si>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</si>
  <si>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</si>
  <si>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</si>
  <si>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</si>
  <si>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</si>
  <si>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</si>
  <si>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</si>
  <si>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</si>
  <si>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General</t>
  </si>
  <si>
    <t>Subyacente</t>
  </si>
  <si>
    <t>Meta de inflación</t>
  </si>
  <si>
    <t>Max</t>
  </si>
  <si>
    <t>Min</t>
  </si>
  <si>
    <t xml:space="preserve">Fuente: Informe Índice de Precios al Consumidor (IPC). Banco Central de la República Dominicana. </t>
  </si>
  <si>
    <t>Banco Central de la República Dominicana</t>
  </si>
  <si>
    <t>Tasas de Política Monetaria y Facilidades Permanentes</t>
  </si>
  <si>
    <t>2021-2023</t>
  </si>
  <si>
    <t>En % anual</t>
  </si>
  <si>
    <t>Depósito</t>
  </si>
  <si>
    <t>Tasa de Política Monetaria</t>
  </si>
  <si>
    <t>Préstamo</t>
  </si>
  <si>
    <t>Valores en %</t>
  </si>
  <si>
    <r>
      <rPr>
        <vertAlign val="superscript"/>
        <sz val="9"/>
        <color theme="1"/>
        <rFont val="Gill Sans MT"/>
        <family val="2"/>
      </rPr>
      <t>1</t>
    </r>
    <r>
      <rPr>
        <sz val="9"/>
        <color theme="1"/>
        <rFont val="Gill Sans MT"/>
        <family val="2"/>
      </rPr>
      <t>A partir de febrero de 2013 se introdujo un nuevo mecanismo de operatividad de la política monetaria. 
La TPM pasa a ser una tasa indicativa, mientras que las tasas de las facilidades permanentes quedan definidas a partir de la TPM +/- un porcentaje.</t>
    </r>
  </si>
  <si>
    <r>
      <rPr>
        <vertAlign val="superscript"/>
        <sz val="9"/>
        <color theme="1"/>
        <rFont val="Gill Sans MT"/>
        <family val="2"/>
      </rPr>
      <t>2</t>
    </r>
    <r>
      <rPr>
        <sz val="9"/>
        <color theme="1"/>
        <rFont val="Gill Sans MT"/>
        <family val="2"/>
      </rPr>
      <t xml:space="preserve">En una reunión extraordinaria de política monetaria el 16 de marzo de 2020, se redujo la TPM y se modificaron las tasas de las facilidades permanentes, siendo efectivas a partir del 19 de marzo de 2020. </t>
    </r>
  </si>
  <si>
    <t>Gráfico 20. Tasa de Ocupación del Mercado Laboral en el período 2021-2023</t>
  </si>
  <si>
    <t xml:space="preserve">Ocupación </t>
  </si>
  <si>
    <t>*Cifras Preliminares</t>
  </si>
  <si>
    <t xml:space="preserve">Fuente: Encuesta Continua de Trabajo. Banco Central de la República Dominicana. </t>
  </si>
  <si>
    <t>TOTAL Sector Público</t>
  </si>
  <si>
    <t>Tabla 12. Demanda Agregada por Ámbito Institucional del SP</t>
  </si>
  <si>
    <t>Instituto Nacional de Aguas Potables y Alcantarillados (INAPA)</t>
  </si>
  <si>
    <r>
      <t>En Millones de RD$</t>
    </r>
    <r>
      <rPr>
        <b/>
        <sz val="11"/>
        <color theme="1"/>
        <rFont val="Avenir Next LT Pro"/>
        <family val="2"/>
      </rPr>
      <t xml:space="preserve">   </t>
    </r>
    <r>
      <rPr>
        <sz val="11"/>
        <color theme="1"/>
        <rFont val="Avenir Next LT Pro"/>
        <family val="2"/>
      </rPr>
      <t xml:space="preserve">  </t>
    </r>
  </si>
  <si>
    <t>Programa</t>
  </si>
  <si>
    <t>Productos</t>
  </si>
  <si>
    <t>UNIDAD DE MEDIDA</t>
  </si>
  <si>
    <t>META PROGRAMADA</t>
  </si>
  <si>
    <t>FORMULADO (RD$ MILLONES)</t>
  </si>
  <si>
    <t>Abastecimiento de Agua Potable</t>
  </si>
  <si>
    <t>Residentes de las provincias bajo la jurisdicción del INAPA con producción de agua potable a través de la red pública</t>
  </si>
  <si>
    <t>M3 de agua producida</t>
  </si>
  <si>
    <t>Saneamiento y Disposición de Aguas Residuales</t>
  </si>
  <si>
    <t>Residentes de las provincias bajo la jurisdicción del INAPA con servicio de recolección de agua residual a través de la red de alcantarillado</t>
  </si>
  <si>
    <t>M3 de aguas residuales recolectadas</t>
  </si>
  <si>
    <t>Residentes de las provincias bajo el área de jurisdicción del INAPA con aguas residuales tratadas y vertidas al medio ambiente conforme a los parámetros establecidos por las normas</t>
  </si>
  <si>
    <t>M3 de aguas residuales tratadas</t>
  </si>
  <si>
    <t>Gestión Comercial</t>
  </si>
  <si>
    <t>Residentes de la provincias bajo jurisdicción del INAPA reciben atención a las solicitudes de servicios comerciales, reclamos y denuncias</t>
  </si>
  <si>
    <t>Clientes/usuarios atendidos</t>
  </si>
  <si>
    <t>TOTAL FORMULADO</t>
  </si>
  <si>
    <t>Fuente: Elaboración con datos del SIGEF.</t>
  </si>
  <si>
    <t>Corporación del Acueducto y Alcantarillado de Santo Domingo (CAASD)</t>
  </si>
  <si>
    <t>Residentes de los sectores bajo jurisdicción de la CAASD con suministro de agua potable a través de la Red Pública</t>
  </si>
  <si>
    <t>M3 de agua suministrada</t>
  </si>
  <si>
    <t>Residentes  de los sectores bajo jurisdicción de la CAASD con servicio de recolección de agua residual a través de la red de alcantarillado</t>
  </si>
  <si>
    <t>Residentes de los sectores bajo jurisdicción de la CAASD con servicio tratamiento de aguas residuales y vertido al medio ambiente conforme a los parámetros establecidos por las normas vigentes</t>
  </si>
  <si>
    <t>Residentes de los sectores bajo jurisdicción de la CAASD con atención a las solicitudes de servicios comerciales, reclamos y denuncias</t>
  </si>
  <si>
    <t>Corporación de Acueducto y Alcantarillado De Santiago (CORAASAN)</t>
  </si>
  <si>
    <t>Residentes de los sectores bajo la jurisdicción de CORAASAN con producción de agua potable a través de la red pública</t>
  </si>
  <si>
    <t>M3 de agua producidas</t>
  </si>
  <si>
    <t>Residentes de los sectores bajo la jurisdicción de CORAASAN con distribución de agua potable a través de la red pública</t>
  </si>
  <si>
    <t>M3 de agua distribuida</t>
  </si>
  <si>
    <t>Residentes de los sectores bajo la jurisdicción de CORAASAN con servicio de recolección de agua residual a través de la red de alcantarillado</t>
  </si>
  <si>
    <t>M3 de aguas recolectadas</t>
  </si>
  <si>
    <t>Residentes de los sectores bajo la jurisdicción de CORAASAN con aguas residuales tratadas y vertidas al medio ambiente conforme a los parámetros establecidos por las normas</t>
  </si>
  <si>
    <t>M3 de aguas reciduales tratadas</t>
  </si>
  <si>
    <t>Residentes de los sectores bajo la jurisdicción de CORAASAN reciben atención a las solicitudes de servicios comerciales, reclamos y denuncias</t>
  </si>
  <si>
    <t>Cantidad de clientes atendidos</t>
  </si>
  <si>
    <t>Tabla 16. Presupuesto Físico por programas y productos Corporación del Acueducto y Alcantarillado de Santo Domingo (CAASD)</t>
  </si>
  <si>
    <t>Tabla 17. Presupuesto Físico por programas y productos Corporación de Acueducto y Alcantarillado De Santiago (CORAASAN)</t>
  </si>
  <si>
    <t>Tabla 18. Proceso de Consolidación por Ámbito Institucional del SP</t>
  </si>
  <si>
    <r>
      <t xml:space="preserve">Tabla 20. Distribución del presupuesto inicial de gastos del SP por finalidad 2024
</t>
    </r>
    <r>
      <rPr>
        <sz val="14"/>
        <color theme="1"/>
        <rFont val="Avenir Next LT Pro"/>
        <family val="2"/>
      </rPr>
      <t xml:space="preserve">En Millones de RD$ </t>
    </r>
    <r>
      <rPr>
        <b/>
        <sz val="14"/>
        <color theme="1"/>
        <rFont val="Avenir Next LT Pro"/>
        <family val="2"/>
      </rPr>
      <t xml:space="preserve">  </t>
    </r>
  </si>
  <si>
    <t>Tabla 21. Presupuesto Formulado del Sector Público Consolidado</t>
  </si>
  <si>
    <t>Tabla 22. Presupuesto Formulado del Sector Público Consolidado</t>
  </si>
  <si>
    <t>Tabla 23. Presupuesto Formulado del Sector Público Consolidado</t>
  </si>
  <si>
    <t>Tabla 24. Presupuesto Formulado del Sector Público Consolidado</t>
  </si>
  <si>
    <t>Tabla 25. Presupuesto Formulado del Sector Público Consolidado
Inversión Pública Consolidada por Fuente de Financiamiento del Gasto</t>
  </si>
  <si>
    <t>Gráfico 16. Llegada de pasajeros no residentes  a República Dominicana</t>
  </si>
  <si>
    <t>Notas:</t>
  </si>
  <si>
    <t>Fuente: Banco Central de la República Dominicana.</t>
  </si>
  <si>
    <t>Tabla 15. Presupuesto Físico por programas y productos Instituto Nacional de Aguas Potables y Alcantarillados (INAPA)</t>
  </si>
  <si>
    <t>Gráfico 19. Inflación anualizada 2022 -  2023</t>
  </si>
  <si>
    <t>Gráfico 18. Evolución Enero 2022 - Diciembre 2023 de la Tasa de Política Monetaria (TPM)</t>
  </si>
  <si>
    <t>Gráfico 30. Inversión Pública Consolidada por Provincia per cápita 2024
En millones RD$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</si>
</sst>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#,##0.0"/>
    <numFmt numFmtId="167" formatCode="#,##0.0,,_);\(#,##0.0,,\)"/>
    <numFmt numFmtId="168" formatCode="0.0%"/>
    <numFmt numFmtId="169" formatCode="_-* #,##0.00\ _€_-;\-* #,##0.00\ _€_-;_-* &quot;-&quot;??\ _€_-;_-@_-"/>
    <numFmt numFmtId="170" formatCode="_(* #,##0.0,,_);_(* \(#,##0.0,,\);_(* &quot;-&quot;?_);_(@_)"/>
    <numFmt numFmtId="171" formatCode="_-* #,##0.00_-;\-* #,##0.00_-;_-* &quot;-&quot;??_-;_-@_-"/>
    <numFmt numFmtId="172" formatCode="#,##0.0,,"/>
    <numFmt numFmtId="173" formatCode="_(* #,##0.0_);_(* \(#,##0.0\);_(* &quot;-&quot;?_);_(@_)"/>
    <numFmt numFmtId="174" formatCode="_-* #,##0.0_-;\-* #,##0.0_-;_-* &quot;-&quot;??_-;_-@_-"/>
    <numFmt numFmtId="175" formatCode="_-* #,##0_-;\-* #,##0_-;_-* &quot;-&quot;??_-;_-@_-"/>
    <numFmt numFmtId="176" formatCode="_(* #,##0_);_(* \(#,##0\);_(* &quot;-&quot;??_);_(@_)"/>
  </numFmts>
  <fonts count="96" x14ac:knownFonts="1"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30000"/>
      <name val="Calibri"/>
      <family val="2"/>
    </font>
    <font>
      <sz val="11"/>
      <color theme="1"/>
      <name val="Avenir Next LT Pro"/>
      <family val="2"/>
    </font>
    <font>
      <sz val="10"/>
      <name val="Arial"/>
      <family val="2"/>
    </font>
    <font>
      <b/>
      <sz val="18"/>
      <name val="Avenir Next LT Pro"/>
      <family val="2"/>
    </font>
    <font>
      <sz val="14"/>
      <color rgb="FF000000"/>
      <name val="Avenir Next LT Pro"/>
      <family val="2"/>
    </font>
    <font>
      <sz val="12"/>
      <color rgb="FF000000"/>
      <name val="Avenir Next LT Pro"/>
      <family val="2"/>
    </font>
    <font>
      <b/>
      <sz val="12"/>
      <color theme="1"/>
      <name val="Avenir Next LT Pro"/>
      <family val="2"/>
    </font>
    <font>
      <sz val="12"/>
      <color theme="1"/>
      <name val="Avenir Next LT Pro"/>
      <family val="2"/>
    </font>
    <font>
      <b/>
      <sz val="11"/>
      <color theme="1"/>
      <name val="Avenir Next LT Pro"/>
      <family val="2"/>
    </font>
    <font>
      <b/>
      <sz val="8"/>
      <color theme="1"/>
      <name val="Avenir Next LT Pro"/>
      <family val="2"/>
    </font>
    <font>
      <sz val="10"/>
      <name val="Avenir Next LT Pro"/>
      <family val="2"/>
    </font>
    <font>
      <b/>
      <sz val="11"/>
      <color theme="0"/>
      <name val="Avenir Next LT Pro"/>
      <family val="2"/>
    </font>
    <font>
      <sz val="11"/>
      <color theme="1"/>
      <name val="Aptos Narrow"/>
      <family val="2"/>
    </font>
    <font>
      <sz val="11"/>
      <color rgb="FFCCCC00"/>
      <name val="Avenir Next LT Pro"/>
      <family val="2"/>
    </font>
    <font>
      <sz val="11"/>
      <color theme="6" tint="0.39997558519241921"/>
      <name val="Avenir Next LT Pro"/>
      <family val="2"/>
    </font>
    <font>
      <sz val="11"/>
      <color rgb="FFC00000"/>
      <name val="Avenir Next LT Pro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000000"/>
      <name val="Avenir Next LT Pro"/>
      <family val="2"/>
    </font>
    <font>
      <b/>
      <sz val="12"/>
      <name val="Avenir Next LT Pro"/>
      <family val="2"/>
    </font>
    <font>
      <sz val="14"/>
      <name val="Avenir Next LT Pro"/>
      <family val="2"/>
    </font>
    <font>
      <sz val="14"/>
      <color theme="0"/>
      <name val="Avenir Next LT Pro"/>
      <family val="2"/>
    </font>
    <font>
      <b/>
      <sz val="10"/>
      <color theme="0"/>
      <name val="Avenir Next LT Pro"/>
      <family val="2"/>
    </font>
    <font>
      <b/>
      <sz val="12"/>
      <color theme="0"/>
      <name val="Avenir Next LT Pro"/>
      <family val="2"/>
    </font>
    <font>
      <sz val="11"/>
      <name val="Calibri"/>
      <family val="2"/>
      <scheme val="minor"/>
    </font>
    <font>
      <sz val="11"/>
      <name val="Avenir Next LT Pro"/>
      <family val="2"/>
    </font>
    <font>
      <b/>
      <sz val="11"/>
      <name val="Avenir Next LT Pro"/>
      <family val="2"/>
    </font>
    <font>
      <b/>
      <sz val="11"/>
      <color rgb="FFC00000"/>
      <name val="Avenir Next LT Pro"/>
      <family val="2"/>
    </font>
    <font>
      <b/>
      <sz val="9"/>
      <color theme="1"/>
      <name val="Avenir Next LT Pro"/>
      <family val="2"/>
    </font>
    <font>
      <sz val="22"/>
      <color rgb="FF000000"/>
      <name val="Avenir Next LT Pro"/>
      <family val="2"/>
    </font>
    <font>
      <sz val="16"/>
      <color rgb="FF000000"/>
      <name val="Avenir Next LT Pro"/>
      <family val="2"/>
    </font>
    <font>
      <b/>
      <sz val="10"/>
      <color theme="1"/>
      <name val="Avenir Next LT Pro"/>
      <family val="2"/>
    </font>
    <font>
      <b/>
      <sz val="22"/>
      <color rgb="FF000000"/>
      <name val="Avenir Next LT Pro"/>
      <family val="2"/>
    </font>
    <font>
      <sz val="10"/>
      <color rgb="FF000000"/>
      <name val="Times New Roman"/>
      <family val="1"/>
    </font>
    <font>
      <b/>
      <sz val="14"/>
      <color theme="1"/>
      <name val="Avenir Next LT Pro"/>
      <family val="2"/>
    </font>
    <font>
      <b/>
      <sz val="14"/>
      <color rgb="FFFFFFFF"/>
      <name val="Avenir Next LT Pro"/>
      <family val="2"/>
    </font>
    <font>
      <b/>
      <sz val="14"/>
      <color theme="0"/>
      <name val="Avenir Next LT Pro"/>
      <family val="2"/>
    </font>
    <font>
      <sz val="11"/>
      <color rgb="FF0F0F0F"/>
      <name val="Avenir Next LT Pro"/>
      <family val="2"/>
    </font>
    <font>
      <sz val="11"/>
      <color rgb="FF161616"/>
      <name val="Avenir Next LT Pro"/>
      <family val="2"/>
    </font>
    <font>
      <sz val="11"/>
      <color rgb="FF000000"/>
      <name val="Avenir Next LT Pro"/>
      <family val="2"/>
    </font>
    <font>
      <b/>
      <sz val="10"/>
      <color rgb="FF000000"/>
      <name val="Avenir Next LT Pro"/>
      <family val="2"/>
    </font>
    <font>
      <b/>
      <sz val="18"/>
      <color rgb="FF000000"/>
      <name val="Calibri"/>
      <family val="2"/>
      <scheme val="minor"/>
    </font>
    <font>
      <sz val="14"/>
      <color theme="1"/>
      <name val="Avenir Next LT Pro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color theme="0"/>
      <name val="Arial"/>
      <family val="2"/>
    </font>
    <font>
      <sz val="11"/>
      <color theme="0"/>
      <name val="Calibri"/>
      <family val="2"/>
    </font>
    <font>
      <b/>
      <sz val="8"/>
      <color rgb="FF030000"/>
      <name val="Avenir Next LT Pro"/>
      <family val="2"/>
    </font>
    <font>
      <b/>
      <sz val="10"/>
      <color theme="0"/>
      <name val="Century"/>
      <family val="1"/>
    </font>
    <font>
      <sz val="9"/>
      <color theme="0"/>
      <name val="Century"/>
      <family val="1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venir Next LT Pro"/>
      <family val="2"/>
    </font>
    <font>
      <sz val="8"/>
      <color theme="0"/>
      <name val="Avenir Next LT Pro"/>
      <family val="2"/>
    </font>
    <font>
      <b/>
      <sz val="11"/>
      <color theme="1"/>
      <name val="Calibri"/>
      <family val="2"/>
      <scheme val="minor"/>
    </font>
    <font>
      <sz val="11"/>
      <color theme="0"/>
      <name val="Avenir Next LT Pro"/>
      <family val="2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Avenir Next LT Pro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sz val="9"/>
      <color rgb="FF555555"/>
      <name val="Times New Roman"/>
      <family val="1"/>
    </font>
    <font>
      <b/>
      <sz val="8"/>
      <color theme="1"/>
      <name val="Times New Roman"/>
      <family val="1"/>
    </font>
    <font>
      <b/>
      <sz val="8"/>
      <color theme="1" tint="4.9989318521683403E-2"/>
      <name val="Times New Roman"/>
      <family val="1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b/>
      <sz val="16"/>
      <color rgb="FFFF0000"/>
      <name val="Times New Roman"/>
      <family val="1"/>
    </font>
    <font>
      <b/>
      <sz val="9"/>
      <color theme="1"/>
      <name val="Times New Roman"/>
      <family val="1"/>
    </font>
    <font>
      <b/>
      <sz val="14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b/>
      <sz val="11"/>
      <color theme="0"/>
      <name val="Gill Sans MT"/>
      <family val="2"/>
    </font>
    <font>
      <sz val="11"/>
      <color theme="0"/>
      <name val="Gill Sans MT"/>
      <family val="2"/>
    </font>
    <font>
      <i/>
      <sz val="11"/>
      <color theme="0"/>
      <name val="Gill Sans MT"/>
      <family val="2"/>
    </font>
    <font>
      <sz val="11"/>
      <color theme="1"/>
      <name val="Gill Sans MT"/>
      <family val="2"/>
    </font>
    <font>
      <sz val="9"/>
      <color theme="1"/>
      <name val="Gill Sans MT"/>
      <family val="2"/>
    </font>
    <font>
      <vertAlign val="superscript"/>
      <sz val="9"/>
      <color theme="1"/>
      <name val="Gill Sans MT"/>
      <family val="2"/>
    </font>
    <font>
      <b/>
      <sz val="10"/>
      <color indexed="8"/>
      <name val="Avenir Next LT Pro"/>
      <family val="2"/>
    </font>
    <font>
      <sz val="10"/>
      <color indexed="8"/>
      <name val="Avenir Next LT Pro"/>
      <family val="2"/>
    </font>
    <font>
      <b/>
      <sz val="10"/>
      <name val="Avenir Next LT Pro"/>
      <family val="2"/>
    </font>
  </fonts>
  <fills count="2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theme="3" tint="0.249977111117893"/>
        <bgColor theme="4" tint="0.79998168889431442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305496"/>
        <bgColor theme="4" tint="0.79998168889431442"/>
      </patternFill>
    </fill>
    <fill>
      <patternFill patternType="solid">
        <fgColor rgb="FF305496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theme="9" tint="-0.24997711111789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-0.499984740745262"/>
        <bgColor theme="4" tint="0.79998168889431442"/>
      </patternFill>
    </fill>
  </fills>
  <borders count="146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/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thin">
        <color theme="4" tint="0.39997558519241921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auto="1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theme="0"/>
      </right>
      <top style="thin">
        <color auto="1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 style="medium">
        <color theme="0"/>
      </top>
      <bottom/>
      <diagonal/>
    </border>
    <border>
      <left/>
      <right style="medium">
        <color indexed="64"/>
      </right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4" tint="0.3999755851924192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4" tint="0.79998168889431442"/>
      </top>
      <bottom/>
      <diagonal/>
    </border>
    <border>
      <left/>
      <right/>
      <top/>
      <bottom style="thin">
        <color theme="4" tint="0.79998168889431442"/>
      </bottom>
      <diagonal/>
    </border>
    <border>
      <left/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theme="8" tint="0.39997558519241921"/>
      </bottom>
      <diagonal/>
    </border>
    <border>
      <left/>
      <right style="thin">
        <color theme="0"/>
      </right>
      <top style="thin">
        <color theme="0"/>
      </top>
      <bottom style="double">
        <color theme="8" tint="0.39997558519241921"/>
      </bottom>
      <diagonal/>
    </border>
    <border>
      <left/>
      <right style="medium">
        <color theme="0"/>
      </right>
      <top style="thin">
        <color theme="0"/>
      </top>
      <bottom style="double">
        <color theme="8" tint="0.39997558519241921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double">
        <color theme="8" tint="0.39997558519241921"/>
      </bottom>
      <diagonal/>
    </border>
    <border>
      <left style="thin">
        <color theme="0"/>
      </left>
      <right style="thin">
        <color theme="0"/>
      </right>
      <top style="double">
        <color theme="8" tint="0.39997558519241921"/>
      </top>
      <bottom style="medium">
        <color indexed="64"/>
      </bottom>
      <diagonal/>
    </border>
    <border>
      <left/>
      <right style="thin">
        <color theme="0"/>
      </right>
      <top style="double">
        <color theme="8" tint="0.39997558519241921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 style="medium">
        <color theme="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double">
        <color theme="4"/>
      </bottom>
      <diagonal/>
    </border>
    <border>
      <left/>
      <right style="thin">
        <color theme="0"/>
      </right>
      <top style="thin">
        <color theme="0"/>
      </top>
      <bottom style="double">
        <color theme="4"/>
      </bottom>
      <diagonal/>
    </border>
    <border>
      <left/>
      <right style="thin">
        <color theme="0"/>
      </right>
      <top/>
      <bottom style="double">
        <color theme="4"/>
      </bottom>
      <diagonal/>
    </border>
    <border>
      <left/>
      <right style="medium">
        <color theme="0"/>
      </right>
      <top/>
      <bottom style="double">
        <color theme="4"/>
      </bottom>
      <diagonal/>
    </border>
    <border>
      <left style="medium">
        <color theme="0"/>
      </left>
      <right style="thin">
        <color theme="0"/>
      </right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double">
        <color theme="4"/>
      </bottom>
      <diagonal/>
    </border>
    <border>
      <left/>
      <right style="thin">
        <color theme="0"/>
      </right>
      <top/>
      <bottom style="medium">
        <color theme="4"/>
      </bottom>
      <diagonal/>
    </border>
    <border>
      <left style="medium">
        <color theme="0"/>
      </left>
      <right/>
      <top style="medium">
        <color indexed="64"/>
      </top>
      <bottom style="thin">
        <color theme="0"/>
      </bottom>
      <diagonal/>
    </border>
    <border>
      <left/>
      <right style="medium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8" tint="0.39997558519241921"/>
      </top>
      <bottom/>
      <diagonal/>
    </border>
    <border>
      <left/>
      <right style="thin">
        <color theme="0"/>
      </right>
      <top style="double">
        <color theme="8" tint="0.3999755851924192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2" fillId="0" borderId="0"/>
    <xf numFmtId="0" fontId="6" fillId="0" borderId="0"/>
    <xf numFmtId="0" fontId="20" fillId="0" borderId="0"/>
    <xf numFmtId="0" fontId="6" fillId="0" borderId="0"/>
    <xf numFmtId="0" fontId="21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39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3" fillId="0" borderId="0"/>
  </cellStyleXfs>
  <cellXfs count="908">
    <xf numFmtId="0" fontId="0" fillId="0" borderId="0" xfId="0"/>
    <xf numFmtId="0" fontId="4" fillId="0" borderId="1" xfId="2" applyFont="1" applyBorder="1" applyAlignment="1">
      <alignment vertical="top"/>
    </xf>
    <xf numFmtId="0" fontId="3" fillId="0" borderId="0" xfId="2"/>
    <xf numFmtId="0" fontId="5" fillId="0" borderId="0" xfId="3" applyFont="1"/>
    <xf numFmtId="0" fontId="7" fillId="4" borderId="0" xfId="4" applyFont="1" applyFill="1" applyAlignment="1">
      <alignment vertical="center" wrapText="1" readingOrder="1"/>
    </xf>
    <xf numFmtId="0" fontId="8" fillId="4" borderId="0" xfId="4" applyFont="1" applyFill="1" applyAlignment="1">
      <alignment vertical="center" readingOrder="1"/>
    </xf>
    <xf numFmtId="0" fontId="9" fillId="0" borderId="0" xfId="0" applyFont="1" applyAlignment="1">
      <alignment vertical="top" wrapText="1" readingOrder="1"/>
    </xf>
    <xf numFmtId="0" fontId="12" fillId="0" borderId="0" xfId="3" applyFont="1"/>
    <xf numFmtId="0" fontId="13" fillId="0" borderId="0" xfId="3" applyFont="1" applyAlignment="1">
      <alignment vertical="center"/>
    </xf>
    <xf numFmtId="0" fontId="5" fillId="0" borderId="2" xfId="3" applyFont="1" applyBorder="1"/>
    <xf numFmtId="0" fontId="14" fillId="0" borderId="0" xfId="3" applyFont="1"/>
    <xf numFmtId="0" fontId="5" fillId="5" borderId="0" xfId="3" applyFont="1" applyFill="1"/>
    <xf numFmtId="0" fontId="15" fillId="3" borderId="8" xfId="3" applyFont="1" applyFill="1" applyBorder="1" applyAlignment="1">
      <alignment horizontal="center" vertical="center" wrapText="1"/>
    </xf>
    <xf numFmtId="0" fontId="12" fillId="6" borderId="10" xfId="3" applyFont="1" applyFill="1" applyBorder="1" applyAlignment="1">
      <alignment horizontal="center" vertical="center"/>
    </xf>
    <xf numFmtId="164" fontId="5" fillId="6" borderId="11" xfId="3" applyNumberFormat="1" applyFont="1" applyFill="1" applyBorder="1" applyAlignment="1">
      <alignment horizontal="center" vertical="center"/>
    </xf>
    <xf numFmtId="164" fontId="5" fillId="6" borderId="2" xfId="3" applyNumberFormat="1" applyFont="1" applyFill="1" applyBorder="1" applyAlignment="1">
      <alignment horizontal="center" vertical="center"/>
    </xf>
    <xf numFmtId="164" fontId="5" fillId="6" borderId="3" xfId="3" applyNumberFormat="1" applyFont="1" applyFill="1" applyBorder="1" applyAlignment="1">
      <alignment horizontal="center" vertical="center"/>
    </xf>
    <xf numFmtId="0" fontId="5" fillId="6" borderId="10" xfId="3" applyFont="1" applyFill="1" applyBorder="1" applyAlignment="1">
      <alignment horizontal="center"/>
    </xf>
    <xf numFmtId="0" fontId="12" fillId="0" borderId="0" xfId="3" applyFont="1" applyAlignment="1">
      <alignment horizontal="center" vertical="center"/>
    </xf>
    <xf numFmtId="164" fontId="5" fillId="0" borderId="0" xfId="3" applyNumberFormat="1" applyFont="1" applyAlignment="1">
      <alignment horizontal="center" vertical="center"/>
    </xf>
    <xf numFmtId="0" fontId="5" fillId="0" borderId="2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12" fillId="6" borderId="0" xfId="3" applyFont="1" applyFill="1" applyAlignment="1">
      <alignment horizontal="center" vertical="center"/>
    </xf>
    <xf numFmtId="164" fontId="5" fillId="6" borderId="0" xfId="3" applyNumberFormat="1" applyFont="1" applyFill="1" applyAlignment="1">
      <alignment horizontal="center" vertical="center"/>
    </xf>
    <xf numFmtId="0" fontId="5" fillId="6" borderId="2" xfId="3" applyFont="1" applyFill="1" applyBorder="1" applyAlignment="1">
      <alignment horizontal="center"/>
    </xf>
    <xf numFmtId="0" fontId="5" fillId="6" borderId="0" xfId="3" applyFont="1" applyFill="1" applyAlignment="1">
      <alignment horizontal="center"/>
    </xf>
    <xf numFmtId="0" fontId="5" fillId="0" borderId="0" xfId="3" applyFont="1" applyAlignment="1">
      <alignment horizontal="center" vertical="center"/>
    </xf>
    <xf numFmtId="0" fontId="12" fillId="6" borderId="8" xfId="3" applyFont="1" applyFill="1" applyBorder="1" applyAlignment="1">
      <alignment horizontal="center" vertical="center"/>
    </xf>
    <xf numFmtId="164" fontId="5" fillId="6" borderId="9" xfId="3" applyNumberFormat="1" applyFont="1" applyFill="1" applyBorder="1" applyAlignment="1">
      <alignment horizontal="center" vertical="center"/>
    </xf>
    <xf numFmtId="164" fontId="5" fillId="6" borderId="8" xfId="3" applyNumberFormat="1" applyFont="1" applyFill="1" applyBorder="1" applyAlignment="1">
      <alignment horizontal="center" vertical="center"/>
    </xf>
    <xf numFmtId="0" fontId="5" fillId="6" borderId="9" xfId="3" applyFont="1" applyFill="1" applyBorder="1" applyAlignment="1">
      <alignment horizontal="center"/>
    </xf>
    <xf numFmtId="0" fontId="5" fillId="6" borderId="12" xfId="3" applyFont="1" applyFill="1" applyBorder="1" applyAlignment="1">
      <alignment horizontal="center"/>
    </xf>
    <xf numFmtId="0" fontId="5" fillId="0" borderId="3" xfId="3" applyFont="1" applyBorder="1"/>
    <xf numFmtId="0" fontId="15" fillId="7" borderId="15" xfId="3" applyFont="1" applyFill="1" applyBorder="1"/>
    <xf numFmtId="0" fontId="15" fillId="7" borderId="12" xfId="3" applyFont="1" applyFill="1" applyBorder="1"/>
    <xf numFmtId="0" fontId="15" fillId="7" borderId="16" xfId="3" applyFont="1" applyFill="1" applyBorder="1"/>
    <xf numFmtId="0" fontId="15" fillId="7" borderId="17" xfId="3" applyFont="1" applyFill="1" applyBorder="1"/>
    <xf numFmtId="0" fontId="5" fillId="0" borderId="8" xfId="3" applyFont="1" applyBorder="1"/>
    <xf numFmtId="0" fontId="5" fillId="0" borderId="9" xfId="3" applyFont="1" applyBorder="1"/>
    <xf numFmtId="0" fontId="5" fillId="0" borderId="12" xfId="3" applyFont="1" applyBorder="1"/>
    <xf numFmtId="0" fontId="5" fillId="6" borderId="2" xfId="3" applyFont="1" applyFill="1" applyBorder="1"/>
    <xf numFmtId="0" fontId="5" fillId="6" borderId="3" xfId="3" applyFont="1" applyFill="1" applyBorder="1"/>
    <xf numFmtId="0" fontId="5" fillId="6" borderId="0" xfId="3" applyFont="1" applyFill="1"/>
    <xf numFmtId="164" fontId="5" fillId="6" borderId="3" xfId="3" applyNumberFormat="1" applyFont="1" applyFill="1" applyBorder="1"/>
    <xf numFmtId="0" fontId="16" fillId="0" borderId="0" xfId="3" applyFont="1"/>
    <xf numFmtId="0" fontId="17" fillId="6" borderId="0" xfId="3" applyFont="1" applyFill="1"/>
    <xf numFmtId="0" fontId="17" fillId="0" borderId="0" xfId="3" applyFont="1"/>
    <xf numFmtId="0" fontId="18" fillId="6" borderId="0" xfId="3" applyFont="1" applyFill="1"/>
    <xf numFmtId="0" fontId="19" fillId="6" borderId="0" xfId="3" applyFont="1" applyFill="1"/>
    <xf numFmtId="0" fontId="19" fillId="0" borderId="0" xfId="3" applyFont="1"/>
    <xf numFmtId="0" fontId="19" fillId="0" borderId="12" xfId="3" applyFont="1" applyBorder="1"/>
    <xf numFmtId="0" fontId="20" fillId="0" borderId="0" xfId="5"/>
    <xf numFmtId="0" fontId="13" fillId="0" borderId="0" xfId="0" applyFont="1"/>
    <xf numFmtId="0" fontId="13" fillId="0" borderId="0" xfId="0" applyFont="1" applyAlignment="1">
      <alignment horizontal="justify" vertical="center"/>
    </xf>
    <xf numFmtId="0" fontId="24" fillId="4" borderId="0" xfId="4" applyFont="1" applyFill="1" applyAlignment="1">
      <alignment vertical="center" wrapText="1" readingOrder="1"/>
    </xf>
    <xf numFmtId="0" fontId="0" fillId="4" borderId="0" xfId="0" applyFill="1"/>
    <xf numFmtId="0" fontId="9" fillId="4" borderId="0" xfId="4" applyFont="1" applyFill="1" applyAlignment="1">
      <alignment vertical="center" wrapText="1" readingOrder="1"/>
    </xf>
    <xf numFmtId="0" fontId="9" fillId="4" borderId="0" xfId="4" applyFont="1" applyFill="1" applyAlignment="1">
      <alignment horizontal="center" vertical="center" wrapText="1" readingOrder="1"/>
    </xf>
    <xf numFmtId="0" fontId="25" fillId="4" borderId="0" xfId="4" applyFont="1" applyFill="1" applyAlignment="1">
      <alignment vertical="center"/>
    </xf>
    <xf numFmtId="0" fontId="26" fillId="4" borderId="0" xfId="4" applyFont="1" applyFill="1" applyAlignment="1">
      <alignment horizontal="center"/>
    </xf>
    <xf numFmtId="0" fontId="27" fillId="4" borderId="0" xfId="4" applyFont="1" applyFill="1" applyAlignment="1">
      <alignment horizontal="center"/>
    </xf>
    <xf numFmtId="0" fontId="10" fillId="4" borderId="0" xfId="0" applyFont="1" applyFill="1"/>
    <xf numFmtId="0" fontId="25" fillId="4" borderId="0" xfId="0" applyFont="1" applyFill="1"/>
    <xf numFmtId="0" fontId="0" fillId="4" borderId="0" xfId="0" applyFill="1" applyAlignment="1">
      <alignment horizontal="center"/>
    </xf>
    <xf numFmtId="0" fontId="29" fillId="4" borderId="0" xfId="0" applyFont="1" applyFill="1"/>
    <xf numFmtId="43" fontId="30" fillId="4" borderId="0" xfId="1" applyFont="1" applyFill="1"/>
    <xf numFmtId="168" fontId="30" fillId="4" borderId="0" xfId="8" applyNumberFormat="1" applyFont="1" applyFill="1"/>
    <xf numFmtId="0" fontId="30" fillId="4" borderId="0" xfId="0" applyFont="1" applyFill="1"/>
    <xf numFmtId="0" fontId="12" fillId="4" borderId="2" xfId="0" applyFont="1" applyFill="1" applyBorder="1" applyAlignment="1">
      <alignment horizontal="left" wrapText="1"/>
    </xf>
    <xf numFmtId="167" fontId="5" fillId="4" borderId="0" xfId="0" applyNumberFormat="1" applyFont="1" applyFill="1" applyAlignment="1">
      <alignment horizontal="right"/>
    </xf>
    <xf numFmtId="167" fontId="31" fillId="4" borderId="0" xfId="0" applyNumberFormat="1" applyFont="1" applyFill="1" applyAlignment="1">
      <alignment horizontal="right"/>
    </xf>
    <xf numFmtId="168" fontId="5" fillId="4" borderId="0" xfId="9" applyNumberFormat="1" applyFont="1" applyFill="1" applyBorder="1" applyAlignment="1">
      <alignment horizontal="right"/>
    </xf>
    <xf numFmtId="0" fontId="23" fillId="0" borderId="0" xfId="0" applyFont="1"/>
    <xf numFmtId="0" fontId="5" fillId="4" borderId="2" xfId="0" applyFont="1" applyFill="1" applyBorder="1" applyAlignment="1">
      <alignment wrapText="1"/>
    </xf>
    <xf numFmtId="167" fontId="19" fillId="4" borderId="3" xfId="0" applyNumberFormat="1" applyFont="1" applyFill="1" applyBorder="1" applyAlignment="1">
      <alignment horizontal="right"/>
    </xf>
    <xf numFmtId="167" fontId="31" fillId="4" borderId="3" xfId="0" applyNumberFormat="1" applyFont="1" applyFill="1" applyBorder="1" applyAlignment="1">
      <alignment horizontal="right"/>
    </xf>
    <xf numFmtId="168" fontId="31" fillId="4" borderId="3" xfId="8" applyNumberFormat="1" applyFont="1" applyFill="1" applyBorder="1" applyAlignment="1">
      <alignment horizontal="right"/>
    </xf>
    <xf numFmtId="168" fontId="5" fillId="4" borderId="0" xfId="9" applyNumberFormat="1" applyFont="1" applyFill="1" applyAlignment="1">
      <alignment horizontal="right"/>
    </xf>
    <xf numFmtId="0" fontId="12" fillId="4" borderId="0" xfId="0" applyFont="1" applyFill="1" applyAlignment="1">
      <alignment horizontal="left" wrapText="1"/>
    </xf>
    <xf numFmtId="167" fontId="12" fillId="4" borderId="0" xfId="0" applyNumberFormat="1" applyFont="1" applyFill="1" applyAlignment="1">
      <alignment horizontal="right"/>
    </xf>
    <xf numFmtId="167" fontId="12" fillId="4" borderId="2" xfId="0" applyNumberFormat="1" applyFont="1" applyFill="1" applyBorder="1" applyAlignment="1">
      <alignment horizontal="right"/>
    </xf>
    <xf numFmtId="167" fontId="12" fillId="4" borderId="13" xfId="0" applyNumberFormat="1" applyFont="1" applyFill="1" applyBorder="1" applyAlignment="1">
      <alignment horizontal="right"/>
    </xf>
    <xf numFmtId="167" fontId="32" fillId="4" borderId="0" xfId="0" applyNumberFormat="1" applyFont="1" applyFill="1" applyAlignment="1">
      <alignment horizontal="right"/>
    </xf>
    <xf numFmtId="0" fontId="30" fillId="0" borderId="0" xfId="0" applyFont="1"/>
    <xf numFmtId="167" fontId="12" fillId="4" borderId="0" xfId="0" applyNumberFormat="1" applyFont="1" applyFill="1" applyAlignment="1">
      <alignment horizontal="left"/>
    </xf>
    <xf numFmtId="168" fontId="5" fillId="4" borderId="0" xfId="0" applyNumberFormat="1" applyFont="1" applyFill="1" applyAlignment="1">
      <alignment horizontal="right"/>
    </xf>
    <xf numFmtId="167" fontId="5" fillId="4" borderId="0" xfId="0" applyNumberFormat="1" applyFont="1" applyFill="1" applyAlignment="1">
      <alignment horizontal="left"/>
    </xf>
    <xf numFmtId="167" fontId="33" fillId="4" borderId="3" xfId="0" applyNumberFormat="1" applyFont="1" applyFill="1" applyBorder="1" applyAlignment="1">
      <alignment horizontal="right"/>
    </xf>
    <xf numFmtId="168" fontId="33" fillId="4" borderId="3" xfId="8" applyNumberFormat="1" applyFont="1" applyFill="1" applyBorder="1" applyAlignment="1">
      <alignment horizontal="right"/>
    </xf>
    <xf numFmtId="167" fontId="32" fillId="4" borderId="3" xfId="0" applyNumberFormat="1" applyFont="1" applyFill="1" applyBorder="1" applyAlignment="1">
      <alignment horizontal="right"/>
    </xf>
    <xf numFmtId="168" fontId="12" fillId="4" borderId="0" xfId="9" applyNumberFormat="1" applyFont="1" applyFill="1" applyBorder="1" applyAlignment="1">
      <alignment horizontal="right"/>
    </xf>
    <xf numFmtId="167" fontId="5" fillId="4" borderId="3" xfId="0" applyNumberFormat="1" applyFont="1" applyFill="1" applyBorder="1" applyAlignment="1">
      <alignment horizontal="right"/>
    </xf>
    <xf numFmtId="168" fontId="12" fillId="4" borderId="3" xfId="8" applyNumberFormat="1" applyFont="1" applyFill="1" applyBorder="1" applyAlignment="1">
      <alignment horizontal="right"/>
    </xf>
    <xf numFmtId="10" fontId="12" fillId="4" borderId="3" xfId="8" applyNumberFormat="1" applyFont="1" applyFill="1" applyBorder="1" applyAlignment="1">
      <alignment horizontal="right"/>
    </xf>
    <xf numFmtId="167" fontId="12" fillId="4" borderId="3" xfId="0" applyNumberFormat="1" applyFont="1" applyFill="1" applyBorder="1" applyAlignment="1">
      <alignment horizontal="right"/>
    </xf>
    <xf numFmtId="168" fontId="12" fillId="4" borderId="0" xfId="9" applyNumberFormat="1" applyFont="1" applyFill="1" applyAlignment="1">
      <alignment horizontal="right"/>
    </xf>
    <xf numFmtId="0" fontId="15" fillId="8" borderId="23" xfId="0" applyFont="1" applyFill="1" applyBorder="1" applyAlignment="1">
      <alignment horizontal="center" vertical="center" wrapText="1"/>
    </xf>
    <xf numFmtId="167" fontId="12" fillId="9" borderId="2" xfId="0" applyNumberFormat="1" applyFont="1" applyFill="1" applyBorder="1" applyAlignment="1">
      <alignment horizontal="right"/>
    </xf>
    <xf numFmtId="0" fontId="34" fillId="4" borderId="0" xfId="4" applyFont="1" applyFill="1" applyAlignment="1">
      <alignment vertical="center" wrapText="1"/>
    </xf>
    <xf numFmtId="0" fontId="34" fillId="4" borderId="0" xfId="4" applyFont="1" applyFill="1" applyAlignment="1">
      <alignment vertical="center"/>
    </xf>
    <xf numFmtId="0" fontId="2" fillId="4" borderId="0" xfId="10" applyFill="1"/>
    <xf numFmtId="0" fontId="6" fillId="4" borderId="0" xfId="4" applyFill="1"/>
    <xf numFmtId="0" fontId="9" fillId="0" borderId="25" xfId="0" applyFont="1" applyBorder="1" applyAlignment="1">
      <alignment vertical="top" wrapText="1" readingOrder="1"/>
    </xf>
    <xf numFmtId="0" fontId="2" fillId="4" borderId="0" xfId="10" applyFill="1" applyAlignment="1">
      <alignment vertical="top" wrapText="1"/>
    </xf>
    <xf numFmtId="0" fontId="11" fillId="4" borderId="0" xfId="10" applyFont="1" applyFill="1" applyAlignment="1">
      <alignment horizontal="center"/>
    </xf>
    <xf numFmtId="0" fontId="15" fillId="10" borderId="22" xfId="4" applyFont="1" applyFill="1" applyBorder="1" applyAlignment="1">
      <alignment horizontal="center" vertical="center" wrapText="1"/>
    </xf>
    <xf numFmtId="0" fontId="15" fillId="10" borderId="24" xfId="4" applyFont="1" applyFill="1" applyBorder="1" applyAlignment="1">
      <alignment horizontal="center" vertical="center" wrapText="1"/>
    </xf>
    <xf numFmtId="169" fontId="5" fillId="0" borderId="2" xfId="11" applyFont="1" applyFill="1" applyBorder="1" applyAlignment="1">
      <alignment horizontal="left" wrapText="1" indent="1"/>
    </xf>
    <xf numFmtId="170" fontId="5" fillId="0" borderId="3" xfId="4" applyNumberFormat="1" applyFont="1" applyBorder="1" applyAlignment="1">
      <alignment horizontal="right" vertical="center"/>
    </xf>
    <xf numFmtId="170" fontId="5" fillId="0" borderId="29" xfId="4" applyNumberFormat="1" applyFont="1" applyBorder="1" applyAlignment="1">
      <alignment horizontal="right" vertical="center"/>
    </xf>
    <xf numFmtId="170" fontId="5" fillId="0" borderId="30" xfId="4" applyNumberFormat="1" applyFont="1" applyBorder="1" applyAlignment="1">
      <alignment horizontal="right" vertical="center"/>
    </xf>
    <xf numFmtId="170" fontId="5" fillId="0" borderId="31" xfId="4" applyNumberFormat="1" applyFont="1" applyBorder="1" applyAlignment="1">
      <alignment horizontal="right" vertical="center"/>
    </xf>
    <xf numFmtId="170" fontId="5" fillId="0" borderId="32" xfId="4" applyNumberFormat="1" applyFont="1" applyBorder="1" applyAlignment="1">
      <alignment horizontal="right" vertical="center"/>
    </xf>
    <xf numFmtId="169" fontId="5" fillId="4" borderId="2" xfId="11" applyFont="1" applyFill="1" applyBorder="1" applyAlignment="1">
      <alignment horizontal="left" wrapText="1" indent="1"/>
    </xf>
    <xf numFmtId="170" fontId="5" fillId="4" borderId="3" xfId="4" applyNumberFormat="1" applyFont="1" applyFill="1" applyBorder="1" applyAlignment="1">
      <alignment horizontal="right" vertical="center"/>
    </xf>
    <xf numFmtId="43" fontId="2" fillId="4" borderId="0" xfId="12" applyFont="1" applyFill="1"/>
    <xf numFmtId="0" fontId="5" fillId="0" borderId="0" xfId="0" applyFont="1"/>
    <xf numFmtId="0" fontId="9" fillId="4" borderId="0" xfId="10" applyFont="1" applyFill="1" applyAlignment="1">
      <alignment horizontal="center" vertical="top" wrapText="1" readingOrder="1"/>
    </xf>
    <xf numFmtId="0" fontId="5" fillId="0" borderId="2" xfId="0" applyFont="1" applyBorder="1" applyAlignment="1">
      <alignment horizontal="left" indent="1"/>
    </xf>
    <xf numFmtId="43" fontId="5" fillId="0" borderId="0" xfId="1" applyFont="1" applyFill="1"/>
    <xf numFmtId="172" fontId="5" fillId="0" borderId="3" xfId="13" applyNumberFormat="1" applyFont="1" applyBorder="1" applyAlignment="1">
      <alignment horizontal="right" vertical="center"/>
    </xf>
    <xf numFmtId="167" fontId="5" fillId="0" borderId="3" xfId="13" applyNumberFormat="1" applyFont="1" applyBorder="1" applyAlignment="1">
      <alignment horizontal="right" vertical="center"/>
    </xf>
    <xf numFmtId="0" fontId="5" fillId="0" borderId="0" xfId="0" applyFont="1" applyAlignment="1">
      <alignment horizontal="left" indent="1"/>
    </xf>
    <xf numFmtId="172" fontId="5" fillId="0" borderId="3" xfId="1" applyNumberFormat="1" applyFont="1" applyFill="1" applyBorder="1" applyAlignment="1">
      <alignment horizontal="right" vertical="center"/>
    </xf>
    <xf numFmtId="43" fontId="5" fillId="0" borderId="3" xfId="1" applyFont="1" applyBorder="1" applyAlignment="1">
      <alignment horizontal="right" vertical="center"/>
    </xf>
    <xf numFmtId="172" fontId="5" fillId="0" borderId="3" xfId="13" applyNumberFormat="1" applyFont="1" applyFill="1" applyBorder="1" applyAlignment="1">
      <alignment horizontal="right" vertical="center"/>
    </xf>
    <xf numFmtId="43" fontId="5" fillId="0" borderId="3" xfId="1" applyFont="1" applyFill="1" applyBorder="1" applyAlignment="1">
      <alignment horizontal="right" vertical="center"/>
    </xf>
    <xf numFmtId="169" fontId="5" fillId="4" borderId="2" xfId="11" applyFont="1" applyFill="1" applyBorder="1" applyAlignment="1">
      <alignment horizontal="left" vertical="center" wrapText="1" indent="1"/>
    </xf>
    <xf numFmtId="168" fontId="30" fillId="0" borderId="0" xfId="8" applyNumberFormat="1" applyFont="1"/>
    <xf numFmtId="0" fontId="9" fillId="0" borderId="0" xfId="0" applyFont="1" applyAlignment="1">
      <alignment horizontal="center" vertical="top" wrapText="1" readingOrder="1"/>
    </xf>
    <xf numFmtId="168" fontId="0" fillId="0" borderId="0" xfId="8" applyNumberFormat="1" applyFont="1"/>
    <xf numFmtId="10" fontId="0" fillId="0" borderId="0" xfId="8" applyNumberFormat="1" applyFont="1"/>
    <xf numFmtId="0" fontId="38" fillId="0" borderId="0" xfId="0" applyFont="1" applyAlignment="1">
      <alignment vertical="center" readingOrder="1"/>
    </xf>
    <xf numFmtId="0" fontId="38" fillId="0" borderId="0" xfId="0" applyFont="1" applyAlignment="1">
      <alignment vertical="center" wrapText="1" readingOrder="1"/>
    </xf>
    <xf numFmtId="0" fontId="36" fillId="0" borderId="0" xfId="0" applyFont="1" applyAlignment="1">
      <alignment vertical="top" readingOrder="1"/>
    </xf>
    <xf numFmtId="0" fontId="9" fillId="0" borderId="0" xfId="0" applyFont="1" applyAlignment="1">
      <alignment vertical="top" readingOrder="1"/>
    </xf>
    <xf numFmtId="0" fontId="0" fillId="0" borderId="34" xfId="0" applyBorder="1"/>
    <xf numFmtId="0" fontId="12" fillId="0" borderId="42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168" fontId="5" fillId="0" borderId="43" xfId="0" applyNumberFormat="1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168" fontId="5" fillId="0" borderId="45" xfId="0" applyNumberFormat="1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168" fontId="5" fillId="0" borderId="47" xfId="0" applyNumberFormat="1" applyFont="1" applyBorder="1" applyAlignment="1">
      <alignment horizontal="center" vertical="center" wrapText="1"/>
    </xf>
    <xf numFmtId="0" fontId="12" fillId="0" borderId="52" xfId="0" applyFont="1" applyBorder="1" applyAlignment="1">
      <alignment horizontal="left" vertical="center"/>
    </xf>
    <xf numFmtId="0" fontId="0" fillId="0" borderId="53" xfId="0" applyBorder="1"/>
    <xf numFmtId="0" fontId="5" fillId="0" borderId="0" xfId="0" applyFont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168" fontId="5" fillId="0" borderId="55" xfId="0" applyNumberFormat="1" applyFont="1" applyBorder="1" applyAlignment="1">
      <alignment horizontal="center" vertical="center" wrapText="1"/>
    </xf>
    <xf numFmtId="0" fontId="39" fillId="0" borderId="0" xfId="14" applyAlignment="1">
      <alignment horizontal="left" vertical="top"/>
    </xf>
    <xf numFmtId="0" fontId="7" fillId="0" borderId="0" xfId="0" applyFont="1" applyAlignment="1">
      <alignment vertical="center" wrapText="1" readingOrder="1"/>
    </xf>
    <xf numFmtId="0" fontId="8" fillId="0" borderId="0" xfId="0" applyFont="1" applyAlignment="1">
      <alignment vertical="top" readingOrder="1"/>
    </xf>
    <xf numFmtId="0" fontId="40" fillId="0" borderId="0" xfId="0" applyFont="1"/>
    <xf numFmtId="0" fontId="39" fillId="0" borderId="34" xfId="14" applyBorder="1" applyAlignment="1">
      <alignment horizontal="left" vertical="top"/>
    </xf>
    <xf numFmtId="0" fontId="31" fillId="0" borderId="59" xfId="14" applyFont="1" applyBorder="1" applyAlignment="1">
      <alignment horizontal="center" vertical="center" wrapText="1"/>
    </xf>
    <xf numFmtId="0" fontId="31" fillId="0" borderId="60" xfId="14" applyFont="1" applyBorder="1" applyAlignment="1">
      <alignment horizontal="center" vertical="center" wrapText="1"/>
    </xf>
    <xf numFmtId="0" fontId="31" fillId="0" borderId="44" xfId="14" applyFont="1" applyBorder="1" applyAlignment="1">
      <alignment horizontal="center" vertical="center" wrapText="1"/>
    </xf>
    <xf numFmtId="0" fontId="31" fillId="0" borderId="45" xfId="14" applyFont="1" applyBorder="1" applyAlignment="1">
      <alignment horizontal="center" vertical="center" wrapText="1"/>
    </xf>
    <xf numFmtId="0" fontId="31" fillId="0" borderId="0" xfId="14" applyFont="1" applyAlignment="1">
      <alignment horizontal="center" vertical="center" wrapText="1"/>
    </xf>
    <xf numFmtId="0" fontId="31" fillId="0" borderId="54" xfId="14" applyFont="1" applyBorder="1" applyAlignment="1">
      <alignment horizontal="center" vertical="center" wrapText="1"/>
    </xf>
    <xf numFmtId="0" fontId="31" fillId="0" borderId="34" xfId="14" applyFont="1" applyBorder="1" applyAlignment="1">
      <alignment horizontal="center" vertical="center" wrapText="1"/>
    </xf>
    <xf numFmtId="0" fontId="45" fillId="0" borderId="62" xfId="14" applyFont="1" applyBorder="1" applyAlignment="1">
      <alignment horizontal="center" vertical="center" wrapText="1"/>
    </xf>
    <xf numFmtId="0" fontId="31" fillId="0" borderId="63" xfId="14" applyFont="1" applyBorder="1" applyAlignment="1">
      <alignment horizontal="center" vertical="center" wrapText="1"/>
    </xf>
    <xf numFmtId="0" fontId="45" fillId="0" borderId="45" xfId="14" applyFont="1" applyBorder="1" applyAlignment="1">
      <alignment horizontal="center" vertical="center" wrapText="1"/>
    </xf>
    <xf numFmtId="0" fontId="45" fillId="0" borderId="64" xfId="14" applyFont="1" applyBorder="1" applyAlignment="1">
      <alignment horizontal="center" vertical="center" wrapText="1"/>
    </xf>
    <xf numFmtId="0" fontId="31" fillId="0" borderId="62" xfId="14" applyFont="1" applyBorder="1" applyAlignment="1">
      <alignment horizontal="center" vertical="center" wrapText="1"/>
    </xf>
    <xf numFmtId="0" fontId="45" fillId="0" borderId="44" xfId="14" applyFont="1" applyBorder="1" applyAlignment="1">
      <alignment horizontal="center" vertical="center" wrapText="1"/>
    </xf>
    <xf numFmtId="0" fontId="45" fillId="0" borderId="34" xfId="14" applyFont="1" applyBorder="1" applyAlignment="1">
      <alignment horizontal="center" vertical="center" wrapText="1"/>
    </xf>
    <xf numFmtId="0" fontId="45" fillId="0" borderId="0" xfId="14" applyFont="1" applyAlignment="1">
      <alignment horizontal="center" vertical="center" wrapText="1"/>
    </xf>
    <xf numFmtId="0" fontId="46" fillId="0" borderId="0" xfId="14" applyFont="1" applyAlignment="1">
      <alignment horizontal="left" vertical="top"/>
    </xf>
    <xf numFmtId="0" fontId="39" fillId="0" borderId="0" xfId="14" applyAlignment="1">
      <alignment horizontal="left" wrapText="1"/>
    </xf>
    <xf numFmtId="0" fontId="47" fillId="0" borderId="0" xfId="0" applyFont="1" applyAlignment="1">
      <alignment vertical="center" wrapText="1" readingOrder="1"/>
    </xf>
    <xf numFmtId="0" fontId="48" fillId="0" borderId="0" xfId="0" applyFont="1"/>
    <xf numFmtId="0" fontId="49" fillId="0" borderId="0" xfId="0" applyFont="1" applyAlignment="1">
      <alignment horizontal="center"/>
    </xf>
    <xf numFmtId="0" fontId="50" fillId="0" borderId="13" xfId="0" applyFont="1" applyBorder="1" applyAlignment="1">
      <alignment horizontal="center"/>
    </xf>
    <xf numFmtId="0" fontId="15" fillId="10" borderId="36" xfId="0" applyFont="1" applyFill="1" applyBorder="1" applyAlignment="1">
      <alignment horizontal="center" vertical="center" wrapText="1"/>
    </xf>
    <xf numFmtId="0" fontId="30" fillId="0" borderId="13" xfId="0" applyFont="1" applyBorder="1"/>
    <xf numFmtId="0" fontId="15" fillId="10" borderId="6" xfId="0" applyFont="1" applyFill="1" applyBorder="1" applyAlignment="1">
      <alignment horizontal="center" vertical="center" wrapText="1"/>
    </xf>
    <xf numFmtId="0" fontId="15" fillId="10" borderId="71" xfId="0" applyFont="1" applyFill="1" applyBorder="1" applyAlignment="1">
      <alignment horizontal="center" vertical="center" wrapText="1"/>
    </xf>
    <xf numFmtId="0" fontId="32" fillId="4" borderId="73" xfId="0" applyFont="1" applyFill="1" applyBorder="1" applyAlignment="1">
      <alignment wrapText="1"/>
    </xf>
    <xf numFmtId="170" fontId="11" fillId="6" borderId="74" xfId="13" applyNumberFormat="1" applyFont="1" applyFill="1" applyBorder="1"/>
    <xf numFmtId="170" fontId="11" fillId="0" borderId="74" xfId="13" applyNumberFormat="1" applyFont="1" applyBorder="1"/>
    <xf numFmtId="170" fontId="11" fillId="4" borderId="74" xfId="8" applyNumberFormat="1" applyFont="1" applyFill="1" applyBorder="1"/>
    <xf numFmtId="170" fontId="11" fillId="0" borderId="75" xfId="13" applyNumberFormat="1" applyFont="1" applyBorder="1"/>
    <xf numFmtId="0" fontId="32" fillId="4" borderId="65" xfId="0" applyFont="1" applyFill="1" applyBorder="1" applyAlignment="1">
      <alignment wrapText="1"/>
    </xf>
    <xf numFmtId="170" fontId="11" fillId="0" borderId="44" xfId="13" applyNumberFormat="1" applyFont="1" applyBorder="1"/>
    <xf numFmtId="170" fontId="11" fillId="6" borderId="44" xfId="13" applyNumberFormat="1" applyFont="1" applyFill="1" applyBorder="1"/>
    <xf numFmtId="170" fontId="11" fillId="4" borderId="44" xfId="8" applyNumberFormat="1" applyFont="1" applyFill="1" applyBorder="1"/>
    <xf numFmtId="0" fontId="32" fillId="4" borderId="44" xfId="0" applyFont="1" applyFill="1" applyBorder="1" applyAlignment="1">
      <alignment wrapText="1"/>
    </xf>
    <xf numFmtId="0" fontId="32" fillId="4" borderId="60" xfId="0" applyFont="1" applyFill="1" applyBorder="1" applyAlignment="1">
      <alignment wrapText="1"/>
    </xf>
    <xf numFmtId="170" fontId="11" fillId="0" borderId="60" xfId="13" applyNumberFormat="1" applyFont="1" applyBorder="1"/>
    <xf numFmtId="170" fontId="11" fillId="6" borderId="60" xfId="13" applyNumberFormat="1" applyFont="1" applyFill="1" applyBorder="1"/>
    <xf numFmtId="170" fontId="11" fillId="0" borderId="59" xfId="13" applyNumberFormat="1" applyFont="1" applyBorder="1"/>
    <xf numFmtId="43" fontId="30" fillId="0" borderId="0" xfId="1" applyFont="1"/>
    <xf numFmtId="43" fontId="0" fillId="0" borderId="0" xfId="0" applyNumberFormat="1"/>
    <xf numFmtId="170" fontId="11" fillId="0" borderId="44" xfId="13" applyNumberFormat="1" applyFont="1" applyFill="1" applyBorder="1"/>
    <xf numFmtId="9" fontId="23" fillId="0" borderId="0" xfId="8" applyFont="1"/>
    <xf numFmtId="170" fontId="11" fillId="0" borderId="61" xfId="13" applyNumberFormat="1" applyFont="1" applyBorder="1"/>
    <xf numFmtId="9" fontId="2" fillId="0" borderId="0" xfId="8" applyFont="1"/>
    <xf numFmtId="170" fontId="11" fillId="4" borderId="60" xfId="8" applyNumberFormat="1" applyFont="1" applyFill="1" applyBorder="1"/>
    <xf numFmtId="0" fontId="32" fillId="4" borderId="34" xfId="0" applyFont="1" applyFill="1" applyBorder="1" applyAlignment="1">
      <alignment wrapText="1"/>
    </xf>
    <xf numFmtId="173" fontId="0" fillId="0" borderId="0" xfId="0" applyNumberFormat="1"/>
    <xf numFmtId="43" fontId="30" fillId="0" borderId="0" xfId="0" applyNumberFormat="1" applyFont="1"/>
    <xf numFmtId="170" fontId="15" fillId="3" borderId="77" xfId="13" applyNumberFormat="1" applyFont="1" applyFill="1" applyBorder="1"/>
    <xf numFmtId="170" fontId="11" fillId="4" borderId="75" xfId="8" applyNumberFormat="1" applyFont="1" applyFill="1" applyBorder="1"/>
    <xf numFmtId="170" fontId="11" fillId="4" borderId="45" xfId="8" applyNumberFormat="1" applyFont="1" applyFill="1" applyBorder="1"/>
    <xf numFmtId="170" fontId="11" fillId="4" borderId="59" xfId="8" applyNumberFormat="1" applyFont="1" applyFill="1" applyBorder="1"/>
    <xf numFmtId="170" fontId="11" fillId="6" borderId="45" xfId="13" applyNumberFormat="1" applyFont="1" applyFill="1" applyBorder="1"/>
    <xf numFmtId="170" fontId="11" fillId="0" borderId="59" xfId="13" applyNumberFormat="1" applyFont="1" applyFill="1" applyBorder="1"/>
    <xf numFmtId="170" fontId="11" fillId="0" borderId="45" xfId="13" applyNumberFormat="1" applyFont="1" applyFill="1" applyBorder="1"/>
    <xf numFmtId="0" fontId="15" fillId="10" borderId="14" xfId="0" applyFont="1" applyFill="1" applyBorder="1" applyAlignment="1">
      <alignment horizontal="center" vertical="center" wrapText="1"/>
    </xf>
    <xf numFmtId="172" fontId="10" fillId="2" borderId="44" xfId="13" applyNumberFormat="1" applyFont="1" applyFill="1" applyBorder="1"/>
    <xf numFmtId="4" fontId="30" fillId="0" borderId="0" xfId="0" applyNumberFormat="1" applyFont="1"/>
    <xf numFmtId="0" fontId="15" fillId="10" borderId="2" xfId="4" applyFont="1" applyFill="1" applyBorder="1" applyAlignment="1">
      <alignment horizontal="center" vertical="center" wrapText="1"/>
    </xf>
    <xf numFmtId="0" fontId="13" fillId="0" borderId="0" xfId="5" applyFont="1"/>
    <xf numFmtId="0" fontId="51" fillId="0" borderId="0" xfId="5" applyFont="1"/>
    <xf numFmtId="14" fontId="51" fillId="0" borderId="0" xfId="4" applyNumberFormat="1" applyFont="1"/>
    <xf numFmtId="166" fontId="51" fillId="0" borderId="0" xfId="6" applyNumberFormat="1" applyFont="1"/>
    <xf numFmtId="166" fontId="51" fillId="0" borderId="0" xfId="4" applyNumberFormat="1" applyFont="1"/>
    <xf numFmtId="0" fontId="38" fillId="0" borderId="25" xfId="0" applyFont="1" applyBorder="1" applyAlignment="1">
      <alignment vertical="center" wrapText="1" readingOrder="1"/>
    </xf>
    <xf numFmtId="0" fontId="36" fillId="0" borderId="25" xfId="0" applyFont="1" applyBorder="1" applyAlignment="1">
      <alignment vertical="top" readingOrder="1"/>
    </xf>
    <xf numFmtId="0" fontId="9" fillId="0" borderId="21" xfId="0" applyFont="1" applyBorder="1" applyAlignment="1">
      <alignment vertical="top" wrapText="1" readingOrder="1"/>
    </xf>
    <xf numFmtId="0" fontId="52" fillId="0" borderId="1" xfId="2" applyFont="1" applyBorder="1" applyAlignment="1">
      <alignment vertical="top"/>
    </xf>
    <xf numFmtId="0" fontId="53" fillId="0" borderId="1" xfId="2" applyFont="1" applyBorder="1" applyAlignment="1">
      <alignment vertical="top"/>
    </xf>
    <xf numFmtId="0" fontId="1" fillId="0" borderId="0" xfId="0" applyFont="1"/>
    <xf numFmtId="164" fontId="23" fillId="0" borderId="0" xfId="0" applyNumberFormat="1" applyFont="1"/>
    <xf numFmtId="0" fontId="23" fillId="0" borderId="0" xfId="0" applyFont="1" applyAlignment="1">
      <alignment vertical="center"/>
    </xf>
    <xf numFmtId="165" fontId="23" fillId="0" borderId="0" xfId="1" applyNumberFormat="1" applyFont="1"/>
    <xf numFmtId="14" fontId="52" fillId="0" borderId="1" xfId="2" applyNumberFormat="1" applyFont="1" applyBorder="1" applyAlignment="1">
      <alignment horizontal="left"/>
    </xf>
    <xf numFmtId="164" fontId="52" fillId="0" borderId="1" xfId="2" applyNumberFormat="1" applyFont="1" applyBorder="1" applyAlignment="1">
      <alignment vertical="top"/>
    </xf>
    <xf numFmtId="0" fontId="30" fillId="0" borderId="0" xfId="2" applyFont="1"/>
    <xf numFmtId="0" fontId="23" fillId="4" borderId="0" xfId="0" applyFont="1" applyFill="1"/>
    <xf numFmtId="0" fontId="23" fillId="0" borderId="0" xfId="2" applyFont="1"/>
    <xf numFmtId="2" fontId="54" fillId="0" borderId="0" xfId="4" applyNumberFormat="1" applyFont="1" applyAlignment="1">
      <alignment vertical="center" wrapText="1" readingOrder="1"/>
    </xf>
    <xf numFmtId="164" fontId="55" fillId="0" borderId="0" xfId="4" applyNumberFormat="1" applyFont="1" applyAlignment="1" applyProtection="1">
      <alignment horizontal="center" vertical="top" wrapText="1"/>
      <protection hidden="1"/>
    </xf>
    <xf numFmtId="2" fontId="55" fillId="0" borderId="0" xfId="4" applyNumberFormat="1" applyFont="1" applyAlignment="1" applyProtection="1">
      <alignment horizontal="center" vertical="top" wrapText="1"/>
      <protection hidden="1"/>
    </xf>
    <xf numFmtId="172" fontId="23" fillId="0" borderId="0" xfId="1" applyNumberFormat="1" applyFont="1"/>
    <xf numFmtId="0" fontId="51" fillId="0" borderId="0" xfId="0" applyFont="1"/>
    <xf numFmtId="164" fontId="51" fillId="0" borderId="0" xfId="0" applyNumberFormat="1" applyFont="1"/>
    <xf numFmtId="0" fontId="27" fillId="4" borderId="0" xfId="4" applyFont="1" applyFill="1" applyAlignment="1">
      <alignment vertical="center" readingOrder="1"/>
    </xf>
    <xf numFmtId="17" fontId="30" fillId="0" borderId="0" xfId="0" applyNumberFormat="1" applyFont="1"/>
    <xf numFmtId="165" fontId="30" fillId="0" borderId="0" xfId="1" applyNumberFormat="1" applyFont="1"/>
    <xf numFmtId="0" fontId="56" fillId="0" borderId="0" xfId="0" applyFont="1" applyAlignment="1">
      <alignment vertical="center" wrapText="1" readingOrder="1"/>
    </xf>
    <xf numFmtId="0" fontId="56" fillId="0" borderId="25" xfId="0" applyFont="1" applyBorder="1" applyAlignment="1">
      <alignment vertical="center" wrapText="1" readingOrder="1"/>
    </xf>
    <xf numFmtId="0" fontId="57" fillId="0" borderId="0" xfId="0" applyFont="1" applyAlignment="1">
      <alignment vertical="top" readingOrder="1"/>
    </xf>
    <xf numFmtId="0" fontId="57" fillId="0" borderId="25" xfId="0" applyFont="1" applyBorder="1" applyAlignment="1">
      <alignment vertical="top" readingOrder="1"/>
    </xf>
    <xf numFmtId="0" fontId="58" fillId="0" borderId="0" xfId="0" applyFont="1" applyAlignment="1">
      <alignment vertical="top" wrapText="1" readingOrder="1"/>
    </xf>
    <xf numFmtId="0" fontId="58" fillId="0" borderId="25" xfId="0" applyFont="1" applyBorder="1" applyAlignment="1">
      <alignment vertical="top" wrapText="1" readingOrder="1"/>
    </xf>
    <xf numFmtId="0" fontId="40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28" fillId="10" borderId="80" xfId="0" applyFont="1" applyFill="1" applyBorder="1" applyAlignment="1">
      <alignment horizontal="center" vertical="center" wrapText="1"/>
    </xf>
    <xf numFmtId="0" fontId="28" fillId="10" borderId="81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left" indent="1"/>
    </xf>
    <xf numFmtId="167" fontId="60" fillId="0" borderId="3" xfId="13" applyNumberFormat="1" applyFont="1" applyBorder="1" applyAlignment="1">
      <alignment horizontal="right" vertical="center"/>
    </xf>
    <xf numFmtId="167" fontId="60" fillId="0" borderId="3" xfId="13" applyNumberFormat="1" applyFont="1" applyFill="1" applyBorder="1" applyAlignment="1">
      <alignment horizontal="right" vertical="center"/>
    </xf>
    <xf numFmtId="0" fontId="60" fillId="4" borderId="0" xfId="0" applyFont="1" applyFill="1" applyAlignment="1">
      <alignment horizontal="left" indent="1"/>
    </xf>
    <xf numFmtId="0" fontId="37" fillId="0" borderId="0" xfId="10" applyFont="1" applyAlignment="1">
      <alignment vertical="center"/>
    </xf>
    <xf numFmtId="0" fontId="60" fillId="0" borderId="0" xfId="0" applyFont="1"/>
    <xf numFmtId="0" fontId="2" fillId="0" borderId="0" xfId="10"/>
    <xf numFmtId="0" fontId="6" fillId="0" borderId="0" xfId="4"/>
    <xf numFmtId="0" fontId="2" fillId="0" borderId="0" xfId="10" applyAlignment="1">
      <alignment vertical="top" wrapText="1"/>
    </xf>
    <xf numFmtId="0" fontId="11" fillId="0" borderId="0" xfId="10" applyFont="1" applyAlignment="1">
      <alignment horizontal="center"/>
    </xf>
    <xf numFmtId="0" fontId="15" fillId="10" borderId="23" xfId="4" applyFont="1" applyFill="1" applyBorder="1" applyAlignment="1">
      <alignment horizontal="center" vertical="center" wrapText="1"/>
    </xf>
    <xf numFmtId="0" fontId="15" fillId="10" borderId="26" xfId="4" applyFont="1" applyFill="1" applyBorder="1" applyAlignment="1">
      <alignment horizontal="center" vertical="center" wrapText="1"/>
    </xf>
    <xf numFmtId="169" fontId="5" fillId="4" borderId="0" xfId="11" applyFont="1" applyFill="1" applyBorder="1" applyAlignment="1">
      <alignment horizontal="left" wrapText="1" indent="1"/>
    </xf>
    <xf numFmtId="170" fontId="5" fillId="4" borderId="0" xfId="4" applyNumberFormat="1" applyFont="1" applyFill="1" applyAlignment="1">
      <alignment horizontal="right" vertical="center"/>
    </xf>
    <xf numFmtId="43" fontId="6" fillId="0" borderId="0" xfId="1" applyFont="1" applyFill="1"/>
    <xf numFmtId="43" fontId="2" fillId="0" borderId="0" xfId="12" applyFont="1" applyFill="1"/>
    <xf numFmtId="0" fontId="15" fillId="10" borderId="83" xfId="4" applyFont="1" applyFill="1" applyBorder="1" applyAlignment="1">
      <alignment vertical="center" wrapText="1"/>
    </xf>
    <xf numFmtId="0" fontId="15" fillId="10" borderId="81" xfId="4" applyFont="1" applyFill="1" applyBorder="1" applyAlignment="1">
      <alignment horizontal="center" vertical="center" wrapText="1"/>
    </xf>
    <xf numFmtId="0" fontId="0" fillId="0" borderId="54" xfId="0" applyBorder="1"/>
    <xf numFmtId="169" fontId="5" fillId="0" borderId="65" xfId="11" applyFont="1" applyFill="1" applyBorder="1" applyAlignment="1">
      <alignment horizontal="left" wrapText="1"/>
    </xf>
    <xf numFmtId="169" fontId="5" fillId="0" borderId="61" xfId="11" applyFont="1" applyFill="1" applyBorder="1" applyAlignment="1">
      <alignment horizontal="left" wrapText="1"/>
    </xf>
    <xf numFmtId="169" fontId="5" fillId="4" borderId="0" xfId="11" applyFont="1" applyFill="1" applyBorder="1" applyAlignment="1">
      <alignment horizontal="left" indent="1"/>
    </xf>
    <xf numFmtId="0" fontId="37" fillId="2" borderId="82" xfId="0" applyFont="1" applyFill="1" applyBorder="1" applyAlignment="1">
      <alignment horizontal="left"/>
    </xf>
    <xf numFmtId="167" fontId="37" fillId="2" borderId="3" xfId="13" applyNumberFormat="1" applyFont="1" applyFill="1" applyBorder="1" applyAlignment="1">
      <alignment horizontal="right" vertical="center"/>
    </xf>
    <xf numFmtId="169" fontId="12" fillId="2" borderId="27" xfId="11" applyFont="1" applyFill="1" applyBorder="1" applyAlignment="1">
      <alignment horizontal="left" wrapText="1"/>
    </xf>
    <xf numFmtId="170" fontId="12" fillId="2" borderId="28" xfId="4" applyNumberFormat="1" applyFont="1" applyFill="1" applyBorder="1" applyAlignment="1">
      <alignment horizontal="right" vertical="center"/>
    </xf>
    <xf numFmtId="170" fontId="12" fillId="2" borderId="0" xfId="4" applyNumberFormat="1" applyFont="1" applyFill="1" applyAlignment="1">
      <alignment horizontal="left" vertical="center"/>
    </xf>
    <xf numFmtId="170" fontId="12" fillId="2" borderId="0" xfId="4" applyNumberFormat="1" applyFont="1" applyFill="1" applyAlignment="1">
      <alignment horizontal="right" vertical="center"/>
    </xf>
    <xf numFmtId="170" fontId="5" fillId="0" borderId="0" xfId="4" applyNumberFormat="1" applyFont="1" applyAlignment="1">
      <alignment horizontal="right" vertical="center"/>
    </xf>
    <xf numFmtId="0" fontId="15" fillId="10" borderId="85" xfId="4" applyFont="1" applyFill="1" applyBorder="1" applyAlignment="1">
      <alignment horizontal="center" vertical="center" wrapText="1"/>
    </xf>
    <xf numFmtId="170" fontId="12" fillId="2" borderId="62" xfId="4" applyNumberFormat="1" applyFont="1" applyFill="1" applyBorder="1" applyAlignment="1">
      <alignment horizontal="right" vertical="center"/>
    </xf>
    <xf numFmtId="0" fontId="6" fillId="0" borderId="34" xfId="4" applyBorder="1"/>
    <xf numFmtId="0" fontId="37" fillId="0" borderId="78" xfId="10" applyFont="1" applyBorder="1" applyAlignment="1">
      <alignment vertical="center"/>
    </xf>
    <xf numFmtId="170" fontId="12" fillId="2" borderId="44" xfId="4" applyNumberFormat="1" applyFont="1" applyFill="1" applyBorder="1" applyAlignment="1">
      <alignment horizontal="left" vertical="center"/>
    </xf>
    <xf numFmtId="172" fontId="5" fillId="0" borderId="0" xfId="0" applyNumberFormat="1" applyFont="1"/>
    <xf numFmtId="172" fontId="12" fillId="0" borderId="65" xfId="1" applyNumberFormat="1" applyFont="1" applyBorder="1"/>
    <xf numFmtId="172" fontId="12" fillId="0" borderId="61" xfId="1" applyNumberFormat="1" applyFont="1" applyBorder="1"/>
    <xf numFmtId="170" fontId="12" fillId="2" borderId="44" xfId="4" applyNumberFormat="1" applyFont="1" applyFill="1" applyBorder="1" applyAlignment="1">
      <alignment horizontal="right" vertical="center"/>
    </xf>
    <xf numFmtId="0" fontId="40" fillId="0" borderId="0" xfId="10" applyFont="1"/>
    <xf numFmtId="0" fontId="11" fillId="0" borderId="0" xfId="10" applyFont="1"/>
    <xf numFmtId="172" fontId="5" fillId="0" borderId="84" xfId="0" applyNumberFormat="1" applyFont="1" applyBorder="1"/>
    <xf numFmtId="172" fontId="5" fillId="0" borderId="78" xfId="0" applyNumberFormat="1" applyFont="1" applyBorder="1"/>
    <xf numFmtId="0" fontId="15" fillId="10" borderId="64" xfId="4" applyFont="1" applyFill="1" applyBorder="1" applyAlignment="1">
      <alignment horizontal="center" vertical="center"/>
    </xf>
    <xf numFmtId="0" fontId="15" fillId="10" borderId="36" xfId="4" applyFont="1" applyFill="1" applyBorder="1" applyAlignment="1">
      <alignment horizontal="center" vertical="center" wrapText="1"/>
    </xf>
    <xf numFmtId="169" fontId="5" fillId="0" borderId="2" xfId="11" applyFont="1" applyFill="1" applyBorder="1" applyAlignment="1">
      <alignment horizontal="left" vertical="center" wrapText="1" indent="2"/>
    </xf>
    <xf numFmtId="169" fontId="15" fillId="3" borderId="2" xfId="11" applyFont="1" applyFill="1" applyBorder="1" applyAlignment="1">
      <alignment horizontal="left" wrapText="1"/>
    </xf>
    <xf numFmtId="170" fontId="15" fillId="3" borderId="3" xfId="4" applyNumberFormat="1" applyFont="1" applyFill="1" applyBorder="1" applyAlignment="1">
      <alignment horizontal="right" vertical="center"/>
    </xf>
    <xf numFmtId="170" fontId="15" fillId="3" borderId="22" xfId="4" applyNumberFormat="1" applyFont="1" applyFill="1" applyBorder="1" applyAlignment="1">
      <alignment horizontal="right" vertical="center"/>
    </xf>
    <xf numFmtId="0" fontId="37" fillId="4" borderId="0" xfId="10" applyFont="1" applyFill="1" applyAlignment="1">
      <alignment vertical="center"/>
    </xf>
    <xf numFmtId="0" fontId="35" fillId="4" borderId="0" xfId="10" applyFont="1" applyFill="1" applyAlignment="1">
      <alignment vertical="center" readingOrder="1"/>
    </xf>
    <xf numFmtId="169" fontId="12" fillId="2" borderId="86" xfId="11" applyFont="1" applyFill="1" applyBorder="1" applyAlignment="1">
      <alignment horizontal="left" vertical="center" wrapText="1" indent="1"/>
    </xf>
    <xf numFmtId="170" fontId="12" fillId="2" borderId="87" xfId="4" applyNumberFormat="1" applyFont="1" applyFill="1" applyBorder="1" applyAlignment="1">
      <alignment horizontal="right" vertical="center"/>
    </xf>
    <xf numFmtId="169" fontId="12" fillId="2" borderId="27" xfId="11" applyFont="1" applyFill="1" applyBorder="1" applyAlignment="1">
      <alignment horizontal="left" vertical="center" wrapText="1"/>
    </xf>
    <xf numFmtId="170" fontId="0" fillId="0" borderId="0" xfId="0" applyNumberFormat="1"/>
    <xf numFmtId="167" fontId="0" fillId="0" borderId="0" xfId="0" applyNumberFormat="1"/>
    <xf numFmtId="172" fontId="30" fillId="0" borderId="0" xfId="0" applyNumberFormat="1" applyFont="1"/>
    <xf numFmtId="168" fontId="30" fillId="0" borderId="0" xfId="8" applyNumberFormat="1" applyFont="1" applyBorder="1"/>
    <xf numFmtId="0" fontId="40" fillId="4" borderId="0" xfId="10" applyFont="1" applyFill="1"/>
    <xf numFmtId="0" fontId="61" fillId="0" borderId="0" xfId="5" applyFont="1" applyAlignment="1">
      <alignment horizontal="center" vertical="center"/>
    </xf>
    <xf numFmtId="0" fontId="61" fillId="0" borderId="0" xfId="5" applyFont="1"/>
    <xf numFmtId="0" fontId="13" fillId="4" borderId="0" xfId="4" applyFont="1" applyFill="1" applyAlignment="1">
      <alignment vertical="center"/>
    </xf>
    <xf numFmtId="0" fontId="37" fillId="0" borderId="0" xfId="0" applyFont="1" applyAlignment="1">
      <alignment vertical="center"/>
    </xf>
    <xf numFmtId="0" fontId="37" fillId="0" borderId="0" xfId="10" applyFont="1" applyAlignment="1">
      <alignment vertical="center" wrapText="1"/>
    </xf>
    <xf numFmtId="0" fontId="37" fillId="0" borderId="25" xfId="10" applyFont="1" applyBorder="1" applyAlignment="1">
      <alignment vertical="center" wrapText="1"/>
    </xf>
    <xf numFmtId="172" fontId="23" fillId="0" borderId="0" xfId="0" applyNumberFormat="1" applyFont="1"/>
    <xf numFmtId="0" fontId="23" fillId="0" borderId="0" xfId="0" applyFont="1" applyAlignment="1">
      <alignment horizontal="right" vertical="center"/>
    </xf>
    <xf numFmtId="0" fontId="12" fillId="0" borderId="0" xfId="0" applyFont="1"/>
    <xf numFmtId="168" fontId="0" fillId="4" borderId="0" xfId="8" applyNumberFormat="1" applyFont="1" applyFill="1"/>
    <xf numFmtId="0" fontId="37" fillId="4" borderId="25" xfId="10" applyFont="1" applyFill="1" applyBorder="1" applyAlignment="1">
      <alignment vertical="center"/>
    </xf>
    <xf numFmtId="0" fontId="38" fillId="0" borderId="21" xfId="0" applyFont="1" applyBorder="1" applyAlignment="1">
      <alignment horizontal="center" vertical="center" wrapText="1" readingOrder="1"/>
    </xf>
    <xf numFmtId="0" fontId="36" fillId="0" borderId="21" xfId="0" applyFont="1" applyBorder="1" applyAlignment="1">
      <alignment horizontal="center" vertical="top" readingOrder="1"/>
    </xf>
    <xf numFmtId="0" fontId="9" fillId="0" borderId="21" xfId="0" applyFont="1" applyBorder="1" applyAlignment="1">
      <alignment horizontal="center" vertical="top" wrapText="1" readingOrder="1"/>
    </xf>
    <xf numFmtId="0" fontId="12" fillId="0" borderId="0" xfId="0" applyFont="1" applyAlignment="1">
      <alignment horizontal="center" vertical="center"/>
    </xf>
    <xf numFmtId="0" fontId="38" fillId="0" borderId="0" xfId="10" applyFont="1" applyAlignment="1">
      <alignment vertical="center" wrapText="1" readingOrder="1"/>
    </xf>
    <xf numFmtId="0" fontId="36" fillId="0" borderId="0" xfId="10" applyFont="1" applyAlignment="1">
      <alignment vertical="top" readingOrder="1"/>
    </xf>
    <xf numFmtId="0" fontId="29" fillId="12" borderId="90" xfId="0" applyFont="1" applyFill="1" applyBorder="1" applyAlignment="1">
      <alignment horizontal="center" vertical="center" wrapText="1"/>
    </xf>
    <xf numFmtId="0" fontId="29" fillId="12" borderId="90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172" fontId="11" fillId="0" borderId="0" xfId="0" applyNumberFormat="1" applyFont="1"/>
    <xf numFmtId="0" fontId="29" fillId="12" borderId="90" xfId="0" applyFont="1" applyFill="1" applyBorder="1" applyAlignment="1">
      <alignment horizontal="center"/>
    </xf>
    <xf numFmtId="172" fontId="29" fillId="12" borderId="90" xfId="0" applyNumberFormat="1" applyFont="1" applyFill="1" applyBorder="1"/>
    <xf numFmtId="172" fontId="15" fillId="12" borderId="90" xfId="0" applyNumberFormat="1" applyFont="1" applyFill="1" applyBorder="1"/>
    <xf numFmtId="0" fontId="12" fillId="0" borderId="0" xfId="0" applyFont="1" applyAlignment="1">
      <alignment horizontal="left"/>
    </xf>
    <xf numFmtId="168" fontId="5" fillId="0" borderId="0" xfId="8" applyNumberFormat="1" applyFont="1"/>
    <xf numFmtId="0" fontId="62" fillId="0" borderId="0" xfId="0" applyFont="1"/>
    <xf numFmtId="0" fontId="63" fillId="0" borderId="0" xfId="0" applyFont="1"/>
    <xf numFmtId="0" fontId="11" fillId="0" borderId="88" xfId="10" applyFont="1" applyBorder="1" applyAlignment="1">
      <alignment horizontal="center"/>
    </xf>
    <xf numFmtId="0" fontId="15" fillId="12" borderId="2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 indent="1"/>
    </xf>
    <xf numFmtId="172" fontId="5" fillId="0" borderId="0" xfId="0" applyNumberFormat="1" applyFont="1" applyAlignment="1">
      <alignment vertical="center"/>
    </xf>
    <xf numFmtId="172" fontId="12" fillId="0" borderId="0" xfId="0" applyNumberFormat="1" applyFont="1" applyAlignment="1">
      <alignment vertical="center"/>
    </xf>
    <xf numFmtId="168" fontId="12" fillId="0" borderId="0" xfId="8" applyNumberFormat="1" applyFont="1" applyBorder="1" applyAlignment="1">
      <alignment vertical="center"/>
    </xf>
    <xf numFmtId="168" fontId="15" fillId="12" borderId="0" xfId="8" applyNumberFormat="1" applyFont="1" applyFill="1" applyBorder="1" applyAlignment="1">
      <alignment vertical="center"/>
    </xf>
    <xf numFmtId="168" fontId="12" fillId="0" borderId="94" xfId="8" applyNumberFormat="1" applyFont="1" applyBorder="1" applyAlignment="1">
      <alignment vertical="center"/>
    </xf>
    <xf numFmtId="172" fontId="12" fillId="13" borderId="95" xfId="0" applyNumberFormat="1" applyFont="1" applyFill="1" applyBorder="1" applyAlignment="1">
      <alignment vertical="center"/>
    </xf>
    <xf numFmtId="172" fontId="5" fillId="0" borderId="94" xfId="0" applyNumberFormat="1" applyFont="1" applyBorder="1" applyAlignment="1">
      <alignment vertical="center"/>
    </xf>
    <xf numFmtId="0" fontId="35" fillId="0" borderId="0" xfId="0" applyFont="1" applyAlignment="1">
      <alignment vertical="center" wrapText="1" readingOrder="1"/>
    </xf>
    <xf numFmtId="0" fontId="65" fillId="0" borderId="0" xfId="0" applyFont="1"/>
    <xf numFmtId="0" fontId="40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171" fontId="23" fillId="0" borderId="0" xfId="13" applyFont="1"/>
    <xf numFmtId="43" fontId="23" fillId="0" borderId="0" xfId="15" applyFont="1"/>
    <xf numFmtId="39" fontId="23" fillId="0" borderId="0" xfId="0" applyNumberFormat="1" applyFont="1"/>
    <xf numFmtId="10" fontId="23" fillId="0" borderId="0" xfId="8" applyNumberFormat="1" applyFont="1"/>
    <xf numFmtId="0" fontId="13" fillId="0" borderId="0" xfId="0" applyFont="1" applyAlignment="1">
      <alignment horizontal="left" vertical="center"/>
    </xf>
    <xf numFmtId="10" fontId="23" fillId="0" borderId="0" xfId="0" applyNumberFormat="1" applyFont="1"/>
    <xf numFmtId="0" fontId="23" fillId="0" borderId="0" xfId="0" applyFont="1" applyAlignment="1">
      <alignment horizontal="right"/>
    </xf>
    <xf numFmtId="171" fontId="5" fillId="0" borderId="0" xfId="13" applyFont="1"/>
    <xf numFmtId="171" fontId="5" fillId="0" borderId="0" xfId="13" applyFont="1" applyFill="1"/>
    <xf numFmtId="10" fontId="5" fillId="0" borderId="0" xfId="8" applyNumberFormat="1" applyFont="1" applyFill="1"/>
    <xf numFmtId="0" fontId="5" fillId="0" borderId="0" xfId="0" applyFont="1" applyAlignment="1">
      <alignment horizontal="center" vertical="center"/>
    </xf>
    <xf numFmtId="171" fontId="12" fillId="0" borderId="0" xfId="13" applyFont="1"/>
    <xf numFmtId="168" fontId="12" fillId="0" borderId="0" xfId="8" applyNumberFormat="1" applyFont="1"/>
    <xf numFmtId="171" fontId="12" fillId="0" borderId="0" xfId="13" applyFont="1" applyFill="1"/>
    <xf numFmtId="10" fontId="12" fillId="0" borderId="0" xfId="8" applyNumberFormat="1" applyFont="1" applyFill="1"/>
    <xf numFmtId="168" fontId="5" fillId="0" borderId="0" xfId="13" applyNumberFormat="1" applyFont="1"/>
    <xf numFmtId="171" fontId="5" fillId="14" borderId="0" xfId="0" applyNumberFormat="1" applyFont="1" applyFill="1"/>
    <xf numFmtId="168" fontId="12" fillId="14" borderId="0" xfId="8" applyNumberFormat="1" applyFont="1" applyFill="1"/>
    <xf numFmtId="10" fontId="12" fillId="14" borderId="0" xfId="8" applyNumberFormat="1" applyFont="1" applyFill="1"/>
    <xf numFmtId="174" fontId="63" fillId="0" borderId="0" xfId="13" applyNumberFormat="1" applyFont="1"/>
    <xf numFmtId="168" fontId="5" fillId="0" borderId="0" xfId="8" applyNumberFormat="1" applyFont="1" applyFill="1"/>
    <xf numFmtId="167" fontId="5" fillId="0" borderId="0" xfId="0" applyNumberFormat="1" applyFont="1"/>
    <xf numFmtId="168" fontId="63" fillId="0" borderId="0" xfId="8" applyNumberFormat="1" applyFont="1"/>
    <xf numFmtId="10" fontId="63" fillId="0" borderId="0" xfId="8" applyNumberFormat="1" applyFont="1"/>
    <xf numFmtId="10" fontId="5" fillId="0" borderId="0" xfId="8" applyNumberFormat="1" applyFont="1"/>
    <xf numFmtId="43" fontId="5" fillId="0" borderId="0" xfId="0" applyNumberFormat="1" applyFont="1"/>
    <xf numFmtId="171" fontId="5" fillId="0" borderId="0" xfId="0" applyNumberFormat="1" applyFont="1"/>
    <xf numFmtId="0" fontId="13" fillId="0" borderId="0" xfId="0" applyFont="1" applyAlignment="1">
      <alignment vertical="center"/>
    </xf>
    <xf numFmtId="0" fontId="29" fillId="15" borderId="90" xfId="0" applyFont="1" applyFill="1" applyBorder="1" applyAlignment="1">
      <alignment horizontal="center"/>
    </xf>
    <xf numFmtId="0" fontId="29" fillId="15" borderId="100" xfId="0" applyFont="1" applyFill="1" applyBorder="1" applyAlignment="1">
      <alignment horizontal="center"/>
    </xf>
    <xf numFmtId="0" fontId="29" fillId="15" borderId="25" xfId="0" applyFont="1" applyFill="1" applyBorder="1" applyAlignment="1">
      <alignment horizontal="center"/>
    </xf>
    <xf numFmtId="0" fontId="66" fillId="15" borderId="101" xfId="0" applyFont="1" applyFill="1" applyBorder="1" applyAlignment="1">
      <alignment horizontal="center"/>
    </xf>
    <xf numFmtId="0" fontId="66" fillId="15" borderId="90" xfId="0" applyFont="1" applyFill="1" applyBorder="1" applyAlignment="1">
      <alignment horizontal="center"/>
    </xf>
    <xf numFmtId="0" fontId="66" fillId="15" borderId="88" xfId="0" applyFont="1" applyFill="1" applyBorder="1" applyAlignment="1">
      <alignment horizontal="center"/>
    </xf>
    <xf numFmtId="0" fontId="66" fillId="15" borderId="91" xfId="0" applyFont="1" applyFill="1" applyBorder="1" applyAlignment="1">
      <alignment horizontal="center"/>
    </xf>
    <xf numFmtId="172" fontId="5" fillId="0" borderId="21" xfId="0" applyNumberFormat="1" applyFont="1" applyBorder="1" applyAlignment="1">
      <alignment horizontal="center"/>
    </xf>
    <xf numFmtId="172" fontId="5" fillId="0" borderId="91" xfId="0" applyNumberFormat="1" applyFont="1" applyBorder="1" applyAlignment="1">
      <alignment horizontal="center"/>
    </xf>
    <xf numFmtId="172" fontId="5" fillId="0" borderId="0" xfId="0" applyNumberFormat="1" applyFont="1" applyAlignment="1">
      <alignment horizontal="center"/>
    </xf>
    <xf numFmtId="168" fontId="5" fillId="0" borderId="0" xfId="8" applyNumberFormat="1" applyFont="1" applyFill="1" applyAlignment="1">
      <alignment horizontal="center"/>
    </xf>
    <xf numFmtId="168" fontId="0" fillId="0" borderId="25" xfId="8" applyNumberFormat="1" applyFont="1" applyFill="1" applyBorder="1" applyAlignment="1">
      <alignment horizontal="center"/>
    </xf>
    <xf numFmtId="0" fontId="12" fillId="16" borderId="0" xfId="0" applyFont="1" applyFill="1" applyAlignment="1">
      <alignment horizontal="left"/>
    </xf>
    <xf numFmtId="172" fontId="12" fillId="16" borderId="0" xfId="0" applyNumberFormat="1" applyFont="1" applyFill="1" applyAlignment="1">
      <alignment horizontal="center"/>
    </xf>
    <xf numFmtId="168" fontId="12" fillId="16" borderId="0" xfId="8" applyNumberFormat="1" applyFont="1" applyFill="1" applyAlignment="1">
      <alignment horizontal="center"/>
    </xf>
    <xf numFmtId="168" fontId="62" fillId="16" borderId="0" xfId="8" applyNumberFormat="1" applyFont="1" applyFill="1" applyAlignment="1">
      <alignment horizontal="center"/>
    </xf>
    <xf numFmtId="172" fontId="11" fillId="0" borderId="0" xfId="0" applyNumberFormat="1" applyFont="1" applyAlignment="1">
      <alignment horizontal="center" vertical="center"/>
    </xf>
    <xf numFmtId="43" fontId="11" fillId="0" borderId="0" xfId="1" applyFont="1" applyAlignment="1">
      <alignment horizontal="center" vertical="top"/>
    </xf>
    <xf numFmtId="168" fontId="11" fillId="0" borderId="0" xfId="8" applyNumberFormat="1" applyFont="1" applyAlignment="1">
      <alignment horizontal="center" vertical="center"/>
    </xf>
    <xf numFmtId="172" fontId="10" fillId="16" borderId="0" xfId="0" applyNumberFormat="1" applyFont="1" applyFill="1" applyAlignment="1">
      <alignment horizontal="center" vertical="center"/>
    </xf>
    <xf numFmtId="168" fontId="10" fillId="16" borderId="0" xfId="8" applyNumberFormat="1" applyFont="1" applyFill="1" applyBorder="1" applyAlignment="1">
      <alignment horizontal="center" vertical="center"/>
    </xf>
    <xf numFmtId="0" fontId="64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left" wrapText="1"/>
    </xf>
    <xf numFmtId="175" fontId="23" fillId="4" borderId="0" xfId="13" applyNumberFormat="1" applyFont="1" applyFill="1"/>
    <xf numFmtId="168" fontId="23" fillId="4" borderId="0" xfId="8" applyNumberFormat="1" applyFont="1" applyFill="1"/>
    <xf numFmtId="0" fontId="0" fillId="0" borderId="0" xfId="0" applyAlignment="1">
      <alignment horizontal="left" vertical="center" wrapText="1"/>
    </xf>
    <xf numFmtId="175" fontId="23" fillId="4" borderId="0" xfId="0" applyNumberFormat="1" applyFont="1" applyFill="1"/>
    <xf numFmtId="165" fontId="0" fillId="0" borderId="0" xfId="16" applyNumberFormat="1" applyFont="1"/>
    <xf numFmtId="176" fontId="0" fillId="0" borderId="0" xfId="16" applyNumberFormat="1" applyFont="1"/>
    <xf numFmtId="165" fontId="15" fillId="17" borderId="89" xfId="0" applyNumberFormat="1" applyFont="1" applyFill="1" applyBorder="1" applyAlignment="1">
      <alignment horizontal="center" vertical="center" wrapText="1"/>
    </xf>
    <xf numFmtId="0" fontId="15" fillId="17" borderId="105" xfId="0" applyFont="1" applyFill="1" applyBorder="1" applyAlignment="1">
      <alignment horizontal="center" vertical="center" wrapText="1"/>
    </xf>
    <xf numFmtId="0" fontId="15" fillId="17" borderId="89" xfId="0" applyFont="1" applyFill="1" applyBorder="1" applyAlignment="1">
      <alignment horizontal="center" vertical="center" wrapText="1"/>
    </xf>
    <xf numFmtId="0" fontId="15" fillId="17" borderId="90" xfId="0" applyFont="1" applyFill="1" applyBorder="1" applyAlignment="1">
      <alignment horizontal="center" vertical="center" wrapText="1"/>
    </xf>
    <xf numFmtId="0" fontId="15" fillId="17" borderId="103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left"/>
    </xf>
    <xf numFmtId="0" fontId="12" fillId="0" borderId="82" xfId="0" applyFont="1" applyBorder="1" applyAlignment="1">
      <alignment horizontal="left"/>
    </xf>
    <xf numFmtId="172" fontId="12" fillId="0" borderId="82" xfId="16" applyNumberFormat="1" applyFont="1" applyBorder="1" applyAlignment="1">
      <alignment horizontal="center" vertical="center"/>
    </xf>
    <xf numFmtId="168" fontId="12" fillId="0" borderId="82" xfId="8" applyNumberFormat="1" applyFont="1" applyBorder="1" applyAlignment="1">
      <alignment horizontal="center"/>
    </xf>
    <xf numFmtId="0" fontId="49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/>
    </xf>
    <xf numFmtId="172" fontId="5" fillId="0" borderId="0" xfId="13" applyNumberFormat="1" applyFont="1" applyAlignment="1">
      <alignment horizontal="center"/>
    </xf>
    <xf numFmtId="168" fontId="5" fillId="0" borderId="0" xfId="8" applyNumberFormat="1" applyFont="1" applyAlignment="1">
      <alignment horizontal="center"/>
    </xf>
    <xf numFmtId="171" fontId="0" fillId="0" borderId="0" xfId="13" applyFont="1"/>
    <xf numFmtId="4" fontId="49" fillId="0" borderId="0" xfId="0" applyNumberFormat="1" applyFont="1"/>
    <xf numFmtId="171" fontId="0" fillId="0" borderId="0" xfId="0" applyNumberFormat="1"/>
    <xf numFmtId="172" fontId="12" fillId="0" borderId="82" xfId="16" applyNumberFormat="1" applyFont="1" applyBorder="1" applyAlignment="1">
      <alignment horizontal="center"/>
    </xf>
    <xf numFmtId="0" fontId="32" fillId="18" borderId="0" xfId="0" applyFont="1" applyFill="1" applyAlignment="1">
      <alignment horizontal="left" indent="1"/>
    </xf>
    <xf numFmtId="172" fontId="32" fillId="18" borderId="0" xfId="16" applyNumberFormat="1" applyFont="1" applyFill="1" applyAlignment="1">
      <alignment horizontal="center"/>
    </xf>
    <xf numFmtId="168" fontId="32" fillId="18" borderId="0" xfId="8" applyNumberFormat="1" applyFont="1" applyFill="1" applyAlignment="1">
      <alignment horizontal="center"/>
    </xf>
    <xf numFmtId="165" fontId="0" fillId="0" borderId="0" xfId="0" applyNumberFormat="1"/>
    <xf numFmtId="165" fontId="0" fillId="0" borderId="0" xfId="8" applyNumberFormat="1" applyFont="1"/>
    <xf numFmtId="0" fontId="23" fillId="4" borderId="0" xfId="0" applyFont="1" applyFill="1" applyAlignment="1">
      <alignment horizontal="left"/>
    </xf>
    <xf numFmtId="172" fontId="23" fillId="4" borderId="0" xfId="0" applyNumberFormat="1" applyFont="1" applyFill="1"/>
    <xf numFmtId="172" fontId="0" fillId="0" borderId="0" xfId="0" applyNumberFormat="1"/>
    <xf numFmtId="165" fontId="63" fillId="4" borderId="0" xfId="17" applyNumberFormat="1" applyFont="1" applyFill="1" applyAlignment="1">
      <alignment horizontal="left"/>
    </xf>
    <xf numFmtId="172" fontId="63" fillId="4" borderId="0" xfId="17" applyNumberFormat="1" applyFont="1" applyFill="1"/>
    <xf numFmtId="165" fontId="63" fillId="4" borderId="0" xfId="17" applyNumberFormat="1" applyFont="1" applyFill="1"/>
    <xf numFmtId="165" fontId="23" fillId="4" borderId="0" xfId="0" applyNumberFormat="1" applyFont="1" applyFill="1"/>
    <xf numFmtId="165" fontId="63" fillId="0" borderId="0" xfId="17" applyNumberFormat="1" applyFont="1"/>
    <xf numFmtId="165" fontId="0" fillId="0" borderId="0" xfId="17" applyNumberFormat="1" applyFont="1"/>
    <xf numFmtId="0" fontId="68" fillId="0" borderId="0" xfId="10" applyFont="1"/>
    <xf numFmtId="0" fontId="68" fillId="4" borderId="107" xfId="10" applyFont="1" applyFill="1" applyBorder="1"/>
    <xf numFmtId="0" fontId="68" fillId="4" borderId="92" xfId="10" applyFont="1" applyFill="1" applyBorder="1"/>
    <xf numFmtId="0" fontId="68" fillId="4" borderId="105" xfId="10" applyFont="1" applyFill="1" applyBorder="1"/>
    <xf numFmtId="0" fontId="68" fillId="4" borderId="89" xfId="10" applyFont="1" applyFill="1" applyBorder="1"/>
    <xf numFmtId="0" fontId="68" fillId="4" borderId="0" xfId="10" applyFont="1" applyFill="1"/>
    <xf numFmtId="0" fontId="71" fillId="0" borderId="0" xfId="10" applyFont="1" applyAlignment="1">
      <alignment vertical="center"/>
    </xf>
    <xf numFmtId="0" fontId="69" fillId="0" borderId="0" xfId="10" applyFont="1" applyAlignment="1">
      <alignment vertical="center"/>
    </xf>
    <xf numFmtId="0" fontId="68" fillId="0" borderId="25" xfId="10" applyFont="1" applyBorder="1"/>
    <xf numFmtId="0" fontId="70" fillId="0" borderId="0" xfId="10" applyFont="1"/>
    <xf numFmtId="0" fontId="72" fillId="3" borderId="111" xfId="10" applyFont="1" applyFill="1" applyBorder="1" applyAlignment="1">
      <alignment horizontal="center" vertical="center"/>
    </xf>
    <xf numFmtId="0" fontId="72" fillId="3" borderId="112" xfId="10" applyFont="1" applyFill="1" applyBorder="1" applyAlignment="1">
      <alignment horizontal="center" vertical="center"/>
    </xf>
    <xf numFmtId="0" fontId="72" fillId="3" borderId="113" xfId="10" applyFont="1" applyFill="1" applyBorder="1" applyAlignment="1">
      <alignment horizontal="center" vertical="center"/>
    </xf>
    <xf numFmtId="0" fontId="72" fillId="3" borderId="114" xfId="10" applyFont="1" applyFill="1" applyBorder="1" applyAlignment="1">
      <alignment horizontal="center"/>
    </xf>
    <xf numFmtId="0" fontId="69" fillId="6" borderId="115" xfId="10" applyFont="1" applyFill="1" applyBorder="1" applyAlignment="1">
      <alignment horizontal="center" vertical="center"/>
    </xf>
    <xf numFmtId="164" fontId="69" fillId="6" borderId="115" xfId="10" applyNumberFormat="1" applyFont="1" applyFill="1" applyBorder="1" applyAlignment="1">
      <alignment horizontal="center" vertical="center"/>
    </xf>
    <xf numFmtId="0" fontId="69" fillId="6" borderId="116" xfId="10" applyFont="1" applyFill="1" applyBorder="1" applyAlignment="1">
      <alignment horizontal="center" vertical="center"/>
    </xf>
    <xf numFmtId="0" fontId="73" fillId="0" borderId="0" xfId="10" applyFont="1"/>
    <xf numFmtId="0" fontId="74" fillId="0" borderId="0" xfId="10" applyFont="1" applyAlignment="1">
      <alignment horizontal="justify" vertical="center"/>
    </xf>
    <xf numFmtId="0" fontId="74" fillId="0" borderId="0" xfId="10" applyFont="1" applyAlignment="1">
      <alignment vertical="center"/>
    </xf>
    <xf numFmtId="0" fontId="74" fillId="0" borderId="0" xfId="10" applyFont="1" applyAlignment="1">
      <alignment vertical="top"/>
    </xf>
    <xf numFmtId="0" fontId="74" fillId="0" borderId="0" xfId="10" applyFont="1" applyAlignment="1">
      <alignment horizontal="left" vertical="center"/>
    </xf>
    <xf numFmtId="0" fontId="70" fillId="0" borderId="0" xfId="10" applyFont="1" applyAlignment="1">
      <alignment vertical="center"/>
    </xf>
    <xf numFmtId="0" fontId="72" fillId="19" borderId="117" xfId="10" applyFont="1" applyFill="1" applyBorder="1"/>
    <xf numFmtId="0" fontId="72" fillId="19" borderId="117" xfId="10" applyFont="1" applyFill="1" applyBorder="1" applyAlignment="1">
      <alignment horizontal="center"/>
    </xf>
    <xf numFmtId="0" fontId="72" fillId="4" borderId="0" xfId="10" applyFont="1" applyFill="1"/>
    <xf numFmtId="0" fontId="72" fillId="4" borderId="0" xfId="10" applyFont="1" applyFill="1" applyAlignment="1">
      <alignment horizontal="center"/>
    </xf>
    <xf numFmtId="0" fontId="69" fillId="0" borderId="25" xfId="10" applyFont="1" applyBorder="1"/>
    <xf numFmtId="164" fontId="69" fillId="0" borderId="93" xfId="10" applyNumberFormat="1" applyFont="1" applyBorder="1" applyAlignment="1">
      <alignment horizontal="center"/>
    </xf>
    <xf numFmtId="0" fontId="69" fillId="4" borderId="0" xfId="10" applyFont="1" applyFill="1"/>
    <xf numFmtId="164" fontId="69" fillId="4" borderId="0" xfId="10" applyNumberFormat="1" applyFont="1" applyFill="1" applyAlignment="1">
      <alignment horizontal="center"/>
    </xf>
    <xf numFmtId="0" fontId="69" fillId="6" borderId="25" xfId="10" applyFont="1" applyFill="1" applyBorder="1"/>
    <xf numFmtId="164" fontId="69" fillId="6" borderId="93" xfId="10" applyNumberFormat="1" applyFont="1" applyFill="1" applyBorder="1" applyAlignment="1">
      <alignment horizontal="center"/>
    </xf>
    <xf numFmtId="164" fontId="68" fillId="0" borderId="93" xfId="10" applyNumberFormat="1" applyFont="1" applyBorder="1" applyAlignment="1">
      <alignment horizontal="center"/>
    </xf>
    <xf numFmtId="164" fontId="68" fillId="4" borderId="0" xfId="10" applyNumberFormat="1" applyFont="1" applyFill="1" applyAlignment="1">
      <alignment horizontal="center"/>
    </xf>
    <xf numFmtId="0" fontId="68" fillId="6" borderId="25" xfId="10" applyFont="1" applyFill="1" applyBorder="1"/>
    <xf numFmtId="164" fontId="68" fillId="6" borderId="93" xfId="10" applyNumberFormat="1" applyFont="1" applyFill="1" applyBorder="1" applyAlignment="1">
      <alignment horizontal="center"/>
    </xf>
    <xf numFmtId="164" fontId="72" fillId="4" borderId="0" xfId="10" applyNumberFormat="1" applyFont="1" applyFill="1" applyAlignment="1">
      <alignment horizontal="center"/>
    </xf>
    <xf numFmtId="0" fontId="75" fillId="0" borderId="0" xfId="10" applyFont="1"/>
    <xf numFmtId="0" fontId="75" fillId="4" borderId="0" xfId="10" applyFont="1" applyFill="1"/>
    <xf numFmtId="0" fontId="76" fillId="0" borderId="0" xfId="10" applyFont="1"/>
    <xf numFmtId="0" fontId="74" fillId="0" borderId="0" xfId="10" applyFont="1"/>
    <xf numFmtId="0" fontId="74" fillId="0" borderId="0" xfId="10" applyFont="1" applyAlignment="1">
      <alignment horizontal="left" vertical="top"/>
    </xf>
    <xf numFmtId="0" fontId="75" fillId="21" borderId="0" xfId="10" applyFont="1" applyFill="1"/>
    <xf numFmtId="0" fontId="77" fillId="0" borderId="0" xfId="10" applyFont="1"/>
    <xf numFmtId="3" fontId="0" fillId="4" borderId="0" xfId="0" applyNumberFormat="1" applyFill="1"/>
    <xf numFmtId="0" fontId="68" fillId="0" borderId="2" xfId="10" applyFont="1" applyBorder="1"/>
    <xf numFmtId="0" fontId="68" fillId="22" borderId="127" xfId="10" applyFont="1" applyFill="1" applyBorder="1" applyAlignment="1">
      <alignment horizontal="left"/>
    </xf>
    <xf numFmtId="166" fontId="68" fillId="22" borderId="25" xfId="10" applyNumberFormat="1" applyFont="1" applyFill="1" applyBorder="1" applyAlignment="1">
      <alignment horizontal="center"/>
    </xf>
    <xf numFmtId="166" fontId="68" fillId="22" borderId="2" xfId="10" applyNumberFormat="1" applyFont="1" applyFill="1" applyBorder="1" applyAlignment="1">
      <alignment horizontal="center"/>
    </xf>
    <xf numFmtId="168" fontId="68" fillId="0" borderId="57" xfId="8" applyNumberFormat="1" applyFont="1" applyBorder="1"/>
    <xf numFmtId="0" fontId="68" fillId="22" borderId="127" xfId="10" applyFont="1" applyFill="1" applyBorder="1"/>
    <xf numFmtId="0" fontId="68" fillId="0" borderId="128" xfId="10" applyFont="1" applyBorder="1"/>
    <xf numFmtId="0" fontId="68" fillId="22" borderId="129" xfId="10" applyFont="1" applyFill="1" applyBorder="1"/>
    <xf numFmtId="166" fontId="68" fillId="22" borderId="130" xfId="10" applyNumberFormat="1" applyFont="1" applyFill="1" applyBorder="1" applyAlignment="1">
      <alignment horizontal="center"/>
    </xf>
    <xf numFmtId="166" fontId="68" fillId="22" borderId="8" xfId="10" applyNumberFormat="1" applyFont="1" applyFill="1" applyBorder="1" applyAlignment="1">
      <alignment horizontal="center"/>
    </xf>
    <xf numFmtId="0" fontId="78" fillId="4" borderId="0" xfId="10" applyFont="1" applyFill="1"/>
    <xf numFmtId="0" fontId="79" fillId="0" borderId="0" xfId="10" applyFont="1"/>
    <xf numFmtId="0" fontId="68" fillId="0" borderId="0" xfId="10" applyFont="1" applyAlignment="1">
      <alignment vertical="center"/>
    </xf>
    <xf numFmtId="0" fontId="68" fillId="0" borderId="12" xfId="10" applyFont="1" applyBorder="1"/>
    <xf numFmtId="166" fontId="68" fillId="0" borderId="0" xfId="10" applyNumberFormat="1" applyFont="1"/>
    <xf numFmtId="168" fontId="68" fillId="0" borderId="25" xfId="18" applyNumberFormat="1" applyFont="1" applyBorder="1"/>
    <xf numFmtId="0" fontId="68" fillId="23" borderId="25" xfId="10" applyFont="1" applyFill="1" applyBorder="1" applyAlignment="1">
      <alignment horizontal="left"/>
    </xf>
    <xf numFmtId="172" fontId="68" fillId="4" borderId="93" xfId="10" applyNumberFormat="1" applyFont="1" applyFill="1" applyBorder="1" applyAlignment="1">
      <alignment horizontal="center"/>
    </xf>
    <xf numFmtId="172" fontId="68" fillId="4" borderId="25" xfId="10" applyNumberFormat="1" applyFont="1" applyFill="1" applyBorder="1" applyAlignment="1">
      <alignment horizontal="center"/>
    </xf>
    <xf numFmtId="168" fontId="68" fillId="4" borderId="93" xfId="8" applyNumberFormat="1" applyFont="1" applyFill="1" applyBorder="1" applyAlignment="1">
      <alignment horizontal="center"/>
    </xf>
    <xf numFmtId="9" fontId="68" fillId="0" borderId="25" xfId="18" applyFont="1" applyBorder="1"/>
    <xf numFmtId="0" fontId="68" fillId="23" borderId="130" xfId="10" applyFont="1" applyFill="1" applyBorder="1" applyAlignment="1">
      <alignment horizontal="left"/>
    </xf>
    <xf numFmtId="172" fontId="68" fillId="4" borderId="119" xfId="10" applyNumberFormat="1" applyFont="1" applyFill="1" applyBorder="1" applyAlignment="1">
      <alignment horizontal="center"/>
    </xf>
    <xf numFmtId="168" fontId="68" fillId="4" borderId="119" xfId="8" applyNumberFormat="1" applyFont="1" applyFill="1" applyBorder="1" applyAlignment="1">
      <alignment horizontal="center"/>
    </xf>
    <xf numFmtId="9" fontId="68" fillId="0" borderId="0" xfId="18" applyFont="1"/>
    <xf numFmtId="0" fontId="80" fillId="0" borderId="0" xfId="10" applyFont="1"/>
    <xf numFmtId="0" fontId="82" fillId="0" borderId="0" xfId="19" applyFont="1"/>
    <xf numFmtId="0" fontId="83" fillId="0" borderId="0" xfId="10" applyFont="1"/>
    <xf numFmtId="0" fontId="86" fillId="22" borderId="25" xfId="10" applyFont="1" applyFill="1" applyBorder="1"/>
    <xf numFmtId="166" fontId="86" fillId="22" borderId="93" xfId="10" applyNumberFormat="1" applyFont="1" applyFill="1" applyBorder="1" applyAlignment="1">
      <alignment horizontal="center"/>
    </xf>
    <xf numFmtId="166" fontId="86" fillId="22" borderId="25" xfId="10" applyNumberFormat="1" applyFont="1" applyFill="1" applyBorder="1" applyAlignment="1">
      <alignment horizontal="center"/>
    </xf>
    <xf numFmtId="168" fontId="83" fillId="22" borderId="93" xfId="18" applyNumberFormat="1" applyFont="1" applyFill="1" applyBorder="1" applyAlignment="1">
      <alignment horizontal="center"/>
    </xf>
    <xf numFmtId="0" fontId="86" fillId="22" borderId="118" xfId="10" applyFont="1" applyFill="1" applyBorder="1"/>
    <xf numFmtId="166" fontId="86" fillId="22" borderId="118" xfId="10" applyNumberFormat="1" applyFont="1" applyFill="1" applyBorder="1" applyAlignment="1">
      <alignment horizontal="center"/>
    </xf>
    <xf numFmtId="166" fontId="86" fillId="22" borderId="118" xfId="10" quotePrefix="1" applyNumberFormat="1" applyFont="1" applyFill="1" applyBorder="1" applyAlignment="1">
      <alignment horizontal="center"/>
    </xf>
    <xf numFmtId="166" fontId="86" fillId="22" borderId="133" xfId="10" applyNumberFormat="1" applyFont="1" applyFill="1" applyBorder="1" applyAlignment="1">
      <alignment horizontal="center"/>
    </xf>
    <xf numFmtId="168" fontId="83" fillId="22" borderId="118" xfId="18" applyNumberFormat="1" applyFont="1" applyFill="1" applyBorder="1" applyAlignment="1">
      <alignment horizontal="center"/>
    </xf>
    <xf numFmtId="0" fontId="79" fillId="0" borderId="0" xfId="10" applyFont="1" applyAlignment="1">
      <alignment vertical="center"/>
    </xf>
    <xf numFmtId="0" fontId="83" fillId="0" borderId="0" xfId="10" applyFont="1" applyAlignment="1">
      <alignment horizontal="center"/>
    </xf>
    <xf numFmtId="17" fontId="86" fillId="0" borderId="0" xfId="10" applyNumberFormat="1" applyFont="1"/>
    <xf numFmtId="49" fontId="68" fillId="0" borderId="0" xfId="10" applyNumberFormat="1" applyFont="1"/>
    <xf numFmtId="10" fontId="68" fillId="0" borderId="0" xfId="17" applyNumberFormat="1" applyFont="1"/>
    <xf numFmtId="9" fontId="68" fillId="0" borderId="0" xfId="10" applyNumberFormat="1" applyFont="1"/>
    <xf numFmtId="0" fontId="68" fillId="18" borderId="93" xfId="10" applyFont="1" applyFill="1" applyBorder="1"/>
    <xf numFmtId="10" fontId="69" fillId="6" borderId="137" xfId="8" applyNumberFormat="1" applyFont="1" applyFill="1" applyBorder="1" applyAlignment="1">
      <alignment horizontal="center" vertical="center"/>
    </xf>
    <xf numFmtId="10" fontId="69" fillId="6" borderId="138" xfId="8" applyNumberFormat="1" applyFont="1" applyFill="1" applyBorder="1" applyAlignment="1">
      <alignment horizontal="center" vertical="center"/>
    </xf>
    <xf numFmtId="10" fontId="69" fillId="6" borderId="93" xfId="8" applyNumberFormat="1" applyFont="1" applyFill="1" applyBorder="1" applyAlignment="1">
      <alignment horizontal="center" vertical="center"/>
    </xf>
    <xf numFmtId="10" fontId="69" fillId="6" borderId="25" xfId="8" applyNumberFormat="1" applyFont="1" applyFill="1" applyBorder="1" applyAlignment="1">
      <alignment horizontal="center" vertical="center"/>
    </xf>
    <xf numFmtId="10" fontId="69" fillId="6" borderId="119" xfId="8" applyNumberFormat="1" applyFont="1" applyFill="1" applyBorder="1" applyAlignment="1">
      <alignment horizontal="center" vertical="center"/>
    </xf>
    <xf numFmtId="10" fontId="69" fillId="6" borderId="12" xfId="8" applyNumberFormat="1" applyFont="1" applyFill="1" applyBorder="1" applyAlignment="1">
      <alignment horizontal="center" vertical="center"/>
    </xf>
    <xf numFmtId="10" fontId="68" fillId="0" borderId="0" xfId="10" applyNumberFormat="1" applyFont="1"/>
    <xf numFmtId="10" fontId="68" fillId="0" borderId="0" xfId="18" applyNumberFormat="1" applyFont="1"/>
    <xf numFmtId="0" fontId="87" fillId="0" borderId="0" xfId="0" applyFont="1"/>
    <xf numFmtId="0" fontId="88" fillId="0" borderId="0" xfId="0" applyFont="1"/>
    <xf numFmtId="0" fontId="89" fillId="0" borderId="0" xfId="0" applyFont="1"/>
    <xf numFmtId="0" fontId="87" fillId="15" borderId="141" xfId="0" applyFont="1" applyFill="1" applyBorder="1" applyAlignment="1">
      <alignment horizontal="center" vertical="center"/>
    </xf>
    <xf numFmtId="0" fontId="87" fillId="15" borderId="108" xfId="0" applyFont="1" applyFill="1" applyBorder="1" applyAlignment="1">
      <alignment horizontal="center" vertical="center"/>
    </xf>
    <xf numFmtId="0" fontId="87" fillId="15" borderId="142" xfId="0" applyFont="1" applyFill="1" applyBorder="1" applyAlignment="1">
      <alignment horizontal="center" vertical="center"/>
    </xf>
    <xf numFmtId="0" fontId="87" fillId="15" borderId="139" xfId="0" applyFont="1" applyFill="1" applyBorder="1" applyAlignment="1">
      <alignment horizontal="center" vertical="center"/>
    </xf>
    <xf numFmtId="0" fontId="90" fillId="4" borderId="0" xfId="0" applyFont="1" applyFill="1"/>
    <xf numFmtId="10" fontId="90" fillId="4" borderId="0" xfId="8" applyNumberFormat="1" applyFont="1" applyFill="1" applyBorder="1" applyAlignment="1">
      <alignment horizontal="center" vertical="center"/>
    </xf>
    <xf numFmtId="10" fontId="90" fillId="4" borderId="34" xfId="8" applyNumberFormat="1" applyFont="1" applyFill="1" applyBorder="1" applyAlignment="1">
      <alignment horizontal="center" vertical="center"/>
    </xf>
    <xf numFmtId="0" fontId="90" fillId="24" borderId="0" xfId="0" applyFont="1" applyFill="1"/>
    <xf numFmtId="10" fontId="90" fillId="24" borderId="0" xfId="8" applyNumberFormat="1" applyFont="1" applyFill="1" applyBorder="1" applyAlignment="1">
      <alignment horizontal="center" vertical="center"/>
    </xf>
    <xf numFmtId="10" fontId="90" fillId="24" borderId="34" xfId="8" applyNumberFormat="1" applyFont="1" applyFill="1" applyBorder="1" applyAlignment="1">
      <alignment horizontal="center" vertical="center"/>
    </xf>
    <xf numFmtId="0" fontId="79" fillId="0" borderId="0" xfId="10" applyFont="1" applyAlignment="1">
      <alignment horizontal="left" vertical="center"/>
    </xf>
    <xf numFmtId="0" fontId="90" fillId="24" borderId="12" xfId="0" applyFont="1" applyFill="1" applyBorder="1"/>
    <xf numFmtId="10" fontId="90" fillId="24" borderId="12" xfId="8" applyNumberFormat="1" applyFont="1" applyFill="1" applyBorder="1" applyAlignment="1">
      <alignment horizontal="center" vertical="center"/>
    </xf>
    <xf numFmtId="10" fontId="90" fillId="24" borderId="59" xfId="8" applyNumberFormat="1" applyFont="1" applyFill="1" applyBorder="1" applyAlignment="1">
      <alignment horizontal="center" vertical="center"/>
    </xf>
    <xf numFmtId="0" fontId="90" fillId="4" borderId="143" xfId="0" quotePrefix="1" applyFont="1" applyFill="1" applyBorder="1" applyAlignment="1">
      <alignment vertical="center"/>
    </xf>
    <xf numFmtId="10" fontId="90" fillId="4" borderId="143" xfId="8" applyNumberFormat="1" applyFont="1" applyFill="1" applyBorder="1" applyAlignment="1">
      <alignment horizontal="center" vertical="center"/>
    </xf>
    <xf numFmtId="0" fontId="90" fillId="4" borderId="0" xfId="0" quotePrefix="1" applyFont="1" applyFill="1" applyAlignment="1">
      <alignment vertical="center"/>
    </xf>
    <xf numFmtId="10" fontId="90" fillId="4" borderId="0" xfId="8" applyNumberFormat="1" applyFont="1" applyFill="1" applyAlignment="1">
      <alignment horizontal="center" vertical="center"/>
    </xf>
    <xf numFmtId="0" fontId="90" fillId="0" borderId="0" xfId="0" applyFont="1"/>
    <xf numFmtId="10" fontId="90" fillId="0" borderId="0" xfId="8" applyNumberFormat="1" applyFont="1" applyFill="1" applyBorder="1" applyAlignment="1">
      <alignment horizontal="center" vertical="center"/>
    </xf>
    <xf numFmtId="10" fontId="90" fillId="0" borderId="34" xfId="8" applyNumberFormat="1" applyFont="1" applyFill="1" applyBorder="1" applyAlignment="1">
      <alignment horizontal="center" vertical="center"/>
    </xf>
    <xf numFmtId="0" fontId="91" fillId="0" borderId="0" xfId="0" applyFont="1" applyAlignment="1">
      <alignment vertical="center" wrapText="1"/>
    </xf>
    <xf numFmtId="0" fontId="0" fillId="0" borderId="12" xfId="0" applyBorder="1"/>
    <xf numFmtId="164" fontId="69" fillId="6" borderId="116" xfId="10" applyNumberFormat="1" applyFont="1" applyFill="1" applyBorder="1" applyAlignment="1">
      <alignment horizontal="center" vertical="center"/>
    </xf>
    <xf numFmtId="0" fontId="0" fillId="0" borderId="78" xfId="0" applyBorder="1"/>
    <xf numFmtId="176" fontId="0" fillId="0" borderId="0" xfId="1" applyNumberFormat="1" applyFont="1"/>
    <xf numFmtId="43" fontId="0" fillId="0" borderId="0" xfId="1" applyFont="1"/>
    <xf numFmtId="0" fontId="15" fillId="3" borderId="15" xfId="3" applyFont="1" applyFill="1" applyBorder="1"/>
    <xf numFmtId="0" fontId="15" fillId="3" borderId="12" xfId="3" applyFont="1" applyFill="1" applyBorder="1"/>
    <xf numFmtId="0" fontId="15" fillId="3" borderId="16" xfId="3" applyFont="1" applyFill="1" applyBorder="1"/>
    <xf numFmtId="0" fontId="15" fillId="3" borderId="17" xfId="3" applyFont="1" applyFill="1" applyBorder="1"/>
    <xf numFmtId="0" fontId="68" fillId="2" borderId="25" xfId="10" applyFont="1" applyFill="1" applyBorder="1"/>
    <xf numFmtId="164" fontId="68" fillId="2" borderId="93" xfId="10" applyNumberFormat="1" applyFont="1" applyFill="1" applyBorder="1" applyAlignment="1">
      <alignment horizontal="center"/>
    </xf>
    <xf numFmtId="0" fontId="68" fillId="2" borderId="118" xfId="10" applyFont="1" applyFill="1" applyBorder="1"/>
    <xf numFmtId="164" fontId="68" fillId="2" borderId="118" xfId="10" applyNumberFormat="1" applyFont="1" applyFill="1" applyBorder="1" applyAlignment="1">
      <alignment horizontal="center"/>
    </xf>
    <xf numFmtId="0" fontId="69" fillId="2" borderId="127" xfId="10" applyFont="1" applyFill="1" applyBorder="1"/>
    <xf numFmtId="166" fontId="69" fillId="2" borderId="25" xfId="10" applyNumberFormat="1" applyFont="1" applyFill="1" applyBorder="1" applyAlignment="1">
      <alignment horizontal="center"/>
    </xf>
    <xf numFmtId="166" fontId="69" fillId="2" borderId="2" xfId="10" applyNumberFormat="1" applyFont="1" applyFill="1" applyBorder="1" applyAlignment="1">
      <alignment horizontal="center"/>
    </xf>
    <xf numFmtId="0" fontId="72" fillId="3" borderId="121" xfId="10" applyFont="1" applyFill="1" applyBorder="1" applyAlignment="1">
      <alignment wrapText="1"/>
    </xf>
    <xf numFmtId="0" fontId="72" fillId="3" borderId="124" xfId="10" applyFont="1" applyFill="1" applyBorder="1" applyAlignment="1">
      <alignment horizontal="center"/>
    </xf>
    <xf numFmtId="0" fontId="72" fillId="3" borderId="125" xfId="10" applyFont="1" applyFill="1" applyBorder="1" applyAlignment="1">
      <alignment horizontal="center"/>
    </xf>
    <xf numFmtId="0" fontId="72" fillId="3" borderId="126" xfId="10" applyFont="1" applyFill="1" applyBorder="1" applyAlignment="1">
      <alignment horizontal="center"/>
    </xf>
    <xf numFmtId="0" fontId="72" fillId="3" borderId="117" xfId="10" applyFont="1" applyFill="1" applyBorder="1"/>
    <xf numFmtId="0" fontId="72" fillId="3" borderId="117" xfId="10" applyFont="1" applyFill="1" applyBorder="1" applyAlignment="1">
      <alignment horizontal="center"/>
    </xf>
    <xf numFmtId="0" fontId="72" fillId="3" borderId="119" xfId="10" applyFont="1" applyFill="1" applyBorder="1"/>
    <xf numFmtId="164" fontId="72" fillId="3" borderId="119" xfId="10" applyNumberFormat="1" applyFont="1" applyFill="1" applyBorder="1" applyAlignment="1">
      <alignment horizontal="center"/>
    </xf>
    <xf numFmtId="0" fontId="72" fillId="3" borderId="131" xfId="10" applyFont="1" applyFill="1" applyBorder="1" applyAlignment="1">
      <alignment horizontal="center"/>
    </xf>
    <xf numFmtId="0" fontId="72" fillId="3" borderId="132" xfId="10" applyFont="1" applyFill="1" applyBorder="1" applyAlignment="1">
      <alignment horizontal="center"/>
    </xf>
    <xf numFmtId="0" fontId="72" fillId="3" borderId="125" xfId="10" applyFont="1" applyFill="1" applyBorder="1" applyAlignment="1">
      <alignment horizontal="center" vertical="center"/>
    </xf>
    <xf numFmtId="0" fontId="69" fillId="16" borderId="25" xfId="10" applyFont="1" applyFill="1" applyBorder="1"/>
    <xf numFmtId="166" fontId="69" fillId="16" borderId="93" xfId="10" applyNumberFormat="1" applyFont="1" applyFill="1" applyBorder="1" applyAlignment="1">
      <alignment horizontal="center"/>
    </xf>
    <xf numFmtId="166" fontId="69" fillId="16" borderId="25" xfId="10" applyNumberFormat="1" applyFont="1" applyFill="1" applyBorder="1" applyAlignment="1">
      <alignment horizontal="center"/>
    </xf>
    <xf numFmtId="168" fontId="83" fillId="16" borderId="93" xfId="18" applyNumberFormat="1" applyFont="1" applyFill="1" applyBorder="1" applyAlignment="1">
      <alignment horizontal="center"/>
    </xf>
    <xf numFmtId="0" fontId="69" fillId="16" borderId="119" xfId="10" applyFont="1" applyFill="1" applyBorder="1"/>
    <xf numFmtId="166" fontId="69" fillId="16" borderId="119" xfId="10" applyNumberFormat="1" applyFont="1" applyFill="1" applyBorder="1" applyAlignment="1">
      <alignment horizontal="center"/>
    </xf>
    <xf numFmtId="166" fontId="69" fillId="16" borderId="130" xfId="10" applyNumberFormat="1" applyFont="1" applyFill="1" applyBorder="1" applyAlignment="1">
      <alignment horizontal="center"/>
    </xf>
    <xf numFmtId="168" fontId="83" fillId="16" borderId="119" xfId="18" applyNumberFormat="1" applyFont="1" applyFill="1" applyBorder="1" applyAlignment="1">
      <alignment horizontal="center"/>
    </xf>
    <xf numFmtId="0" fontId="86" fillId="2" borderId="25" xfId="10" applyFont="1" applyFill="1" applyBorder="1"/>
    <xf numFmtId="166" fontId="86" fillId="2" borderId="93" xfId="10" applyNumberFormat="1" applyFont="1" applyFill="1" applyBorder="1" applyAlignment="1">
      <alignment horizontal="center"/>
    </xf>
    <xf numFmtId="166" fontId="86" fillId="2" borderId="25" xfId="10" applyNumberFormat="1" applyFont="1" applyFill="1" applyBorder="1" applyAlignment="1">
      <alignment horizontal="center"/>
    </xf>
    <xf numFmtId="168" fontId="83" fillId="2" borderId="93" xfId="18" applyNumberFormat="1" applyFont="1" applyFill="1" applyBorder="1" applyAlignment="1">
      <alignment horizontal="center"/>
    </xf>
    <xf numFmtId="0" fontId="15" fillId="12" borderId="22" xfId="0" applyFont="1" applyFill="1" applyBorder="1" applyAlignment="1">
      <alignment horizontal="center" vertical="center" wrapText="1"/>
    </xf>
    <xf numFmtId="0" fontId="15" fillId="12" borderId="3" xfId="0" applyFont="1" applyFill="1" applyBorder="1" applyAlignment="1">
      <alignment horizontal="center" vertical="center" wrapText="1"/>
    </xf>
    <xf numFmtId="0" fontId="15" fillId="12" borderId="2" xfId="0" applyFont="1" applyFill="1" applyBorder="1" applyAlignment="1">
      <alignment horizontal="center" vertical="center" wrapText="1"/>
    </xf>
    <xf numFmtId="0" fontId="15" fillId="12" borderId="24" xfId="0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center" vertical="center" wrapText="1"/>
    </xf>
    <xf numFmtId="0" fontId="12" fillId="16" borderId="2" xfId="0" applyFont="1" applyFill="1" applyBorder="1" applyAlignment="1">
      <alignment horizontal="left" wrapText="1"/>
    </xf>
    <xf numFmtId="167" fontId="12" fillId="16" borderId="2" xfId="0" applyNumberFormat="1" applyFont="1" applyFill="1" applyBorder="1" applyAlignment="1">
      <alignment horizontal="right"/>
    </xf>
    <xf numFmtId="168" fontId="12" fillId="16" borderId="0" xfId="9" applyNumberFormat="1" applyFont="1" applyFill="1" applyBorder="1" applyAlignment="1">
      <alignment horizontal="right"/>
    </xf>
    <xf numFmtId="167" fontId="12" fillId="16" borderId="3" xfId="0" applyNumberFormat="1" applyFont="1" applyFill="1" applyBorder="1" applyAlignment="1">
      <alignment horizontal="right"/>
    </xf>
    <xf numFmtId="168" fontId="12" fillId="16" borderId="0" xfId="9" applyNumberFormat="1" applyFont="1" applyFill="1" applyAlignment="1">
      <alignment horizontal="right"/>
    </xf>
    <xf numFmtId="169" fontId="12" fillId="16" borderId="27" xfId="11" applyFont="1" applyFill="1" applyBorder="1" applyAlignment="1">
      <alignment horizontal="left" wrapText="1"/>
    </xf>
    <xf numFmtId="170" fontId="12" fillId="16" borderId="28" xfId="4" applyNumberFormat="1" applyFont="1" applyFill="1" applyBorder="1" applyAlignment="1">
      <alignment horizontal="right" vertical="center"/>
    </xf>
    <xf numFmtId="170" fontId="12" fillId="16" borderId="2" xfId="4" applyNumberFormat="1" applyFont="1" applyFill="1" applyBorder="1" applyAlignment="1">
      <alignment horizontal="left" vertical="center"/>
    </xf>
    <xf numFmtId="170" fontId="12" fillId="16" borderId="3" xfId="4" applyNumberFormat="1" applyFont="1" applyFill="1" applyBorder="1" applyAlignment="1">
      <alignment horizontal="right" vertical="center"/>
    </xf>
    <xf numFmtId="170" fontId="12" fillId="16" borderId="13" xfId="4" applyNumberFormat="1" applyFont="1" applyFill="1" applyBorder="1" applyAlignment="1">
      <alignment horizontal="right" vertical="center"/>
    </xf>
    <xf numFmtId="0" fontId="12" fillId="16" borderId="0" xfId="0" applyFont="1" applyFill="1" applyAlignment="1">
      <alignment horizontal="left" wrapText="1"/>
    </xf>
    <xf numFmtId="167" fontId="12" fillId="16" borderId="3" xfId="13" applyNumberFormat="1" applyFont="1" applyFill="1" applyBorder="1" applyAlignment="1">
      <alignment horizontal="right" vertical="center"/>
    </xf>
    <xf numFmtId="172" fontId="12" fillId="16" borderId="3" xfId="13" applyNumberFormat="1" applyFont="1" applyFill="1" applyBorder="1" applyAlignment="1">
      <alignment horizontal="right" vertical="center"/>
    </xf>
    <xf numFmtId="0" fontId="12" fillId="25" borderId="33" xfId="0" applyFont="1" applyFill="1" applyBorder="1" applyAlignment="1">
      <alignment horizontal="left"/>
    </xf>
    <xf numFmtId="0" fontId="15" fillId="17" borderId="36" xfId="0" applyFont="1" applyFill="1" applyBorder="1" applyAlignment="1">
      <alignment horizontal="center" vertical="center" wrapText="1"/>
    </xf>
    <xf numFmtId="0" fontId="15" fillId="17" borderId="24" xfId="0" applyFont="1" applyFill="1" applyBorder="1" applyAlignment="1">
      <alignment horizontal="center" vertical="center" wrapText="1"/>
    </xf>
    <xf numFmtId="0" fontId="15" fillId="17" borderId="39" xfId="0" applyFont="1" applyFill="1" applyBorder="1" applyAlignment="1">
      <alignment horizontal="center" vertical="center" wrapText="1"/>
    </xf>
    <xf numFmtId="0" fontId="15" fillId="17" borderId="40" xfId="0" applyFont="1" applyFill="1" applyBorder="1" applyAlignment="1">
      <alignment horizontal="center" vertical="center" wrapText="1"/>
    </xf>
    <xf numFmtId="0" fontId="15" fillId="17" borderId="41" xfId="0" applyFont="1" applyFill="1" applyBorder="1" applyAlignment="1">
      <alignment horizontal="center" vertical="center" wrapText="1"/>
    </xf>
    <xf numFmtId="10" fontId="15" fillId="17" borderId="48" xfId="0" applyNumberFormat="1" applyFont="1" applyFill="1" applyBorder="1" applyAlignment="1">
      <alignment horizontal="center" vertical="center" wrapText="1"/>
    </xf>
    <xf numFmtId="0" fontId="15" fillId="17" borderId="49" xfId="0" applyFont="1" applyFill="1" applyBorder="1" applyAlignment="1">
      <alignment horizontal="center" vertical="center" wrapText="1"/>
    </xf>
    <xf numFmtId="0" fontId="15" fillId="17" borderId="50" xfId="0" applyFont="1" applyFill="1" applyBorder="1" applyAlignment="1">
      <alignment horizontal="center" vertical="center" wrapText="1"/>
    </xf>
    <xf numFmtId="168" fontId="15" fillId="17" borderId="51" xfId="0" applyNumberFormat="1" applyFont="1" applyFill="1" applyBorder="1" applyAlignment="1">
      <alignment horizontal="center" vertical="center" wrapText="1"/>
    </xf>
    <xf numFmtId="0" fontId="41" fillId="17" borderId="58" xfId="14" applyFont="1" applyFill="1" applyBorder="1" applyAlignment="1">
      <alignment horizontal="center" vertical="center" wrapText="1"/>
    </xf>
    <xf numFmtId="0" fontId="41" fillId="17" borderId="26" xfId="14" applyFont="1" applyFill="1" applyBorder="1" applyAlignment="1">
      <alignment horizontal="center" vertical="center" wrapText="1"/>
    </xf>
    <xf numFmtId="0" fontId="42" fillId="17" borderId="26" xfId="14" applyFont="1" applyFill="1" applyBorder="1" applyAlignment="1">
      <alignment horizontal="center" vertical="center" wrapText="1"/>
    </xf>
    <xf numFmtId="0" fontId="32" fillId="20" borderId="44" xfId="0" applyFont="1" applyFill="1" applyBorder="1" applyAlignment="1">
      <alignment wrapText="1"/>
    </xf>
    <xf numFmtId="172" fontId="10" fillId="20" borderId="44" xfId="13" applyNumberFormat="1" applyFont="1" applyFill="1" applyBorder="1"/>
    <xf numFmtId="0" fontId="15" fillId="26" borderId="22" xfId="0" applyFont="1" applyFill="1" applyBorder="1" applyAlignment="1">
      <alignment horizontal="center" vertical="center" wrapText="1"/>
    </xf>
    <xf numFmtId="0" fontId="15" fillId="26" borderId="3" xfId="0" applyFont="1" applyFill="1" applyBorder="1" applyAlignment="1">
      <alignment horizontal="center" vertical="center" wrapText="1"/>
    </xf>
    <xf numFmtId="0" fontId="15" fillId="26" borderId="23" xfId="0" applyFont="1" applyFill="1" applyBorder="1" applyAlignment="1">
      <alignment horizontal="center" vertical="center" wrapText="1"/>
    </xf>
    <xf numFmtId="0" fontId="15" fillId="26" borderId="2" xfId="0" applyFont="1" applyFill="1" applyBorder="1" applyAlignment="1">
      <alignment horizontal="center" vertical="center" wrapText="1"/>
    </xf>
    <xf numFmtId="0" fontId="15" fillId="26" borderId="24" xfId="0" applyFont="1" applyFill="1" applyBorder="1" applyAlignment="1">
      <alignment horizontal="center" vertical="center" wrapText="1"/>
    </xf>
    <xf numFmtId="0" fontId="15" fillId="26" borderId="0" xfId="0" applyFont="1" applyFill="1" applyAlignment="1">
      <alignment horizontal="center" vertical="center" wrapText="1"/>
    </xf>
    <xf numFmtId="0" fontId="12" fillId="23" borderId="2" xfId="0" applyFont="1" applyFill="1" applyBorder="1" applyAlignment="1">
      <alignment horizontal="left" wrapText="1"/>
    </xf>
    <xf numFmtId="167" fontId="12" fillId="23" borderId="2" xfId="0" applyNumberFormat="1" applyFont="1" applyFill="1" applyBorder="1" applyAlignment="1">
      <alignment horizontal="right"/>
    </xf>
    <xf numFmtId="168" fontId="12" fillId="23" borderId="0" xfId="9" applyNumberFormat="1" applyFont="1" applyFill="1" applyBorder="1" applyAlignment="1">
      <alignment horizontal="right"/>
    </xf>
    <xf numFmtId="167" fontId="12" fillId="23" borderId="3" xfId="0" applyNumberFormat="1" applyFont="1" applyFill="1" applyBorder="1" applyAlignment="1">
      <alignment horizontal="right"/>
    </xf>
    <xf numFmtId="168" fontId="12" fillId="23" borderId="0" xfId="9" applyNumberFormat="1" applyFont="1" applyFill="1" applyAlignment="1">
      <alignment horizontal="right"/>
    </xf>
    <xf numFmtId="167" fontId="33" fillId="23" borderId="3" xfId="0" applyNumberFormat="1" applyFont="1" applyFill="1" applyBorder="1" applyAlignment="1">
      <alignment horizontal="right"/>
    </xf>
    <xf numFmtId="167" fontId="32" fillId="23" borderId="3" xfId="0" applyNumberFormat="1" applyFont="1" applyFill="1" applyBorder="1" applyAlignment="1">
      <alignment horizontal="right"/>
    </xf>
    <xf numFmtId="168" fontId="32" fillId="23" borderId="3" xfId="9" applyNumberFormat="1" applyFont="1" applyFill="1" applyBorder="1" applyAlignment="1">
      <alignment horizontal="right"/>
    </xf>
    <xf numFmtId="0" fontId="29" fillId="17" borderId="90" xfId="0" applyFont="1" applyFill="1" applyBorder="1" applyAlignment="1">
      <alignment horizontal="center" vertical="center" wrapText="1"/>
    </xf>
    <xf numFmtId="0" fontId="29" fillId="17" borderId="90" xfId="0" applyFont="1" applyFill="1" applyBorder="1" applyAlignment="1">
      <alignment horizontal="center"/>
    </xf>
    <xf numFmtId="0" fontId="28" fillId="15" borderId="89" xfId="20" applyFont="1" applyFill="1" applyBorder="1" applyAlignment="1">
      <alignment horizontal="center" vertical="center"/>
    </xf>
    <xf numFmtId="0" fontId="93" fillId="0" borderId="145" xfId="20" applyFont="1" applyBorder="1" applyAlignment="1">
      <alignment vertical="center" wrapText="1"/>
    </xf>
    <xf numFmtId="0" fontId="93" fillId="0" borderId="77" xfId="20" applyFont="1" applyBorder="1" applyAlignment="1">
      <alignment horizontal="left" vertical="center" wrapText="1"/>
    </xf>
    <xf numFmtId="0" fontId="94" fillId="0" borderId="77" xfId="20" applyFont="1" applyBorder="1" applyAlignment="1">
      <alignment horizontal="center" vertical="center" wrapText="1"/>
    </xf>
    <xf numFmtId="176" fontId="94" fillId="0" borderId="77" xfId="16" applyNumberFormat="1" applyFont="1" applyBorder="1" applyAlignment="1">
      <alignment horizontal="center" vertical="center"/>
    </xf>
    <xf numFmtId="172" fontId="94" fillId="0" borderId="77" xfId="20" applyNumberFormat="1" applyFont="1" applyBorder="1" applyAlignment="1">
      <alignment horizontal="center" vertical="center"/>
    </xf>
    <xf numFmtId="0" fontId="95" fillId="0" borderId="145" xfId="20" applyFont="1" applyBorder="1" applyAlignment="1">
      <alignment horizontal="left" vertical="center" wrapText="1"/>
    </xf>
    <xf numFmtId="0" fontId="93" fillId="0" borderId="145" xfId="20" applyFont="1" applyBorder="1" applyAlignment="1">
      <alignment horizontal="left" vertical="center" wrapText="1"/>
    </xf>
    <xf numFmtId="0" fontId="94" fillId="0" borderId="145" xfId="20" applyFont="1" applyBorder="1" applyAlignment="1">
      <alignment horizontal="center" vertical="center" wrapText="1"/>
    </xf>
    <xf numFmtId="176" fontId="94" fillId="0" borderId="145" xfId="16" applyNumberFormat="1" applyFont="1" applyBorder="1" applyAlignment="1">
      <alignment horizontal="center" vertical="center"/>
    </xf>
    <xf numFmtId="172" fontId="94" fillId="0" borderId="145" xfId="20" applyNumberFormat="1" applyFont="1" applyBorder="1" applyAlignment="1">
      <alignment horizontal="center" vertical="center"/>
    </xf>
    <xf numFmtId="0" fontId="28" fillId="15" borderId="0" xfId="20" applyFont="1" applyFill="1" applyAlignment="1">
      <alignment vertical="center"/>
    </xf>
    <xf numFmtId="0" fontId="28" fillId="15" borderId="0" xfId="20" applyFont="1" applyFill="1" applyAlignment="1">
      <alignment horizontal="center" vertical="center"/>
    </xf>
    <xf numFmtId="172" fontId="28" fillId="15" borderId="0" xfId="20" applyNumberFormat="1" applyFont="1" applyFill="1" applyAlignment="1">
      <alignment horizontal="center" vertical="center"/>
    </xf>
    <xf numFmtId="0" fontId="93" fillId="0" borderId="145" xfId="20" applyFont="1" applyBorder="1" applyAlignment="1">
      <alignment horizontal="center" vertical="center" wrapText="1"/>
    </xf>
    <xf numFmtId="0" fontId="37" fillId="0" borderId="145" xfId="20" applyFont="1" applyBorder="1" applyAlignment="1">
      <alignment horizontal="center" vertical="center" wrapText="1"/>
    </xf>
    <xf numFmtId="0" fontId="15" fillId="3" borderId="90" xfId="0" applyFont="1" applyFill="1" applyBorder="1" applyAlignment="1">
      <alignment horizontal="center" vertical="center" wrapText="1"/>
    </xf>
    <xf numFmtId="0" fontId="15" fillId="3" borderId="89" xfId="0" applyFont="1" applyFill="1" applyBorder="1" applyAlignment="1">
      <alignment horizontal="center" vertical="center" wrapText="1"/>
    </xf>
    <xf numFmtId="0" fontId="15" fillId="12" borderId="0" xfId="0" applyFont="1" applyFill="1" applyAlignment="1">
      <alignment horizontal="left" vertical="center" wrapText="1"/>
    </xf>
    <xf numFmtId="172" fontId="15" fillId="12" borderId="0" xfId="0" applyNumberFormat="1" applyFont="1" applyFill="1" applyAlignment="1">
      <alignment vertical="center"/>
    </xf>
    <xf numFmtId="0" fontId="12" fillId="2" borderId="97" xfId="0" applyFont="1" applyFill="1" applyBorder="1" applyAlignment="1">
      <alignment horizontal="left" vertical="center" wrapText="1"/>
    </xf>
    <xf numFmtId="172" fontId="12" fillId="2" borderId="98" xfId="0" applyNumberFormat="1" applyFont="1" applyFill="1" applyBorder="1" applyAlignment="1">
      <alignment vertical="center"/>
    </xf>
    <xf numFmtId="172" fontId="12" fillId="2" borderId="99" xfId="0" applyNumberFormat="1" applyFont="1" applyFill="1" applyBorder="1" applyAlignment="1">
      <alignment vertical="center"/>
    </xf>
    <xf numFmtId="172" fontId="12" fillId="2" borderId="0" xfId="0" applyNumberFormat="1" applyFont="1" applyFill="1" applyAlignment="1">
      <alignment vertical="center"/>
    </xf>
    <xf numFmtId="172" fontId="12" fillId="2" borderId="96" xfId="0" applyNumberFormat="1" applyFont="1" applyFill="1" applyBorder="1" applyAlignment="1">
      <alignment vertical="center"/>
    </xf>
    <xf numFmtId="172" fontId="12" fillId="2" borderId="95" xfId="0" applyNumberFormat="1" applyFont="1" applyFill="1" applyBorder="1" applyAlignment="1">
      <alignment vertical="center"/>
    </xf>
    <xf numFmtId="168" fontId="12" fillId="2" borderId="0" xfId="8" applyNumberFormat="1" applyFont="1" applyFill="1" applyBorder="1" applyAlignment="1">
      <alignment vertical="center"/>
    </xf>
    <xf numFmtId="0" fontId="38" fillId="0" borderId="21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wrapText="1" readingOrder="1"/>
    </xf>
    <xf numFmtId="0" fontId="36" fillId="0" borderId="21" xfId="0" applyFont="1" applyBorder="1" applyAlignment="1">
      <alignment horizontal="center" vertical="top" readingOrder="1"/>
    </xf>
    <xf numFmtId="0" fontId="36" fillId="0" borderId="0" xfId="0" applyFont="1" applyAlignment="1">
      <alignment horizontal="center" vertical="top" readingOrder="1"/>
    </xf>
    <xf numFmtId="0" fontId="9" fillId="0" borderId="21" xfId="0" applyFont="1" applyBorder="1" applyAlignment="1">
      <alignment horizontal="center" vertical="top" wrapText="1" readingOrder="1"/>
    </xf>
    <xf numFmtId="0" fontId="9" fillId="0" borderId="0" xfId="0" applyFont="1" applyAlignment="1">
      <alignment horizontal="center" vertical="top" wrapText="1" readingOrder="1"/>
    </xf>
    <xf numFmtId="0" fontId="7" fillId="4" borderId="0" xfId="4" applyFont="1" applyFill="1" applyAlignment="1">
      <alignment horizontal="center" vertical="center" wrapText="1" readingOrder="1"/>
    </xf>
    <xf numFmtId="0" fontId="8" fillId="4" borderId="0" xfId="4" applyFont="1" applyFill="1" applyAlignment="1">
      <alignment horizontal="center" vertical="center" readingOrder="1"/>
    </xf>
    <xf numFmtId="0" fontId="10" fillId="0" borderId="0" xfId="3" applyFont="1" applyAlignment="1">
      <alignment horizontal="center" vertical="center" wrapText="1"/>
    </xf>
    <xf numFmtId="0" fontId="10" fillId="0" borderId="0" xfId="3" applyFont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5" fillId="7" borderId="14" xfId="3" applyFont="1" applyFill="1" applyBorder="1" applyAlignment="1">
      <alignment horizontal="center"/>
    </xf>
    <xf numFmtId="0" fontId="15" fillId="7" borderId="6" xfId="3" applyFont="1" applyFill="1" applyBorder="1" applyAlignment="1">
      <alignment horizontal="center"/>
    </xf>
    <xf numFmtId="0" fontId="12" fillId="0" borderId="0" xfId="3" applyFont="1" applyAlignment="1">
      <alignment horizontal="center"/>
    </xf>
    <xf numFmtId="0" fontId="15" fillId="3" borderId="2" xfId="3" applyFont="1" applyFill="1" applyBorder="1" applyAlignment="1">
      <alignment horizontal="center" vertical="center"/>
    </xf>
    <xf numFmtId="0" fontId="15" fillId="3" borderId="8" xfId="3" applyFont="1" applyFill="1" applyBorder="1" applyAlignment="1">
      <alignment horizontal="center" vertical="center"/>
    </xf>
    <xf numFmtId="0" fontId="15" fillId="3" borderId="3" xfId="3" applyFont="1" applyFill="1" applyBorder="1" applyAlignment="1">
      <alignment horizontal="center" vertical="center" wrapText="1"/>
    </xf>
    <xf numFmtId="0" fontId="15" fillId="3" borderId="9" xfId="3" applyFont="1" applyFill="1" applyBorder="1" applyAlignment="1">
      <alignment horizontal="center" vertical="center" wrapText="1"/>
    </xf>
    <xf numFmtId="0" fontId="15" fillId="3" borderId="4" xfId="3" applyFont="1" applyFill="1" applyBorder="1" applyAlignment="1">
      <alignment horizontal="center" vertical="center"/>
    </xf>
    <xf numFmtId="0" fontId="15" fillId="3" borderId="5" xfId="3" applyFont="1" applyFill="1" applyBorder="1" applyAlignment="1">
      <alignment horizontal="center" vertical="center"/>
    </xf>
    <xf numFmtId="49" fontId="15" fillId="3" borderId="6" xfId="3" applyNumberFormat="1" applyFont="1" applyFill="1" applyBorder="1" applyAlignment="1">
      <alignment horizontal="center" vertical="center"/>
    </xf>
    <xf numFmtId="49" fontId="15" fillId="3" borderId="7" xfId="3" applyNumberFormat="1" applyFont="1" applyFill="1" applyBorder="1" applyAlignment="1">
      <alignment horizontal="center" vertical="center"/>
    </xf>
    <xf numFmtId="0" fontId="15" fillId="3" borderId="6" xfId="3" applyFont="1" applyFill="1" applyBorder="1" applyAlignment="1">
      <alignment horizontal="center" vertical="center" wrapText="1"/>
    </xf>
    <xf numFmtId="0" fontId="15" fillId="7" borderId="2" xfId="3" applyFont="1" applyFill="1" applyBorder="1" applyAlignment="1">
      <alignment horizontal="center" vertical="center"/>
    </xf>
    <xf numFmtId="0" fontId="15" fillId="7" borderId="8" xfId="3" applyFont="1" applyFill="1" applyBorder="1" applyAlignment="1">
      <alignment horizontal="center" vertical="center"/>
    </xf>
    <xf numFmtId="0" fontId="15" fillId="7" borderId="3" xfId="3" applyFont="1" applyFill="1" applyBorder="1" applyAlignment="1">
      <alignment horizontal="center" vertical="center" wrapText="1"/>
    </xf>
    <xf numFmtId="0" fontId="15" fillId="7" borderId="9" xfId="3" applyFont="1" applyFill="1" applyBorder="1" applyAlignment="1">
      <alignment horizontal="center" vertical="center" wrapText="1"/>
    </xf>
    <xf numFmtId="0" fontId="15" fillId="7" borderId="13" xfId="3" applyFont="1" applyFill="1" applyBorder="1" applyAlignment="1">
      <alignment horizontal="center"/>
    </xf>
    <xf numFmtId="0" fontId="15" fillId="7" borderId="0" xfId="3" applyFont="1" applyFill="1" applyAlignment="1">
      <alignment horizontal="center"/>
    </xf>
    <xf numFmtId="17" fontId="15" fillId="7" borderId="14" xfId="3" applyNumberFormat="1" applyFont="1" applyFill="1" applyBorder="1" applyAlignment="1">
      <alignment horizontal="center"/>
    </xf>
    <xf numFmtId="17" fontId="15" fillId="7" borderId="7" xfId="3" applyNumberFormat="1" applyFont="1" applyFill="1" applyBorder="1" applyAlignment="1">
      <alignment horizontal="center"/>
    </xf>
    <xf numFmtId="17" fontId="15" fillId="3" borderId="14" xfId="3" applyNumberFormat="1" applyFont="1" applyFill="1" applyBorder="1" applyAlignment="1">
      <alignment horizontal="center"/>
    </xf>
    <xf numFmtId="17" fontId="15" fillId="3" borderId="7" xfId="3" applyNumberFormat="1" applyFont="1" applyFill="1" applyBorder="1" applyAlignment="1">
      <alignment horizontal="center"/>
    </xf>
    <xf numFmtId="0" fontId="15" fillId="3" borderId="14" xfId="3" applyFont="1" applyFill="1" applyBorder="1" applyAlignment="1">
      <alignment horizontal="center"/>
    </xf>
    <xf numFmtId="0" fontId="15" fillId="3" borderId="6" xfId="3" applyFont="1" applyFill="1" applyBorder="1" applyAlignment="1">
      <alignment horizontal="center"/>
    </xf>
    <xf numFmtId="0" fontId="15" fillId="3" borderId="13" xfId="3" applyFont="1" applyFill="1" applyBorder="1" applyAlignment="1">
      <alignment horizontal="center"/>
    </xf>
    <xf numFmtId="0" fontId="15" fillId="3" borderId="0" xfId="3" applyFont="1" applyFill="1" applyAlignment="1">
      <alignment horizontal="center"/>
    </xf>
    <xf numFmtId="0" fontId="23" fillId="0" borderId="0" xfId="0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0" fontId="52" fillId="0" borderId="18" xfId="2" applyFont="1" applyBorder="1" applyAlignment="1">
      <alignment horizontal="center" vertical="center"/>
    </xf>
    <xf numFmtId="0" fontId="52" fillId="0" borderId="19" xfId="2" applyFont="1" applyBorder="1" applyAlignment="1">
      <alignment horizontal="center" vertical="center"/>
    </xf>
    <xf numFmtId="0" fontId="52" fillId="0" borderId="20" xfId="2" applyFont="1" applyBorder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51" fillId="0" borderId="0" xfId="5" applyFont="1" applyAlignment="1">
      <alignment horizontal="center"/>
    </xf>
    <xf numFmtId="0" fontId="51" fillId="0" borderId="0" xfId="5" applyFont="1" applyAlignment="1">
      <alignment horizontal="center" vertical="center"/>
    </xf>
    <xf numFmtId="0" fontId="68" fillId="0" borderId="0" xfId="10" applyFont="1" applyAlignment="1">
      <alignment horizontal="center"/>
    </xf>
    <xf numFmtId="0" fontId="71" fillId="0" borderId="0" xfId="10" applyFont="1" applyAlignment="1">
      <alignment horizontal="center" vertical="center"/>
    </xf>
    <xf numFmtId="0" fontId="70" fillId="0" borderId="0" xfId="10" applyFont="1" applyAlignment="1">
      <alignment horizontal="center"/>
    </xf>
    <xf numFmtId="0" fontId="72" fillId="3" borderId="78" xfId="10" applyFont="1" applyFill="1" applyBorder="1" applyAlignment="1">
      <alignment horizontal="center" vertical="center"/>
    </xf>
    <xf numFmtId="0" fontId="72" fillId="3" borderId="108" xfId="10" applyFont="1" applyFill="1" applyBorder="1" applyAlignment="1">
      <alignment horizontal="center" vertical="center"/>
    </xf>
    <xf numFmtId="0" fontId="72" fillId="3" borderId="109" xfId="10" applyFont="1" applyFill="1" applyBorder="1" applyAlignment="1">
      <alignment horizontal="center"/>
    </xf>
    <xf numFmtId="0" fontId="72" fillId="3" borderId="78" xfId="10" applyFont="1" applyFill="1" applyBorder="1" applyAlignment="1">
      <alignment horizontal="center"/>
    </xf>
    <xf numFmtId="0" fontId="72" fillId="3" borderId="108" xfId="10" applyFont="1" applyFill="1" applyBorder="1" applyAlignment="1">
      <alignment horizontal="center"/>
    </xf>
    <xf numFmtId="0" fontId="72" fillId="3" borderId="110" xfId="10" applyFont="1" applyFill="1" applyBorder="1" applyAlignment="1">
      <alignment horizontal="center"/>
    </xf>
    <xf numFmtId="0" fontId="72" fillId="3" borderId="88" xfId="10" applyFont="1" applyFill="1" applyBorder="1" applyAlignment="1">
      <alignment horizontal="center"/>
    </xf>
    <xf numFmtId="0" fontId="69" fillId="0" borderId="0" xfId="10" applyFont="1" applyAlignment="1">
      <alignment horizontal="center" vertical="center"/>
    </xf>
    <xf numFmtId="0" fontId="68" fillId="4" borderId="107" xfId="10" applyFont="1" applyFill="1" applyBorder="1" applyAlignment="1">
      <alignment horizontal="center"/>
    </xf>
    <xf numFmtId="0" fontId="68" fillId="4" borderId="92" xfId="10" applyFont="1" applyFill="1" applyBorder="1" applyAlignment="1">
      <alignment horizontal="center"/>
    </xf>
    <xf numFmtId="0" fontId="68" fillId="4" borderId="105" xfId="10" applyFont="1" applyFill="1" applyBorder="1" applyAlignment="1">
      <alignment horizontal="center"/>
    </xf>
    <xf numFmtId="0" fontId="74" fillId="0" borderId="0" xfId="10" applyFont="1" applyAlignment="1">
      <alignment horizontal="left" vertical="center"/>
    </xf>
    <xf numFmtId="0" fontId="69" fillId="4" borderId="0" xfId="10" applyFont="1" applyFill="1" applyAlignment="1">
      <alignment horizontal="center" vertical="center"/>
    </xf>
    <xf numFmtId="0" fontId="70" fillId="0" borderId="12" xfId="10" applyFont="1" applyBorder="1" applyAlignment="1">
      <alignment horizontal="center" vertical="center"/>
    </xf>
    <xf numFmtId="0" fontId="74" fillId="4" borderId="0" xfId="10" applyFont="1" applyFill="1" applyAlignment="1">
      <alignment horizontal="left" vertical="center"/>
    </xf>
    <xf numFmtId="0" fontId="70" fillId="0" borderId="0" xfId="10" applyFont="1" applyAlignment="1">
      <alignment horizontal="center" vertical="center"/>
    </xf>
    <xf numFmtId="0" fontId="71" fillId="0" borderId="0" xfId="10" applyFont="1" applyAlignment="1">
      <alignment horizontal="center" vertical="center" wrapText="1"/>
    </xf>
    <xf numFmtId="0" fontId="72" fillId="3" borderId="120" xfId="10" applyFont="1" applyFill="1" applyBorder="1" applyAlignment="1">
      <alignment horizontal="center" vertical="center"/>
    </xf>
    <xf numFmtId="0" fontId="72" fillId="3" borderId="123" xfId="10" applyFont="1" applyFill="1" applyBorder="1" applyAlignment="1">
      <alignment horizontal="center" vertical="center"/>
    </xf>
    <xf numFmtId="0" fontId="72" fillId="3" borderId="121" xfId="10" applyFont="1" applyFill="1" applyBorder="1" applyAlignment="1">
      <alignment horizontal="center"/>
    </xf>
    <xf numFmtId="0" fontId="72" fillId="3" borderId="122" xfId="10" applyFont="1" applyFill="1" applyBorder="1" applyAlignment="1">
      <alignment horizontal="center"/>
    </xf>
    <xf numFmtId="0" fontId="79" fillId="0" borderId="0" xfId="10" applyFont="1" applyAlignment="1">
      <alignment horizontal="left" vertical="top"/>
    </xf>
    <xf numFmtId="0" fontId="84" fillId="0" borderId="0" xfId="10" applyFont="1" applyAlignment="1">
      <alignment horizontal="center"/>
    </xf>
    <xf numFmtId="0" fontId="85" fillId="0" borderId="12" xfId="10" applyFont="1" applyBorder="1" applyAlignment="1">
      <alignment horizontal="center"/>
    </xf>
    <xf numFmtId="0" fontId="72" fillId="3" borderId="93" xfId="10" applyFont="1" applyFill="1" applyBorder="1" applyAlignment="1">
      <alignment horizontal="center" vertical="center"/>
    </xf>
    <xf numFmtId="0" fontId="72" fillId="3" borderId="132" xfId="10" applyFont="1" applyFill="1" applyBorder="1" applyAlignment="1">
      <alignment horizontal="center" vertical="center"/>
    </xf>
    <xf numFmtId="0" fontId="72" fillId="3" borderId="131" xfId="10" applyFont="1" applyFill="1" applyBorder="1" applyAlignment="1">
      <alignment horizontal="center"/>
    </xf>
    <xf numFmtId="0" fontId="74" fillId="0" borderId="0" xfId="10" applyFont="1" applyAlignment="1">
      <alignment horizontal="left" vertical="top"/>
    </xf>
    <xf numFmtId="17" fontId="86" fillId="0" borderId="0" xfId="10" applyNumberFormat="1" applyFont="1" applyAlignment="1">
      <alignment horizontal="center"/>
    </xf>
    <xf numFmtId="17" fontId="85" fillId="0" borderId="0" xfId="10" applyNumberFormat="1" applyFont="1" applyAlignment="1">
      <alignment horizontal="center"/>
    </xf>
    <xf numFmtId="0" fontId="72" fillId="3" borderId="134" xfId="10" applyFont="1" applyFill="1" applyBorder="1" applyAlignment="1">
      <alignment horizontal="center"/>
    </xf>
    <xf numFmtId="0" fontId="72" fillId="3" borderId="135" xfId="10" applyFont="1" applyFill="1" applyBorder="1" applyAlignment="1">
      <alignment horizontal="center"/>
    </xf>
    <xf numFmtId="0" fontId="72" fillId="3" borderId="136" xfId="10" applyFont="1" applyFill="1" applyBorder="1" applyAlignment="1">
      <alignment horizontal="center"/>
    </xf>
    <xf numFmtId="0" fontId="90" fillId="4" borderId="78" xfId="0" applyFont="1" applyFill="1" applyBorder="1" applyAlignment="1">
      <alignment horizontal="center" vertical="center" wrapText="1"/>
    </xf>
    <xf numFmtId="0" fontId="90" fillId="4" borderId="0" xfId="0" applyFont="1" applyFill="1" applyAlignment="1">
      <alignment horizontal="center" vertical="center" wrapText="1"/>
    </xf>
    <xf numFmtId="0" fontId="90" fillId="4" borderId="12" xfId="0" applyFont="1" applyFill="1" applyBorder="1" applyAlignment="1">
      <alignment horizontal="center" vertical="center" wrapText="1"/>
    </xf>
    <xf numFmtId="0" fontId="91" fillId="4" borderId="78" xfId="0" applyFont="1" applyFill="1" applyBorder="1" applyAlignment="1">
      <alignment horizontal="left" vertical="top" wrapText="1"/>
    </xf>
    <xf numFmtId="0" fontId="91" fillId="4" borderId="0" xfId="0" applyFont="1" applyFill="1" applyAlignment="1">
      <alignment horizontal="left" vertical="top" wrapText="1"/>
    </xf>
    <xf numFmtId="0" fontId="87" fillId="15" borderId="84" xfId="0" applyFont="1" applyFill="1" applyBorder="1" applyAlignment="1">
      <alignment horizontal="center"/>
    </xf>
    <xf numFmtId="0" fontId="87" fillId="15" borderId="78" xfId="0" applyFont="1" applyFill="1" applyBorder="1" applyAlignment="1">
      <alignment horizontal="center"/>
    </xf>
    <xf numFmtId="0" fontId="87" fillId="15" borderId="139" xfId="0" applyFont="1" applyFill="1" applyBorder="1" applyAlignment="1">
      <alignment horizontal="center"/>
    </xf>
    <xf numFmtId="0" fontId="88" fillId="15" borderId="54" xfId="0" applyFont="1" applyFill="1" applyBorder="1" applyAlignment="1">
      <alignment horizontal="center"/>
    </xf>
    <xf numFmtId="0" fontId="88" fillId="15" borderId="0" xfId="0" applyFont="1" applyFill="1" applyAlignment="1">
      <alignment horizontal="center"/>
    </xf>
    <xf numFmtId="0" fontId="88" fillId="15" borderId="34" xfId="0" applyFont="1" applyFill="1" applyBorder="1" applyAlignment="1">
      <alignment horizontal="center"/>
    </xf>
    <xf numFmtId="0" fontId="89" fillId="15" borderId="140" xfId="0" applyFont="1" applyFill="1" applyBorder="1" applyAlignment="1">
      <alignment horizontal="center"/>
    </xf>
    <xf numFmtId="0" fontId="89" fillId="15" borderId="12" xfId="0" applyFont="1" applyFill="1" applyBorder="1" applyAlignment="1">
      <alignment horizontal="center"/>
    </xf>
    <xf numFmtId="0" fontId="89" fillId="15" borderId="59" xfId="0" applyFont="1" applyFill="1" applyBorder="1" applyAlignment="1">
      <alignment horizontal="center"/>
    </xf>
    <xf numFmtId="0" fontId="84" fillId="0" borderId="0" xfId="10" applyFont="1" applyAlignment="1">
      <alignment horizontal="center" vertical="center"/>
    </xf>
    <xf numFmtId="0" fontId="90" fillId="4" borderId="84" xfId="0" applyFont="1" applyFill="1" applyBorder="1" applyAlignment="1">
      <alignment horizontal="center" vertical="center" wrapText="1"/>
    </xf>
    <xf numFmtId="0" fontId="90" fillId="4" borderId="54" xfId="0" applyFont="1" applyFill="1" applyBorder="1" applyAlignment="1">
      <alignment horizontal="center" vertical="center" wrapText="1"/>
    </xf>
    <xf numFmtId="0" fontId="90" fillId="4" borderId="140" xfId="0" applyFont="1" applyFill="1" applyBorder="1" applyAlignment="1">
      <alignment horizontal="center" vertical="center" wrapText="1"/>
    </xf>
    <xf numFmtId="0" fontId="70" fillId="0" borderId="12" xfId="10" applyFont="1" applyBorder="1" applyAlignment="1">
      <alignment horizontal="center"/>
    </xf>
    <xf numFmtId="0" fontId="72" fillId="3" borderId="121" xfId="10" applyFont="1" applyFill="1" applyBorder="1" applyAlignment="1">
      <alignment horizontal="center" vertical="center"/>
    </xf>
    <xf numFmtId="0" fontId="72" fillId="3" borderId="122" xfId="10" applyFont="1" applyFill="1" applyBorder="1" applyAlignment="1">
      <alignment horizontal="center" vertical="center"/>
    </xf>
    <xf numFmtId="0" fontId="72" fillId="3" borderId="144" xfId="10" applyFont="1" applyFill="1" applyBorder="1" applyAlignment="1">
      <alignment horizontal="center" vertical="center"/>
    </xf>
    <xf numFmtId="0" fontId="28" fillId="12" borderId="2" xfId="0" applyFont="1" applyFill="1" applyBorder="1" applyAlignment="1">
      <alignment horizontal="center" vertical="center" wrapText="1"/>
    </xf>
    <xf numFmtId="0" fontId="25" fillId="4" borderId="0" xfId="4" applyFont="1" applyFill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0" xfId="10" applyFont="1" applyFill="1" applyAlignment="1">
      <alignment horizontal="center"/>
    </xf>
    <xf numFmtId="0" fontId="35" fillId="4" borderId="21" xfId="10" applyFont="1" applyFill="1" applyBorder="1" applyAlignment="1">
      <alignment horizontal="center" vertical="center" wrapText="1" readingOrder="1"/>
    </xf>
    <xf numFmtId="0" fontId="35" fillId="4" borderId="0" xfId="10" applyFont="1" applyFill="1" applyAlignment="1">
      <alignment horizontal="center" vertical="center" wrapText="1" readingOrder="1"/>
    </xf>
    <xf numFmtId="0" fontId="36" fillId="4" borderId="21" xfId="10" applyFont="1" applyFill="1" applyBorder="1" applyAlignment="1">
      <alignment horizontal="center" vertical="top" readingOrder="1"/>
    </xf>
    <xf numFmtId="0" fontId="36" fillId="4" borderId="0" xfId="10" applyFont="1" applyFill="1" applyAlignment="1">
      <alignment horizontal="center" vertical="top" readingOrder="1"/>
    </xf>
    <xf numFmtId="0" fontId="12" fillId="4" borderId="0" xfId="10" applyFont="1" applyFill="1" applyAlignment="1">
      <alignment horizontal="center"/>
    </xf>
    <xf numFmtId="0" fontId="24" fillId="4" borderId="21" xfId="10" applyFont="1" applyFill="1" applyBorder="1" applyAlignment="1">
      <alignment horizontal="center" vertical="center" wrapText="1" readingOrder="1"/>
    </xf>
    <xf numFmtId="0" fontId="24" fillId="4" borderId="0" xfId="10" applyFont="1" applyFill="1" applyAlignment="1">
      <alignment horizontal="center" vertical="center" wrapText="1" readingOrder="1"/>
    </xf>
    <xf numFmtId="0" fontId="8" fillId="4" borderId="21" xfId="10" applyFont="1" applyFill="1" applyBorder="1" applyAlignment="1">
      <alignment horizontal="center" vertical="top" readingOrder="1"/>
    </xf>
    <xf numFmtId="0" fontId="8" fillId="4" borderId="0" xfId="10" applyFont="1" applyFill="1" applyAlignment="1">
      <alignment horizontal="center" vertical="top" readingOrder="1"/>
    </xf>
    <xf numFmtId="0" fontId="9" fillId="4" borderId="21" xfId="10" applyFont="1" applyFill="1" applyBorder="1" applyAlignment="1">
      <alignment horizontal="center" vertical="top" wrapText="1" readingOrder="1"/>
    </xf>
    <xf numFmtId="0" fontId="9" fillId="4" borderId="0" xfId="10" applyFont="1" applyFill="1" applyAlignment="1">
      <alignment horizontal="center" vertical="top" wrapText="1" readingOrder="1"/>
    </xf>
    <xf numFmtId="0" fontId="12" fillId="0" borderId="0" xfId="0" applyFont="1" applyAlignment="1">
      <alignment horizontal="center"/>
    </xf>
    <xf numFmtId="0" fontId="15" fillId="17" borderId="2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23" xfId="0" applyFont="1" applyFill="1" applyBorder="1" applyAlignment="1">
      <alignment horizontal="center" vertical="center" wrapText="1"/>
    </xf>
    <xf numFmtId="0" fontId="15" fillId="17" borderId="35" xfId="0" applyFont="1" applyFill="1" applyBorder="1" applyAlignment="1">
      <alignment horizontal="center" vertical="center" wrapText="1"/>
    </xf>
    <xf numFmtId="0" fontId="15" fillId="17" borderId="34" xfId="0" applyFont="1" applyFill="1" applyBorder="1" applyAlignment="1">
      <alignment horizontal="center" vertical="center" wrapText="1"/>
    </xf>
    <xf numFmtId="0" fontId="15" fillId="17" borderId="37" xfId="0" applyFont="1" applyFill="1" applyBorder="1" applyAlignment="1">
      <alignment horizontal="center" vertical="center" wrapText="1"/>
    </xf>
    <xf numFmtId="0" fontId="38" fillId="0" borderId="21" xfId="0" applyFont="1" applyBorder="1" applyAlignment="1">
      <alignment horizontal="center" vertical="center" readingOrder="1"/>
    </xf>
    <xf numFmtId="0" fontId="38" fillId="0" borderId="0" xfId="0" applyFont="1" applyAlignment="1">
      <alignment horizontal="center" vertical="center" readingOrder="1"/>
    </xf>
    <xf numFmtId="0" fontId="9" fillId="0" borderId="21" xfId="0" applyFont="1" applyBorder="1" applyAlignment="1">
      <alignment horizontal="center" vertical="top" readingOrder="1"/>
    </xf>
    <xf numFmtId="0" fontId="9" fillId="0" borderId="0" xfId="0" applyFont="1" applyAlignment="1">
      <alignment horizontal="center" vertical="top" readingOrder="1"/>
    </xf>
    <xf numFmtId="0" fontId="12" fillId="0" borderId="12" xfId="0" applyFont="1" applyBorder="1" applyAlignment="1">
      <alignment horizontal="center"/>
    </xf>
    <xf numFmtId="0" fontId="31" fillId="0" borderId="63" xfId="14" applyFont="1" applyBorder="1" applyAlignment="1">
      <alignment horizontal="center" vertical="center" wrapText="1"/>
    </xf>
    <xf numFmtId="0" fontId="31" fillId="0" borderId="45" xfId="14" applyFont="1" applyBorder="1" applyAlignment="1">
      <alignment horizontal="center" vertical="center" wrapText="1"/>
    </xf>
    <xf numFmtId="0" fontId="45" fillId="0" borderId="63" xfId="14" applyFont="1" applyBorder="1" applyAlignment="1">
      <alignment horizontal="center" vertical="center" wrapText="1"/>
    </xf>
    <xf numFmtId="0" fontId="45" fillId="0" borderId="45" xfId="14" applyFont="1" applyBorder="1" applyAlignment="1">
      <alignment horizontal="center" vertical="center" wrapText="1"/>
    </xf>
    <xf numFmtId="0" fontId="45" fillId="0" borderId="63" xfId="14" applyFont="1" applyBorder="1" applyAlignment="1">
      <alignment horizontal="center" vertical="center"/>
    </xf>
    <xf numFmtId="0" fontId="45" fillId="0" borderId="45" xfId="14" applyFont="1" applyBorder="1" applyAlignment="1">
      <alignment horizontal="center" vertical="center"/>
    </xf>
    <xf numFmtId="0" fontId="42" fillId="17" borderId="16" xfId="14" applyFont="1" applyFill="1" applyBorder="1" applyAlignment="1">
      <alignment horizontal="center" vertical="center" wrapText="1"/>
    </xf>
    <xf numFmtId="0" fontId="42" fillId="17" borderId="17" xfId="14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center" vertical="center" readingOrder="1"/>
    </xf>
    <xf numFmtId="0" fontId="7" fillId="0" borderId="0" xfId="0" applyFont="1" applyAlignment="1">
      <alignment horizontal="center" vertical="center" readingOrder="1"/>
    </xf>
    <xf numFmtId="0" fontId="8" fillId="0" borderId="21" xfId="0" applyFont="1" applyBorder="1" applyAlignment="1">
      <alignment horizontal="center" vertical="top" readingOrder="1"/>
    </xf>
    <xf numFmtId="0" fontId="8" fillId="0" borderId="0" xfId="0" applyFont="1" applyAlignment="1">
      <alignment horizontal="center" vertical="top" readingOrder="1"/>
    </xf>
    <xf numFmtId="0" fontId="40" fillId="0" borderId="0" xfId="0" applyFont="1" applyAlignment="1">
      <alignment horizontal="center"/>
    </xf>
    <xf numFmtId="0" fontId="41" fillId="17" borderId="57" xfId="14" applyFont="1" applyFill="1" applyBorder="1" applyAlignment="1">
      <alignment horizontal="center" vertical="top" wrapText="1"/>
    </xf>
    <xf numFmtId="0" fontId="48" fillId="0" borderId="0" xfId="0" applyFont="1" applyAlignment="1">
      <alignment horizontal="center"/>
    </xf>
    <xf numFmtId="0" fontId="7" fillId="0" borderId="21" xfId="0" applyFont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 readingOrder="1"/>
    </xf>
    <xf numFmtId="0" fontId="15" fillId="10" borderId="66" xfId="0" applyFont="1" applyFill="1" applyBorder="1" applyAlignment="1">
      <alignment horizontal="center" vertical="center" wrapText="1"/>
    </xf>
    <xf numFmtId="0" fontId="15" fillId="10" borderId="68" xfId="0" applyFont="1" applyFill="1" applyBorder="1" applyAlignment="1">
      <alignment horizontal="center" vertical="center" wrapText="1"/>
    </xf>
    <xf numFmtId="0" fontId="15" fillId="10" borderId="70" xfId="0" applyFont="1" applyFill="1" applyBorder="1" applyAlignment="1">
      <alignment horizontal="center" vertical="center" wrapText="1"/>
    </xf>
    <xf numFmtId="0" fontId="15" fillId="10" borderId="11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15" fillId="10" borderId="22" xfId="0" applyFont="1" applyFill="1" applyBorder="1" applyAlignment="1">
      <alignment horizontal="center" vertical="center" wrapText="1"/>
    </xf>
    <xf numFmtId="0" fontId="15" fillId="10" borderId="67" xfId="0" applyFont="1" applyFill="1" applyBorder="1" applyAlignment="1">
      <alignment horizontal="center" vertical="center" wrapText="1"/>
    </xf>
    <xf numFmtId="0" fontId="15" fillId="10" borderId="69" xfId="0" applyFont="1" applyFill="1" applyBorder="1" applyAlignment="1">
      <alignment horizontal="center" vertical="center" wrapText="1"/>
    </xf>
    <xf numFmtId="0" fontId="32" fillId="4" borderId="72" xfId="0" applyFont="1" applyFill="1" applyBorder="1" applyAlignment="1">
      <alignment horizontal="center" vertical="center" wrapText="1"/>
    </xf>
    <xf numFmtId="0" fontId="32" fillId="4" borderId="61" xfId="0" applyFont="1" applyFill="1" applyBorder="1" applyAlignment="1">
      <alignment horizontal="center" vertical="center" wrapText="1"/>
    </xf>
    <xf numFmtId="0" fontId="12" fillId="4" borderId="65" xfId="0" applyFont="1" applyFill="1" applyBorder="1" applyAlignment="1">
      <alignment horizontal="center" vertical="center" wrapText="1"/>
    </xf>
    <xf numFmtId="0" fontId="12" fillId="4" borderId="61" xfId="0" applyFont="1" applyFill="1" applyBorder="1" applyAlignment="1">
      <alignment horizontal="center" vertical="center" wrapText="1"/>
    </xf>
    <xf numFmtId="0" fontId="12" fillId="4" borderId="60" xfId="0" applyFont="1" applyFill="1" applyBorder="1" applyAlignment="1">
      <alignment horizontal="center" vertical="center" wrapText="1"/>
    </xf>
    <xf numFmtId="0" fontId="15" fillId="11" borderId="79" xfId="0" applyFont="1" applyFill="1" applyBorder="1" applyAlignment="1">
      <alignment horizontal="center"/>
    </xf>
    <xf numFmtId="0" fontId="15" fillId="11" borderId="78" xfId="0" applyFont="1" applyFill="1" applyBorder="1" applyAlignment="1">
      <alignment horizontal="center"/>
    </xf>
    <xf numFmtId="0" fontId="15" fillId="11" borderId="10" xfId="0" applyFont="1" applyFill="1" applyBorder="1" applyAlignment="1">
      <alignment horizontal="center"/>
    </xf>
    <xf numFmtId="0" fontId="15" fillId="12" borderId="76" xfId="0" applyFont="1" applyFill="1" applyBorder="1" applyAlignment="1">
      <alignment horizontal="left"/>
    </xf>
    <xf numFmtId="0" fontId="15" fillId="12" borderId="77" xfId="0" applyFont="1" applyFill="1" applyBorder="1" applyAlignment="1">
      <alignment horizontal="left"/>
    </xf>
    <xf numFmtId="0" fontId="37" fillId="0" borderId="0" xfId="0" applyFont="1" applyAlignment="1">
      <alignment horizontal="left" vertical="center" wrapText="1"/>
    </xf>
    <xf numFmtId="0" fontId="28" fillId="26" borderId="2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64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  <xf numFmtId="0" fontId="29" fillId="15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29" fillId="17" borderId="0" xfId="0" applyFont="1" applyFill="1" applyAlignment="1">
      <alignment horizontal="center" vertical="center" wrapText="1"/>
    </xf>
    <xf numFmtId="0" fontId="29" fillId="17" borderId="102" xfId="0" applyFont="1" applyFill="1" applyBorder="1" applyAlignment="1">
      <alignment horizontal="center" wrapText="1"/>
    </xf>
    <xf numFmtId="0" fontId="29" fillId="17" borderId="100" xfId="0" applyFont="1" applyFill="1" applyBorder="1" applyAlignment="1">
      <alignment horizontal="center" wrapText="1"/>
    </xf>
    <xf numFmtId="0" fontId="29" fillId="17" borderId="103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5" fillId="17" borderId="104" xfId="0" applyFont="1" applyFill="1" applyBorder="1" applyAlignment="1">
      <alignment horizontal="center" vertical="center" wrapText="1"/>
    </xf>
    <xf numFmtId="0" fontId="15" fillId="17" borderId="106" xfId="0" applyFont="1" applyFill="1" applyBorder="1" applyAlignment="1">
      <alignment horizontal="center" vertical="center" wrapText="1"/>
    </xf>
    <xf numFmtId="0" fontId="93" fillId="0" borderId="77" xfId="20" applyFont="1" applyBorder="1" applyAlignment="1">
      <alignment horizontal="left" vertical="center" wrapText="1"/>
    </xf>
    <xf numFmtId="0" fontId="12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 wrapText="1"/>
    </xf>
    <xf numFmtId="0" fontId="28" fillId="15" borderId="90" xfId="20" applyFont="1" applyFill="1" applyBorder="1" applyAlignment="1">
      <alignment horizontal="center" vertical="center"/>
    </xf>
    <xf numFmtId="0" fontId="28" fillId="15" borderId="89" xfId="20" applyFont="1" applyFill="1" applyBorder="1" applyAlignment="1">
      <alignment horizontal="center" vertical="center"/>
    </xf>
    <xf numFmtId="0" fontId="28" fillId="15" borderId="90" xfId="20" applyFont="1" applyFill="1" applyBorder="1" applyAlignment="1">
      <alignment horizontal="center" vertical="center" wrapText="1"/>
    </xf>
    <xf numFmtId="0" fontId="93" fillId="0" borderId="77" xfId="20" applyFont="1" applyBorder="1" applyAlignment="1">
      <alignment horizontal="center" vertical="center" wrapText="1"/>
    </xf>
    <xf numFmtId="0" fontId="93" fillId="0" borderId="145" xfId="20" applyFont="1" applyBorder="1" applyAlignment="1">
      <alignment horizontal="center" vertical="center" wrapText="1"/>
    </xf>
    <xf numFmtId="0" fontId="93" fillId="0" borderId="76" xfId="20" applyFont="1" applyBorder="1" applyAlignment="1">
      <alignment horizontal="center" vertical="center" wrapText="1"/>
    </xf>
    <xf numFmtId="0" fontId="11" fillId="4" borderId="0" xfId="10" applyFont="1" applyFill="1" applyAlignment="1">
      <alignment horizontal="center"/>
    </xf>
    <xf numFmtId="0" fontId="15" fillId="10" borderId="2" xfId="4" applyFont="1" applyFill="1" applyBorder="1" applyAlignment="1">
      <alignment horizontal="center" vertical="center" wrapText="1"/>
    </xf>
    <xf numFmtId="0" fontId="15" fillId="10" borderId="35" xfId="4" applyFont="1" applyFill="1" applyBorder="1" applyAlignment="1">
      <alignment horizontal="center" vertical="center" wrapText="1"/>
    </xf>
    <xf numFmtId="0" fontId="15" fillId="10" borderId="23" xfId="4" applyFont="1" applyFill="1" applyBorder="1" applyAlignment="1">
      <alignment horizontal="center" vertical="center" wrapText="1"/>
    </xf>
    <xf numFmtId="0" fontId="15" fillId="10" borderId="57" xfId="4" applyFont="1" applyFill="1" applyBorder="1" applyAlignment="1">
      <alignment horizontal="center" vertical="center" wrapText="1"/>
    </xf>
    <xf numFmtId="0" fontId="40" fillId="4" borderId="0" xfId="10" applyFont="1" applyFill="1" applyAlignment="1">
      <alignment horizontal="center"/>
    </xf>
    <xf numFmtId="0" fontId="38" fillId="4" borderId="21" xfId="10" applyFont="1" applyFill="1" applyBorder="1" applyAlignment="1">
      <alignment horizontal="center" vertical="center" wrapText="1" readingOrder="1"/>
    </xf>
    <xf numFmtId="0" fontId="38" fillId="4" borderId="0" xfId="10" applyFont="1" applyFill="1" applyAlignment="1">
      <alignment horizontal="center" vertical="center" wrapText="1" readingOrder="1"/>
    </xf>
    <xf numFmtId="0" fontId="9" fillId="0" borderId="25" xfId="0" applyFont="1" applyBorder="1" applyAlignment="1">
      <alignment horizontal="center" vertical="top" wrapText="1" readingOrder="1"/>
    </xf>
    <xf numFmtId="0" fontId="38" fillId="4" borderId="21" xfId="10" applyFont="1" applyFill="1" applyBorder="1" applyAlignment="1">
      <alignment horizontal="center" vertical="center" readingOrder="1"/>
    </xf>
    <xf numFmtId="0" fontId="38" fillId="4" borderId="0" xfId="10" applyFont="1" applyFill="1" applyAlignment="1">
      <alignment horizontal="center" vertical="center" readingOrder="1"/>
    </xf>
    <xf numFmtId="0" fontId="40" fillId="0" borderId="0" xfId="10" applyFont="1" applyAlignment="1">
      <alignment horizontal="center"/>
    </xf>
    <xf numFmtId="0" fontId="38" fillId="0" borderId="21" xfId="10" applyFont="1" applyBorder="1" applyAlignment="1">
      <alignment horizontal="center" vertical="center" wrapText="1" readingOrder="1"/>
    </xf>
    <xf numFmtId="0" fontId="38" fillId="0" borderId="0" xfId="10" applyFont="1" applyAlignment="1">
      <alignment horizontal="center" vertical="center" wrapText="1" readingOrder="1"/>
    </xf>
    <xf numFmtId="0" fontId="36" fillId="0" borderId="21" xfId="10" applyFont="1" applyBorder="1" applyAlignment="1">
      <alignment horizontal="center" vertical="top" readingOrder="1"/>
    </xf>
    <xf numFmtId="0" fontId="36" fillId="0" borderId="0" xfId="10" applyFont="1" applyAlignment="1">
      <alignment horizontal="center" vertical="top" readingOrder="1"/>
    </xf>
    <xf numFmtId="0" fontId="15" fillId="3" borderId="89" xfId="0" applyFont="1" applyFill="1" applyBorder="1" applyAlignment="1">
      <alignment horizontal="center" vertical="center" wrapText="1"/>
    </xf>
    <xf numFmtId="0" fontId="15" fillId="3" borderId="93" xfId="0" applyFont="1" applyFill="1" applyBorder="1" applyAlignment="1">
      <alignment horizontal="center" vertical="center" wrapText="1"/>
    </xf>
    <xf numFmtId="0" fontId="15" fillId="3" borderId="91" xfId="0" applyFont="1" applyFill="1" applyBorder="1" applyAlignment="1">
      <alignment horizontal="center" vertical="center" wrapText="1"/>
    </xf>
    <xf numFmtId="0" fontId="11" fillId="0" borderId="88" xfId="10" applyFont="1" applyBorder="1" applyAlignment="1">
      <alignment horizontal="center"/>
    </xf>
    <xf numFmtId="0" fontId="15" fillId="3" borderId="92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90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88" xfId="0" applyFont="1" applyBorder="1" applyAlignment="1">
      <alignment horizontal="center" vertical="center" wrapText="1"/>
    </xf>
    <xf numFmtId="0" fontId="29" fillId="12" borderId="89" xfId="0" applyFont="1" applyFill="1" applyBorder="1" applyAlignment="1">
      <alignment horizontal="center" vertical="center"/>
    </xf>
    <xf numFmtId="0" fontId="29" fillId="12" borderId="91" xfId="0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 readingOrder="1"/>
    </xf>
    <xf numFmtId="0" fontId="11" fillId="0" borderId="0" xfId="10" applyFont="1" applyAlignment="1">
      <alignment horizontal="center"/>
    </xf>
    <xf numFmtId="0" fontId="37" fillId="0" borderId="0" xfId="10" applyFont="1" applyAlignment="1">
      <alignment horizontal="left" vertical="center" wrapText="1"/>
    </xf>
    <xf numFmtId="0" fontId="37" fillId="0" borderId="25" xfId="10" applyFont="1" applyBorder="1" applyAlignment="1">
      <alignment horizontal="left" vertical="center" wrapText="1"/>
    </xf>
    <xf numFmtId="0" fontId="48" fillId="0" borderId="0" xfId="10" applyFont="1" applyAlignment="1">
      <alignment horizontal="center"/>
    </xf>
    <xf numFmtId="0" fontId="40" fillId="0" borderId="0" xfId="10" applyFont="1" applyAlignment="1">
      <alignment horizontal="center" wrapText="1"/>
    </xf>
    <xf numFmtId="0" fontId="12" fillId="0" borderId="0" xfId="0" applyFont="1" applyAlignment="1">
      <alignment horizontal="center" vertical="center" wrapText="1"/>
    </xf>
  </cellXfs>
  <cellStyles count="21">
    <cellStyle name="Comma" xfId="1" builtinId="3"/>
    <cellStyle name="Comma 2 2" xfId="16" xr:uid="{CD338DB3-2BDD-47F3-8ED6-97693FE0FCB0}"/>
    <cellStyle name="Hipervínculo 2" xfId="7" xr:uid="{1EA32674-92DF-4BAE-96A9-655A501DEB43}"/>
    <cellStyle name="Hyperlink" xfId="19" builtinId="8"/>
    <cellStyle name="Millares 2 2 2" xfId="11" xr:uid="{1E68CA64-AF4D-4600-8435-70346FDF2C34}"/>
    <cellStyle name="Millares 2 3" xfId="17" xr:uid="{55D207D3-12BF-462C-8044-288A9C916AA7}"/>
    <cellStyle name="Millares 3" xfId="13" xr:uid="{84F6425E-272C-4D48-8582-E026C854BED5}"/>
    <cellStyle name="Millares 4" xfId="15" xr:uid="{E8272A47-1765-4AC6-85FE-1FD4A6D11ACD}"/>
    <cellStyle name="Millares 8" xfId="12" xr:uid="{A98F2858-B6FA-43AF-888D-3D34B3FFF42D}"/>
    <cellStyle name="Normal" xfId="0" builtinId="0"/>
    <cellStyle name="Normal 2" xfId="2" xr:uid="{4F9C2328-0F16-45BD-BE88-CE577A31A40A}"/>
    <cellStyle name="Normal 2 2" xfId="4" xr:uid="{167BD372-80F1-4BD1-B98A-DDA1E15D4A2E}"/>
    <cellStyle name="Normal 3" xfId="3" xr:uid="{02FE5C56-BFE3-44E6-BAC7-A6BC6B04196B}"/>
    <cellStyle name="Normal 3 2" xfId="14" xr:uid="{B7B3D1FB-FB2A-4439-8506-D18BFDE8A63D}"/>
    <cellStyle name="Normal 4" xfId="5" xr:uid="{8E687AFC-7D26-4AD6-A237-7A54B13D6751}"/>
    <cellStyle name="Normal 4 2" xfId="10" xr:uid="{E3FFCF06-F628-4860-BFB7-7501A937B458}"/>
    <cellStyle name="Normal 5" xfId="6" xr:uid="{4CAF92F0-3FB6-42E6-8009-685CA7CDE440}"/>
    <cellStyle name="Normal 7" xfId="20" xr:uid="{CCA4F7AB-8530-462A-82D3-630295E094B8}"/>
    <cellStyle name="Percent" xfId="8" builtinId="5"/>
    <cellStyle name="Porcentaje 2" xfId="18" xr:uid="{CC8AFC43-769B-4791-BD88-27F704BB7152}"/>
    <cellStyle name="Porcentaje 2 2" xfId="9" xr:uid="{D3959BCE-893D-4ED5-9EB0-3871DF6D3CEE}"/>
  </cellStyles>
  <dxfs count="0"/>
  <tableStyles count="0" defaultTableStyle="TableStyleMedium2" defaultPivotStyle="PivotStyleLight16"/>
  <colors>
    <mruColors>
      <color rgb="FFFF6600"/>
      <color rgb="FFCC9900"/>
      <color rgb="FFCC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58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4.xml"/><Relationship Id="rId84" Type="http://schemas.openxmlformats.org/officeDocument/2006/relationships/externalLink" Target="externalLinks/externalLink25.xml"/><Relationship Id="rId138" Type="http://schemas.openxmlformats.org/officeDocument/2006/relationships/externalLink" Target="externalLinks/externalLink79.xml"/><Relationship Id="rId159" Type="http://schemas.openxmlformats.org/officeDocument/2006/relationships/externalLink" Target="externalLinks/externalLink100.xml"/><Relationship Id="rId170" Type="http://schemas.openxmlformats.org/officeDocument/2006/relationships/externalLink" Target="externalLinks/externalLink111.xml"/><Relationship Id="rId191" Type="http://schemas.openxmlformats.org/officeDocument/2006/relationships/externalLink" Target="externalLinks/externalLink132.xml"/><Relationship Id="rId205" Type="http://schemas.openxmlformats.org/officeDocument/2006/relationships/externalLink" Target="externalLinks/externalLink146.xml"/><Relationship Id="rId226" Type="http://schemas.openxmlformats.org/officeDocument/2006/relationships/styles" Target="styles.xml"/><Relationship Id="rId107" Type="http://schemas.openxmlformats.org/officeDocument/2006/relationships/externalLink" Target="externalLinks/externalLink4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externalLink" Target="externalLinks/externalLink15.xml"/><Relationship Id="rId128" Type="http://schemas.openxmlformats.org/officeDocument/2006/relationships/externalLink" Target="externalLinks/externalLink69.xml"/><Relationship Id="rId149" Type="http://schemas.openxmlformats.org/officeDocument/2006/relationships/externalLink" Target="externalLinks/externalLink9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36.xml"/><Relationship Id="rId160" Type="http://schemas.openxmlformats.org/officeDocument/2006/relationships/externalLink" Target="externalLinks/externalLink101.xml"/><Relationship Id="rId181" Type="http://schemas.openxmlformats.org/officeDocument/2006/relationships/externalLink" Target="externalLinks/externalLink122.xml"/><Relationship Id="rId216" Type="http://schemas.openxmlformats.org/officeDocument/2006/relationships/externalLink" Target="externalLinks/externalLink15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5.xml"/><Relationship Id="rId118" Type="http://schemas.openxmlformats.org/officeDocument/2006/relationships/externalLink" Target="externalLinks/externalLink59.xml"/><Relationship Id="rId139" Type="http://schemas.openxmlformats.org/officeDocument/2006/relationships/externalLink" Target="externalLinks/externalLink80.xml"/><Relationship Id="rId85" Type="http://schemas.openxmlformats.org/officeDocument/2006/relationships/externalLink" Target="externalLinks/externalLink26.xml"/><Relationship Id="rId150" Type="http://schemas.openxmlformats.org/officeDocument/2006/relationships/externalLink" Target="externalLinks/externalLink91.xml"/><Relationship Id="rId171" Type="http://schemas.openxmlformats.org/officeDocument/2006/relationships/externalLink" Target="externalLinks/externalLink112.xml"/><Relationship Id="rId192" Type="http://schemas.openxmlformats.org/officeDocument/2006/relationships/externalLink" Target="externalLinks/externalLink133.xml"/><Relationship Id="rId206" Type="http://schemas.openxmlformats.org/officeDocument/2006/relationships/externalLink" Target="externalLinks/externalLink147.xml"/><Relationship Id="rId227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49.xml"/><Relationship Id="rId129" Type="http://schemas.openxmlformats.org/officeDocument/2006/relationships/externalLink" Target="externalLinks/externalLink70.xml"/><Relationship Id="rId54" Type="http://schemas.openxmlformats.org/officeDocument/2006/relationships/worksheet" Target="worksheets/sheet54.xml"/><Relationship Id="rId75" Type="http://schemas.openxmlformats.org/officeDocument/2006/relationships/externalLink" Target="externalLinks/externalLink16.xml"/><Relationship Id="rId96" Type="http://schemas.openxmlformats.org/officeDocument/2006/relationships/externalLink" Target="externalLinks/externalLink37.xml"/><Relationship Id="rId140" Type="http://schemas.openxmlformats.org/officeDocument/2006/relationships/externalLink" Target="externalLinks/externalLink81.xml"/><Relationship Id="rId161" Type="http://schemas.openxmlformats.org/officeDocument/2006/relationships/externalLink" Target="externalLinks/externalLink102.xml"/><Relationship Id="rId182" Type="http://schemas.openxmlformats.org/officeDocument/2006/relationships/externalLink" Target="externalLinks/externalLink123.xml"/><Relationship Id="rId217" Type="http://schemas.openxmlformats.org/officeDocument/2006/relationships/externalLink" Target="externalLinks/externalLink158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60.xml"/><Relationship Id="rId44" Type="http://schemas.openxmlformats.org/officeDocument/2006/relationships/worksheet" Target="worksheets/sheet44.xml"/><Relationship Id="rId65" Type="http://schemas.openxmlformats.org/officeDocument/2006/relationships/externalLink" Target="externalLinks/externalLink6.xml"/><Relationship Id="rId86" Type="http://schemas.openxmlformats.org/officeDocument/2006/relationships/externalLink" Target="externalLinks/externalLink27.xml"/><Relationship Id="rId130" Type="http://schemas.openxmlformats.org/officeDocument/2006/relationships/externalLink" Target="externalLinks/externalLink71.xml"/><Relationship Id="rId151" Type="http://schemas.openxmlformats.org/officeDocument/2006/relationships/externalLink" Target="externalLinks/externalLink92.xml"/><Relationship Id="rId172" Type="http://schemas.openxmlformats.org/officeDocument/2006/relationships/externalLink" Target="externalLinks/externalLink113.xml"/><Relationship Id="rId193" Type="http://schemas.openxmlformats.org/officeDocument/2006/relationships/externalLink" Target="externalLinks/externalLink134.xml"/><Relationship Id="rId207" Type="http://schemas.openxmlformats.org/officeDocument/2006/relationships/externalLink" Target="externalLinks/externalLink148.xml"/><Relationship Id="rId228" Type="http://schemas.openxmlformats.org/officeDocument/2006/relationships/calcChain" Target="calcChain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50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7.xml"/><Relationship Id="rId97" Type="http://schemas.openxmlformats.org/officeDocument/2006/relationships/externalLink" Target="externalLinks/externalLink38.xml"/><Relationship Id="rId120" Type="http://schemas.openxmlformats.org/officeDocument/2006/relationships/externalLink" Target="externalLinks/externalLink61.xml"/><Relationship Id="rId141" Type="http://schemas.openxmlformats.org/officeDocument/2006/relationships/externalLink" Target="externalLinks/externalLink82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03.xml"/><Relationship Id="rId183" Type="http://schemas.openxmlformats.org/officeDocument/2006/relationships/externalLink" Target="externalLinks/externalLink124.xml"/><Relationship Id="rId218" Type="http://schemas.openxmlformats.org/officeDocument/2006/relationships/externalLink" Target="externalLinks/externalLink159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7.xml"/><Relationship Id="rId87" Type="http://schemas.openxmlformats.org/officeDocument/2006/relationships/externalLink" Target="externalLinks/externalLink28.xml"/><Relationship Id="rId110" Type="http://schemas.openxmlformats.org/officeDocument/2006/relationships/externalLink" Target="externalLinks/externalLink51.xml"/><Relationship Id="rId131" Type="http://schemas.openxmlformats.org/officeDocument/2006/relationships/externalLink" Target="externalLinks/externalLink72.xml"/><Relationship Id="rId152" Type="http://schemas.openxmlformats.org/officeDocument/2006/relationships/externalLink" Target="externalLinks/externalLink93.xml"/><Relationship Id="rId173" Type="http://schemas.openxmlformats.org/officeDocument/2006/relationships/externalLink" Target="externalLinks/externalLink114.xml"/><Relationship Id="rId194" Type="http://schemas.openxmlformats.org/officeDocument/2006/relationships/externalLink" Target="externalLinks/externalLink135.xml"/><Relationship Id="rId208" Type="http://schemas.openxmlformats.org/officeDocument/2006/relationships/externalLink" Target="externalLinks/externalLink149.xml"/><Relationship Id="rId229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8.xml"/><Relationship Id="rId100" Type="http://schemas.openxmlformats.org/officeDocument/2006/relationships/externalLink" Target="externalLinks/externalLink41.xml"/><Relationship Id="rId8" Type="http://schemas.openxmlformats.org/officeDocument/2006/relationships/worksheet" Target="worksheets/sheet8.xml"/><Relationship Id="rId98" Type="http://schemas.openxmlformats.org/officeDocument/2006/relationships/externalLink" Target="externalLinks/externalLink39.xml"/><Relationship Id="rId121" Type="http://schemas.openxmlformats.org/officeDocument/2006/relationships/externalLink" Target="externalLinks/externalLink62.xml"/><Relationship Id="rId142" Type="http://schemas.openxmlformats.org/officeDocument/2006/relationships/externalLink" Target="externalLinks/externalLink83.xml"/><Relationship Id="rId163" Type="http://schemas.openxmlformats.org/officeDocument/2006/relationships/externalLink" Target="externalLinks/externalLink104.xml"/><Relationship Id="rId184" Type="http://schemas.openxmlformats.org/officeDocument/2006/relationships/externalLink" Target="externalLinks/externalLink125.xml"/><Relationship Id="rId219" Type="http://schemas.openxmlformats.org/officeDocument/2006/relationships/externalLink" Target="externalLinks/externalLink16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externalLink" Target="externalLinks/externalLink8.xml"/><Relationship Id="rId116" Type="http://schemas.openxmlformats.org/officeDocument/2006/relationships/externalLink" Target="externalLinks/externalLink57.xml"/><Relationship Id="rId137" Type="http://schemas.openxmlformats.org/officeDocument/2006/relationships/externalLink" Target="externalLinks/externalLink78.xml"/><Relationship Id="rId158" Type="http://schemas.openxmlformats.org/officeDocument/2006/relationships/externalLink" Target="externalLinks/externalLink9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3.xml"/><Relationship Id="rId83" Type="http://schemas.openxmlformats.org/officeDocument/2006/relationships/externalLink" Target="externalLinks/externalLink24.xml"/><Relationship Id="rId88" Type="http://schemas.openxmlformats.org/officeDocument/2006/relationships/externalLink" Target="externalLinks/externalLink29.xml"/><Relationship Id="rId111" Type="http://schemas.openxmlformats.org/officeDocument/2006/relationships/externalLink" Target="externalLinks/externalLink52.xml"/><Relationship Id="rId132" Type="http://schemas.openxmlformats.org/officeDocument/2006/relationships/externalLink" Target="externalLinks/externalLink73.xml"/><Relationship Id="rId153" Type="http://schemas.openxmlformats.org/officeDocument/2006/relationships/externalLink" Target="externalLinks/externalLink94.xml"/><Relationship Id="rId174" Type="http://schemas.openxmlformats.org/officeDocument/2006/relationships/externalLink" Target="externalLinks/externalLink115.xml"/><Relationship Id="rId179" Type="http://schemas.openxmlformats.org/officeDocument/2006/relationships/externalLink" Target="externalLinks/externalLink120.xml"/><Relationship Id="rId195" Type="http://schemas.openxmlformats.org/officeDocument/2006/relationships/externalLink" Target="externalLinks/externalLink136.xml"/><Relationship Id="rId209" Type="http://schemas.openxmlformats.org/officeDocument/2006/relationships/externalLink" Target="externalLinks/externalLink150.xml"/><Relationship Id="rId190" Type="http://schemas.openxmlformats.org/officeDocument/2006/relationships/externalLink" Target="externalLinks/externalLink131.xml"/><Relationship Id="rId204" Type="http://schemas.openxmlformats.org/officeDocument/2006/relationships/externalLink" Target="externalLinks/externalLink145.xml"/><Relationship Id="rId220" Type="http://schemas.openxmlformats.org/officeDocument/2006/relationships/externalLink" Target="externalLinks/externalLink161.xml"/><Relationship Id="rId225" Type="http://schemas.openxmlformats.org/officeDocument/2006/relationships/connections" Target="connection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7.xml"/><Relationship Id="rId127" Type="http://schemas.openxmlformats.org/officeDocument/2006/relationships/externalLink" Target="externalLinks/externalLink6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externalLink" Target="externalLinks/externalLink14.xml"/><Relationship Id="rId78" Type="http://schemas.openxmlformats.org/officeDocument/2006/relationships/externalLink" Target="externalLinks/externalLink19.xml"/><Relationship Id="rId94" Type="http://schemas.openxmlformats.org/officeDocument/2006/relationships/externalLink" Target="externalLinks/externalLink35.xml"/><Relationship Id="rId99" Type="http://schemas.openxmlformats.org/officeDocument/2006/relationships/externalLink" Target="externalLinks/externalLink40.xml"/><Relationship Id="rId101" Type="http://schemas.openxmlformats.org/officeDocument/2006/relationships/externalLink" Target="externalLinks/externalLink42.xml"/><Relationship Id="rId122" Type="http://schemas.openxmlformats.org/officeDocument/2006/relationships/externalLink" Target="externalLinks/externalLink63.xml"/><Relationship Id="rId143" Type="http://schemas.openxmlformats.org/officeDocument/2006/relationships/externalLink" Target="externalLinks/externalLink84.xml"/><Relationship Id="rId148" Type="http://schemas.openxmlformats.org/officeDocument/2006/relationships/externalLink" Target="externalLinks/externalLink89.xml"/><Relationship Id="rId164" Type="http://schemas.openxmlformats.org/officeDocument/2006/relationships/externalLink" Target="externalLinks/externalLink105.xml"/><Relationship Id="rId169" Type="http://schemas.openxmlformats.org/officeDocument/2006/relationships/externalLink" Target="externalLinks/externalLink110.xml"/><Relationship Id="rId185" Type="http://schemas.openxmlformats.org/officeDocument/2006/relationships/externalLink" Target="externalLinks/externalLink12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21.xml"/><Relationship Id="rId210" Type="http://schemas.openxmlformats.org/officeDocument/2006/relationships/externalLink" Target="externalLinks/externalLink151.xml"/><Relationship Id="rId215" Type="http://schemas.openxmlformats.org/officeDocument/2006/relationships/externalLink" Target="externalLinks/externalLink156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externalLink" Target="externalLinks/externalLink9.xml"/><Relationship Id="rId89" Type="http://schemas.openxmlformats.org/officeDocument/2006/relationships/externalLink" Target="externalLinks/externalLink30.xml"/><Relationship Id="rId112" Type="http://schemas.openxmlformats.org/officeDocument/2006/relationships/externalLink" Target="externalLinks/externalLink53.xml"/><Relationship Id="rId133" Type="http://schemas.openxmlformats.org/officeDocument/2006/relationships/externalLink" Target="externalLinks/externalLink74.xml"/><Relationship Id="rId154" Type="http://schemas.openxmlformats.org/officeDocument/2006/relationships/externalLink" Target="externalLinks/externalLink95.xml"/><Relationship Id="rId175" Type="http://schemas.openxmlformats.org/officeDocument/2006/relationships/externalLink" Target="externalLinks/externalLink116.xml"/><Relationship Id="rId196" Type="http://schemas.openxmlformats.org/officeDocument/2006/relationships/externalLink" Target="externalLinks/externalLink137.xml"/><Relationship Id="rId200" Type="http://schemas.openxmlformats.org/officeDocument/2006/relationships/externalLink" Target="externalLinks/externalLink141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6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externalLink" Target="externalLinks/externalLink20.xml"/><Relationship Id="rId102" Type="http://schemas.openxmlformats.org/officeDocument/2006/relationships/externalLink" Target="externalLinks/externalLink43.xml"/><Relationship Id="rId123" Type="http://schemas.openxmlformats.org/officeDocument/2006/relationships/externalLink" Target="externalLinks/externalLink64.xml"/><Relationship Id="rId144" Type="http://schemas.openxmlformats.org/officeDocument/2006/relationships/externalLink" Target="externalLinks/externalLink85.xml"/><Relationship Id="rId90" Type="http://schemas.openxmlformats.org/officeDocument/2006/relationships/externalLink" Target="externalLinks/externalLink31.xml"/><Relationship Id="rId165" Type="http://schemas.openxmlformats.org/officeDocument/2006/relationships/externalLink" Target="externalLinks/externalLink106.xml"/><Relationship Id="rId186" Type="http://schemas.openxmlformats.org/officeDocument/2006/relationships/externalLink" Target="externalLinks/externalLink127.xml"/><Relationship Id="rId211" Type="http://schemas.openxmlformats.org/officeDocument/2006/relationships/externalLink" Target="externalLinks/externalLink15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externalLink" Target="externalLinks/externalLink10.xml"/><Relationship Id="rId113" Type="http://schemas.openxmlformats.org/officeDocument/2006/relationships/externalLink" Target="externalLinks/externalLink54.xml"/><Relationship Id="rId134" Type="http://schemas.openxmlformats.org/officeDocument/2006/relationships/externalLink" Target="externalLinks/externalLink75.xml"/><Relationship Id="rId80" Type="http://schemas.openxmlformats.org/officeDocument/2006/relationships/externalLink" Target="externalLinks/externalLink21.xml"/><Relationship Id="rId155" Type="http://schemas.openxmlformats.org/officeDocument/2006/relationships/externalLink" Target="externalLinks/externalLink96.xml"/><Relationship Id="rId176" Type="http://schemas.openxmlformats.org/officeDocument/2006/relationships/externalLink" Target="externalLinks/externalLink117.xml"/><Relationship Id="rId197" Type="http://schemas.openxmlformats.org/officeDocument/2006/relationships/externalLink" Target="externalLinks/externalLink138.xml"/><Relationship Id="rId201" Type="http://schemas.openxmlformats.org/officeDocument/2006/relationships/externalLink" Target="externalLinks/externalLink142.xml"/><Relationship Id="rId222" Type="http://schemas.openxmlformats.org/officeDocument/2006/relationships/externalLink" Target="externalLinks/externalLink16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44.xml"/><Relationship Id="rId124" Type="http://schemas.openxmlformats.org/officeDocument/2006/relationships/externalLink" Target="externalLinks/externalLink65.xml"/><Relationship Id="rId70" Type="http://schemas.openxmlformats.org/officeDocument/2006/relationships/externalLink" Target="externalLinks/externalLink11.xml"/><Relationship Id="rId91" Type="http://schemas.openxmlformats.org/officeDocument/2006/relationships/externalLink" Target="externalLinks/externalLink32.xml"/><Relationship Id="rId145" Type="http://schemas.openxmlformats.org/officeDocument/2006/relationships/externalLink" Target="externalLinks/externalLink86.xml"/><Relationship Id="rId166" Type="http://schemas.openxmlformats.org/officeDocument/2006/relationships/externalLink" Target="externalLinks/externalLink107.xml"/><Relationship Id="rId187" Type="http://schemas.openxmlformats.org/officeDocument/2006/relationships/externalLink" Target="externalLinks/externalLink128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5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55.xml"/><Relationship Id="rId60" Type="http://schemas.openxmlformats.org/officeDocument/2006/relationships/externalLink" Target="externalLinks/externalLink1.xml"/><Relationship Id="rId81" Type="http://schemas.openxmlformats.org/officeDocument/2006/relationships/externalLink" Target="externalLinks/externalLink22.xml"/><Relationship Id="rId135" Type="http://schemas.openxmlformats.org/officeDocument/2006/relationships/externalLink" Target="externalLinks/externalLink76.xml"/><Relationship Id="rId156" Type="http://schemas.openxmlformats.org/officeDocument/2006/relationships/externalLink" Target="externalLinks/externalLink97.xml"/><Relationship Id="rId177" Type="http://schemas.openxmlformats.org/officeDocument/2006/relationships/externalLink" Target="externalLinks/externalLink118.xml"/><Relationship Id="rId198" Type="http://schemas.openxmlformats.org/officeDocument/2006/relationships/externalLink" Target="externalLinks/externalLink139.xml"/><Relationship Id="rId202" Type="http://schemas.openxmlformats.org/officeDocument/2006/relationships/externalLink" Target="externalLinks/externalLink143.xml"/><Relationship Id="rId223" Type="http://schemas.openxmlformats.org/officeDocument/2006/relationships/externalLink" Target="externalLinks/externalLink16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externalLink" Target="externalLinks/externalLink45.xml"/><Relationship Id="rId125" Type="http://schemas.openxmlformats.org/officeDocument/2006/relationships/externalLink" Target="externalLinks/externalLink66.xml"/><Relationship Id="rId146" Type="http://schemas.openxmlformats.org/officeDocument/2006/relationships/externalLink" Target="externalLinks/externalLink87.xml"/><Relationship Id="rId167" Type="http://schemas.openxmlformats.org/officeDocument/2006/relationships/externalLink" Target="externalLinks/externalLink108.xml"/><Relationship Id="rId188" Type="http://schemas.openxmlformats.org/officeDocument/2006/relationships/externalLink" Target="externalLinks/externalLink129.xml"/><Relationship Id="rId71" Type="http://schemas.openxmlformats.org/officeDocument/2006/relationships/externalLink" Target="externalLinks/externalLink12.xml"/><Relationship Id="rId92" Type="http://schemas.openxmlformats.org/officeDocument/2006/relationships/externalLink" Target="externalLinks/externalLink33.xml"/><Relationship Id="rId213" Type="http://schemas.openxmlformats.org/officeDocument/2006/relationships/externalLink" Target="externalLinks/externalLink15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externalLink" Target="externalLinks/externalLink56.xml"/><Relationship Id="rId136" Type="http://schemas.openxmlformats.org/officeDocument/2006/relationships/externalLink" Target="externalLinks/externalLink77.xml"/><Relationship Id="rId157" Type="http://schemas.openxmlformats.org/officeDocument/2006/relationships/externalLink" Target="externalLinks/externalLink98.xml"/><Relationship Id="rId178" Type="http://schemas.openxmlformats.org/officeDocument/2006/relationships/externalLink" Target="externalLinks/externalLink119.xml"/><Relationship Id="rId61" Type="http://schemas.openxmlformats.org/officeDocument/2006/relationships/externalLink" Target="externalLinks/externalLink2.xml"/><Relationship Id="rId82" Type="http://schemas.openxmlformats.org/officeDocument/2006/relationships/externalLink" Target="externalLinks/externalLink23.xml"/><Relationship Id="rId199" Type="http://schemas.openxmlformats.org/officeDocument/2006/relationships/externalLink" Target="externalLinks/externalLink140.xml"/><Relationship Id="rId203" Type="http://schemas.openxmlformats.org/officeDocument/2006/relationships/externalLink" Target="externalLinks/externalLink144.xml"/><Relationship Id="rId19" Type="http://schemas.openxmlformats.org/officeDocument/2006/relationships/worksheet" Target="worksheets/sheet19.xml"/><Relationship Id="rId224" Type="http://schemas.openxmlformats.org/officeDocument/2006/relationships/theme" Target="theme/theme1.xml"/><Relationship Id="rId30" Type="http://schemas.openxmlformats.org/officeDocument/2006/relationships/worksheet" Target="worksheets/sheet30.xml"/><Relationship Id="rId105" Type="http://schemas.openxmlformats.org/officeDocument/2006/relationships/externalLink" Target="externalLinks/externalLink46.xml"/><Relationship Id="rId126" Type="http://schemas.openxmlformats.org/officeDocument/2006/relationships/externalLink" Target="externalLinks/externalLink67.xml"/><Relationship Id="rId147" Type="http://schemas.openxmlformats.org/officeDocument/2006/relationships/externalLink" Target="externalLinks/externalLink88.xml"/><Relationship Id="rId168" Type="http://schemas.openxmlformats.org/officeDocument/2006/relationships/externalLink" Target="externalLinks/externalLink109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3.xml"/><Relationship Id="rId93" Type="http://schemas.openxmlformats.org/officeDocument/2006/relationships/externalLink" Target="externalLinks/externalLink34.xml"/><Relationship Id="rId189" Type="http://schemas.openxmlformats.org/officeDocument/2006/relationships/externalLink" Target="externalLinks/externalLink130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5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1. Índice de Riesgo de conflicto geopolítico</a:t>
            </a:r>
          </a:p>
          <a:p>
            <a:pPr>
              <a:defRPr b="1"/>
            </a:pPr>
            <a:r>
              <a:rPr lang="es-DO" b="1"/>
              <a:t>2000 - 2023</a:t>
            </a:r>
          </a:p>
          <a:p>
            <a:pPr>
              <a:defRPr b="1"/>
            </a:pPr>
            <a:r>
              <a:rPr lang="es-DO" b="0"/>
              <a:t> Valor</a:t>
            </a:r>
            <a:r>
              <a:rPr lang="es-DO" b="0" baseline="0"/>
              <a:t> en puntaje de índice de riesgo</a:t>
            </a:r>
            <a:endParaRPr lang="es-DO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268813138108759E-2"/>
          <c:y val="7.9547154053948591E-2"/>
          <c:w val="0.93938975904494426"/>
          <c:h val="0.72335686161405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1'!$S$11</c:f>
              <c:strCache>
                <c:ptCount val="1"/>
                <c:pt idx="0">
                  <c:v>Índice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75000"/>
                </a:schemeClr>
              </a:solidFill>
            </a:ln>
            <a:effectLst/>
          </c:spPr>
          <c:invertIfNegative val="0"/>
          <c:cat>
            <c:numRef>
              <c:f>'Gráfico 1'!$R$12:$R$8757</c:f>
              <c:numCache>
                <c:formatCode>m/d/yyyy</c:formatCode>
                <c:ptCount val="8746"/>
                <c:pt idx="0">
                  <c:v>36526</c:v>
                </c:pt>
                <c:pt idx="1">
                  <c:v>36527</c:v>
                </c:pt>
                <c:pt idx="2">
                  <c:v>36528</c:v>
                </c:pt>
                <c:pt idx="3">
                  <c:v>36529</c:v>
                </c:pt>
                <c:pt idx="4">
                  <c:v>36530</c:v>
                </c:pt>
                <c:pt idx="5">
                  <c:v>36531</c:v>
                </c:pt>
                <c:pt idx="6">
                  <c:v>36532</c:v>
                </c:pt>
                <c:pt idx="7">
                  <c:v>36533</c:v>
                </c:pt>
                <c:pt idx="8">
                  <c:v>36534</c:v>
                </c:pt>
                <c:pt idx="9">
                  <c:v>36535</c:v>
                </c:pt>
                <c:pt idx="10">
                  <c:v>36536</c:v>
                </c:pt>
                <c:pt idx="11">
                  <c:v>36537</c:v>
                </c:pt>
                <c:pt idx="12">
                  <c:v>36538</c:v>
                </c:pt>
                <c:pt idx="13">
                  <c:v>36539</c:v>
                </c:pt>
                <c:pt idx="14">
                  <c:v>36540</c:v>
                </c:pt>
                <c:pt idx="15">
                  <c:v>36541</c:v>
                </c:pt>
                <c:pt idx="16">
                  <c:v>36542</c:v>
                </c:pt>
                <c:pt idx="17">
                  <c:v>36543</c:v>
                </c:pt>
                <c:pt idx="18">
                  <c:v>36544</c:v>
                </c:pt>
                <c:pt idx="19">
                  <c:v>36545</c:v>
                </c:pt>
                <c:pt idx="20">
                  <c:v>36546</c:v>
                </c:pt>
                <c:pt idx="21">
                  <c:v>36547</c:v>
                </c:pt>
                <c:pt idx="22">
                  <c:v>36548</c:v>
                </c:pt>
                <c:pt idx="23">
                  <c:v>36549</c:v>
                </c:pt>
                <c:pt idx="24">
                  <c:v>36550</c:v>
                </c:pt>
                <c:pt idx="25">
                  <c:v>36551</c:v>
                </c:pt>
                <c:pt idx="26">
                  <c:v>36552</c:v>
                </c:pt>
                <c:pt idx="27">
                  <c:v>36553</c:v>
                </c:pt>
                <c:pt idx="28">
                  <c:v>36554</c:v>
                </c:pt>
                <c:pt idx="29">
                  <c:v>36555</c:v>
                </c:pt>
                <c:pt idx="30">
                  <c:v>36556</c:v>
                </c:pt>
                <c:pt idx="31">
                  <c:v>36557</c:v>
                </c:pt>
                <c:pt idx="32">
                  <c:v>36558</c:v>
                </c:pt>
                <c:pt idx="33">
                  <c:v>36559</c:v>
                </c:pt>
                <c:pt idx="34">
                  <c:v>36560</c:v>
                </c:pt>
                <c:pt idx="35">
                  <c:v>36561</c:v>
                </c:pt>
                <c:pt idx="36">
                  <c:v>36562</c:v>
                </c:pt>
                <c:pt idx="37">
                  <c:v>36563</c:v>
                </c:pt>
                <c:pt idx="38">
                  <c:v>36564</c:v>
                </c:pt>
                <c:pt idx="39">
                  <c:v>36565</c:v>
                </c:pt>
                <c:pt idx="40">
                  <c:v>36566</c:v>
                </c:pt>
                <c:pt idx="41">
                  <c:v>36567</c:v>
                </c:pt>
                <c:pt idx="42">
                  <c:v>36568</c:v>
                </c:pt>
                <c:pt idx="43">
                  <c:v>36569</c:v>
                </c:pt>
                <c:pt idx="44">
                  <c:v>36570</c:v>
                </c:pt>
                <c:pt idx="45">
                  <c:v>36571</c:v>
                </c:pt>
                <c:pt idx="46">
                  <c:v>36572</c:v>
                </c:pt>
                <c:pt idx="47">
                  <c:v>36573</c:v>
                </c:pt>
                <c:pt idx="48">
                  <c:v>36574</c:v>
                </c:pt>
                <c:pt idx="49">
                  <c:v>36575</c:v>
                </c:pt>
                <c:pt idx="50">
                  <c:v>36576</c:v>
                </c:pt>
                <c:pt idx="51">
                  <c:v>36577</c:v>
                </c:pt>
                <c:pt idx="52">
                  <c:v>36578</c:v>
                </c:pt>
                <c:pt idx="53">
                  <c:v>36579</c:v>
                </c:pt>
                <c:pt idx="54">
                  <c:v>36580</c:v>
                </c:pt>
                <c:pt idx="55">
                  <c:v>36581</c:v>
                </c:pt>
                <c:pt idx="56">
                  <c:v>36582</c:v>
                </c:pt>
                <c:pt idx="57">
                  <c:v>36583</c:v>
                </c:pt>
                <c:pt idx="58">
                  <c:v>36584</c:v>
                </c:pt>
                <c:pt idx="59">
                  <c:v>36585</c:v>
                </c:pt>
                <c:pt idx="60">
                  <c:v>36586</c:v>
                </c:pt>
                <c:pt idx="61">
                  <c:v>36587</c:v>
                </c:pt>
                <c:pt idx="62">
                  <c:v>36588</c:v>
                </c:pt>
                <c:pt idx="63">
                  <c:v>36589</c:v>
                </c:pt>
                <c:pt idx="64">
                  <c:v>36590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36596</c:v>
                </c:pt>
                <c:pt idx="71">
                  <c:v>36597</c:v>
                </c:pt>
                <c:pt idx="72">
                  <c:v>36598</c:v>
                </c:pt>
                <c:pt idx="73">
                  <c:v>36599</c:v>
                </c:pt>
                <c:pt idx="74">
                  <c:v>36600</c:v>
                </c:pt>
                <c:pt idx="75">
                  <c:v>36601</c:v>
                </c:pt>
                <c:pt idx="76">
                  <c:v>36602</c:v>
                </c:pt>
                <c:pt idx="77">
                  <c:v>36603</c:v>
                </c:pt>
                <c:pt idx="78">
                  <c:v>36604</c:v>
                </c:pt>
                <c:pt idx="79">
                  <c:v>36605</c:v>
                </c:pt>
                <c:pt idx="80">
                  <c:v>36606</c:v>
                </c:pt>
                <c:pt idx="81">
                  <c:v>36607</c:v>
                </c:pt>
                <c:pt idx="82">
                  <c:v>36608</c:v>
                </c:pt>
                <c:pt idx="83">
                  <c:v>36609</c:v>
                </c:pt>
                <c:pt idx="84">
                  <c:v>36610</c:v>
                </c:pt>
                <c:pt idx="85">
                  <c:v>36611</c:v>
                </c:pt>
                <c:pt idx="86">
                  <c:v>36612</c:v>
                </c:pt>
                <c:pt idx="87">
                  <c:v>36613</c:v>
                </c:pt>
                <c:pt idx="88">
                  <c:v>36614</c:v>
                </c:pt>
                <c:pt idx="89">
                  <c:v>36615</c:v>
                </c:pt>
                <c:pt idx="90">
                  <c:v>36616</c:v>
                </c:pt>
                <c:pt idx="91">
                  <c:v>36617</c:v>
                </c:pt>
                <c:pt idx="92">
                  <c:v>36618</c:v>
                </c:pt>
                <c:pt idx="93">
                  <c:v>36619</c:v>
                </c:pt>
                <c:pt idx="94">
                  <c:v>36620</c:v>
                </c:pt>
                <c:pt idx="95">
                  <c:v>36621</c:v>
                </c:pt>
                <c:pt idx="96">
                  <c:v>36622</c:v>
                </c:pt>
                <c:pt idx="97">
                  <c:v>36623</c:v>
                </c:pt>
                <c:pt idx="98">
                  <c:v>36624</c:v>
                </c:pt>
                <c:pt idx="99">
                  <c:v>36625</c:v>
                </c:pt>
                <c:pt idx="100">
                  <c:v>36626</c:v>
                </c:pt>
                <c:pt idx="101">
                  <c:v>36627</c:v>
                </c:pt>
                <c:pt idx="102">
                  <c:v>36628</c:v>
                </c:pt>
                <c:pt idx="103">
                  <c:v>36629</c:v>
                </c:pt>
                <c:pt idx="104">
                  <c:v>36630</c:v>
                </c:pt>
                <c:pt idx="105">
                  <c:v>36631</c:v>
                </c:pt>
                <c:pt idx="106">
                  <c:v>36632</c:v>
                </c:pt>
                <c:pt idx="107">
                  <c:v>36633</c:v>
                </c:pt>
                <c:pt idx="108">
                  <c:v>36634</c:v>
                </c:pt>
                <c:pt idx="109">
                  <c:v>36635</c:v>
                </c:pt>
                <c:pt idx="110">
                  <c:v>36636</c:v>
                </c:pt>
                <c:pt idx="111">
                  <c:v>36637</c:v>
                </c:pt>
                <c:pt idx="112">
                  <c:v>36638</c:v>
                </c:pt>
                <c:pt idx="113">
                  <c:v>36639</c:v>
                </c:pt>
                <c:pt idx="114">
                  <c:v>36640</c:v>
                </c:pt>
                <c:pt idx="115">
                  <c:v>36641</c:v>
                </c:pt>
                <c:pt idx="116">
                  <c:v>36642</c:v>
                </c:pt>
                <c:pt idx="117">
                  <c:v>36643</c:v>
                </c:pt>
                <c:pt idx="118">
                  <c:v>36644</c:v>
                </c:pt>
                <c:pt idx="119">
                  <c:v>36645</c:v>
                </c:pt>
                <c:pt idx="120">
                  <c:v>36646</c:v>
                </c:pt>
                <c:pt idx="121">
                  <c:v>36647</c:v>
                </c:pt>
                <c:pt idx="122">
                  <c:v>36648</c:v>
                </c:pt>
                <c:pt idx="123">
                  <c:v>36649</c:v>
                </c:pt>
                <c:pt idx="124">
                  <c:v>36650</c:v>
                </c:pt>
                <c:pt idx="125">
                  <c:v>36651</c:v>
                </c:pt>
                <c:pt idx="126">
                  <c:v>36652</c:v>
                </c:pt>
                <c:pt idx="127">
                  <c:v>36653</c:v>
                </c:pt>
                <c:pt idx="128">
                  <c:v>36654</c:v>
                </c:pt>
                <c:pt idx="129">
                  <c:v>36655</c:v>
                </c:pt>
                <c:pt idx="130">
                  <c:v>36656</c:v>
                </c:pt>
                <c:pt idx="131">
                  <c:v>36657</c:v>
                </c:pt>
                <c:pt idx="132">
                  <c:v>36658</c:v>
                </c:pt>
                <c:pt idx="133">
                  <c:v>36659</c:v>
                </c:pt>
                <c:pt idx="134">
                  <c:v>36660</c:v>
                </c:pt>
                <c:pt idx="135">
                  <c:v>36661</c:v>
                </c:pt>
                <c:pt idx="136">
                  <c:v>36662</c:v>
                </c:pt>
                <c:pt idx="137">
                  <c:v>36663</c:v>
                </c:pt>
                <c:pt idx="138">
                  <c:v>36664</c:v>
                </c:pt>
                <c:pt idx="139">
                  <c:v>36665</c:v>
                </c:pt>
                <c:pt idx="140">
                  <c:v>36666</c:v>
                </c:pt>
                <c:pt idx="141">
                  <c:v>36667</c:v>
                </c:pt>
                <c:pt idx="142">
                  <c:v>36668</c:v>
                </c:pt>
                <c:pt idx="143">
                  <c:v>36669</c:v>
                </c:pt>
                <c:pt idx="144">
                  <c:v>36670</c:v>
                </c:pt>
                <c:pt idx="145">
                  <c:v>36671</c:v>
                </c:pt>
                <c:pt idx="146">
                  <c:v>36672</c:v>
                </c:pt>
                <c:pt idx="147">
                  <c:v>36673</c:v>
                </c:pt>
                <c:pt idx="148">
                  <c:v>36674</c:v>
                </c:pt>
                <c:pt idx="149">
                  <c:v>36675</c:v>
                </c:pt>
                <c:pt idx="150">
                  <c:v>36676</c:v>
                </c:pt>
                <c:pt idx="151">
                  <c:v>36677</c:v>
                </c:pt>
                <c:pt idx="152">
                  <c:v>36678</c:v>
                </c:pt>
                <c:pt idx="153">
                  <c:v>36679</c:v>
                </c:pt>
                <c:pt idx="154">
                  <c:v>36680</c:v>
                </c:pt>
                <c:pt idx="155">
                  <c:v>36681</c:v>
                </c:pt>
                <c:pt idx="156">
                  <c:v>36682</c:v>
                </c:pt>
                <c:pt idx="157">
                  <c:v>36683</c:v>
                </c:pt>
                <c:pt idx="158">
                  <c:v>36684</c:v>
                </c:pt>
                <c:pt idx="159">
                  <c:v>36685</c:v>
                </c:pt>
                <c:pt idx="160">
                  <c:v>36686</c:v>
                </c:pt>
                <c:pt idx="161">
                  <c:v>36687</c:v>
                </c:pt>
                <c:pt idx="162">
                  <c:v>36688</c:v>
                </c:pt>
                <c:pt idx="163">
                  <c:v>36689</c:v>
                </c:pt>
                <c:pt idx="164">
                  <c:v>36690</c:v>
                </c:pt>
                <c:pt idx="165">
                  <c:v>36691</c:v>
                </c:pt>
                <c:pt idx="166">
                  <c:v>36692</c:v>
                </c:pt>
                <c:pt idx="167">
                  <c:v>36693</c:v>
                </c:pt>
                <c:pt idx="168">
                  <c:v>36694</c:v>
                </c:pt>
                <c:pt idx="169">
                  <c:v>36695</c:v>
                </c:pt>
                <c:pt idx="170">
                  <c:v>36696</c:v>
                </c:pt>
                <c:pt idx="171">
                  <c:v>36697</c:v>
                </c:pt>
                <c:pt idx="172">
                  <c:v>36698</c:v>
                </c:pt>
                <c:pt idx="173">
                  <c:v>36699</c:v>
                </c:pt>
                <c:pt idx="174">
                  <c:v>36700</c:v>
                </c:pt>
                <c:pt idx="175">
                  <c:v>36701</c:v>
                </c:pt>
                <c:pt idx="176">
                  <c:v>36702</c:v>
                </c:pt>
                <c:pt idx="177">
                  <c:v>36703</c:v>
                </c:pt>
                <c:pt idx="178">
                  <c:v>36704</c:v>
                </c:pt>
                <c:pt idx="179">
                  <c:v>36705</c:v>
                </c:pt>
                <c:pt idx="180">
                  <c:v>36706</c:v>
                </c:pt>
                <c:pt idx="181">
                  <c:v>36707</c:v>
                </c:pt>
                <c:pt idx="182">
                  <c:v>36708</c:v>
                </c:pt>
                <c:pt idx="183">
                  <c:v>36709</c:v>
                </c:pt>
                <c:pt idx="184">
                  <c:v>36710</c:v>
                </c:pt>
                <c:pt idx="185">
                  <c:v>36711</c:v>
                </c:pt>
                <c:pt idx="186">
                  <c:v>36712</c:v>
                </c:pt>
                <c:pt idx="187">
                  <c:v>36713</c:v>
                </c:pt>
                <c:pt idx="188">
                  <c:v>36714</c:v>
                </c:pt>
                <c:pt idx="189">
                  <c:v>36715</c:v>
                </c:pt>
                <c:pt idx="190">
                  <c:v>36716</c:v>
                </c:pt>
                <c:pt idx="191">
                  <c:v>36717</c:v>
                </c:pt>
                <c:pt idx="192">
                  <c:v>36718</c:v>
                </c:pt>
                <c:pt idx="193">
                  <c:v>36719</c:v>
                </c:pt>
                <c:pt idx="194">
                  <c:v>36720</c:v>
                </c:pt>
                <c:pt idx="195">
                  <c:v>36721</c:v>
                </c:pt>
                <c:pt idx="196">
                  <c:v>36722</c:v>
                </c:pt>
                <c:pt idx="197">
                  <c:v>36723</c:v>
                </c:pt>
                <c:pt idx="198">
                  <c:v>36724</c:v>
                </c:pt>
                <c:pt idx="199">
                  <c:v>36725</c:v>
                </c:pt>
                <c:pt idx="200">
                  <c:v>36726</c:v>
                </c:pt>
                <c:pt idx="201">
                  <c:v>36727</c:v>
                </c:pt>
                <c:pt idx="202">
                  <c:v>36728</c:v>
                </c:pt>
                <c:pt idx="203">
                  <c:v>36729</c:v>
                </c:pt>
                <c:pt idx="204">
                  <c:v>36730</c:v>
                </c:pt>
                <c:pt idx="205">
                  <c:v>36731</c:v>
                </c:pt>
                <c:pt idx="206">
                  <c:v>36732</c:v>
                </c:pt>
                <c:pt idx="207">
                  <c:v>36733</c:v>
                </c:pt>
                <c:pt idx="208">
                  <c:v>36734</c:v>
                </c:pt>
                <c:pt idx="209">
                  <c:v>36735</c:v>
                </c:pt>
                <c:pt idx="210">
                  <c:v>36736</c:v>
                </c:pt>
                <c:pt idx="211">
                  <c:v>36737</c:v>
                </c:pt>
                <c:pt idx="212">
                  <c:v>36738</c:v>
                </c:pt>
                <c:pt idx="213">
                  <c:v>36739</c:v>
                </c:pt>
                <c:pt idx="214">
                  <c:v>36740</c:v>
                </c:pt>
                <c:pt idx="215">
                  <c:v>36741</c:v>
                </c:pt>
                <c:pt idx="216">
                  <c:v>36742</c:v>
                </c:pt>
                <c:pt idx="217">
                  <c:v>36743</c:v>
                </c:pt>
                <c:pt idx="218">
                  <c:v>36744</c:v>
                </c:pt>
                <c:pt idx="219">
                  <c:v>36745</c:v>
                </c:pt>
                <c:pt idx="220">
                  <c:v>36746</c:v>
                </c:pt>
                <c:pt idx="221">
                  <c:v>36747</c:v>
                </c:pt>
                <c:pt idx="222">
                  <c:v>36748</c:v>
                </c:pt>
                <c:pt idx="223">
                  <c:v>36749</c:v>
                </c:pt>
                <c:pt idx="224">
                  <c:v>36750</c:v>
                </c:pt>
                <c:pt idx="225">
                  <c:v>36751</c:v>
                </c:pt>
                <c:pt idx="226">
                  <c:v>36752</c:v>
                </c:pt>
                <c:pt idx="227">
                  <c:v>36753</c:v>
                </c:pt>
                <c:pt idx="228">
                  <c:v>36754</c:v>
                </c:pt>
                <c:pt idx="229">
                  <c:v>36755</c:v>
                </c:pt>
                <c:pt idx="230">
                  <c:v>36756</c:v>
                </c:pt>
                <c:pt idx="231">
                  <c:v>36757</c:v>
                </c:pt>
                <c:pt idx="232">
                  <c:v>36758</c:v>
                </c:pt>
                <c:pt idx="233">
                  <c:v>36759</c:v>
                </c:pt>
                <c:pt idx="234">
                  <c:v>36760</c:v>
                </c:pt>
                <c:pt idx="235">
                  <c:v>36761</c:v>
                </c:pt>
                <c:pt idx="236">
                  <c:v>36762</c:v>
                </c:pt>
                <c:pt idx="237">
                  <c:v>36763</c:v>
                </c:pt>
                <c:pt idx="238">
                  <c:v>36764</c:v>
                </c:pt>
                <c:pt idx="239">
                  <c:v>36765</c:v>
                </c:pt>
                <c:pt idx="240">
                  <c:v>36766</c:v>
                </c:pt>
                <c:pt idx="241">
                  <c:v>36767</c:v>
                </c:pt>
                <c:pt idx="242">
                  <c:v>36768</c:v>
                </c:pt>
                <c:pt idx="243">
                  <c:v>36769</c:v>
                </c:pt>
                <c:pt idx="244">
                  <c:v>36770</c:v>
                </c:pt>
                <c:pt idx="245">
                  <c:v>36771</c:v>
                </c:pt>
                <c:pt idx="246">
                  <c:v>36772</c:v>
                </c:pt>
                <c:pt idx="247">
                  <c:v>36773</c:v>
                </c:pt>
                <c:pt idx="248">
                  <c:v>36774</c:v>
                </c:pt>
                <c:pt idx="249">
                  <c:v>36775</c:v>
                </c:pt>
                <c:pt idx="250">
                  <c:v>36776</c:v>
                </c:pt>
                <c:pt idx="251">
                  <c:v>36777</c:v>
                </c:pt>
                <c:pt idx="252">
                  <c:v>36778</c:v>
                </c:pt>
                <c:pt idx="253">
                  <c:v>36779</c:v>
                </c:pt>
                <c:pt idx="254">
                  <c:v>36780</c:v>
                </c:pt>
                <c:pt idx="255">
                  <c:v>36781</c:v>
                </c:pt>
                <c:pt idx="256">
                  <c:v>36782</c:v>
                </c:pt>
                <c:pt idx="257">
                  <c:v>36783</c:v>
                </c:pt>
                <c:pt idx="258">
                  <c:v>36784</c:v>
                </c:pt>
                <c:pt idx="259">
                  <c:v>36785</c:v>
                </c:pt>
                <c:pt idx="260">
                  <c:v>36786</c:v>
                </c:pt>
                <c:pt idx="261">
                  <c:v>36787</c:v>
                </c:pt>
                <c:pt idx="262">
                  <c:v>36788</c:v>
                </c:pt>
                <c:pt idx="263">
                  <c:v>36789</c:v>
                </c:pt>
                <c:pt idx="264">
                  <c:v>36790</c:v>
                </c:pt>
                <c:pt idx="265">
                  <c:v>36791</c:v>
                </c:pt>
                <c:pt idx="266">
                  <c:v>36792</c:v>
                </c:pt>
                <c:pt idx="267">
                  <c:v>36793</c:v>
                </c:pt>
                <c:pt idx="268">
                  <c:v>36794</c:v>
                </c:pt>
                <c:pt idx="269">
                  <c:v>36795</c:v>
                </c:pt>
                <c:pt idx="270">
                  <c:v>36796</c:v>
                </c:pt>
                <c:pt idx="271">
                  <c:v>36797</c:v>
                </c:pt>
                <c:pt idx="272">
                  <c:v>36798</c:v>
                </c:pt>
                <c:pt idx="273">
                  <c:v>36799</c:v>
                </c:pt>
                <c:pt idx="274">
                  <c:v>36800</c:v>
                </c:pt>
                <c:pt idx="275">
                  <c:v>36801</c:v>
                </c:pt>
                <c:pt idx="276">
                  <c:v>36802</c:v>
                </c:pt>
                <c:pt idx="277">
                  <c:v>36803</c:v>
                </c:pt>
                <c:pt idx="278">
                  <c:v>36804</c:v>
                </c:pt>
                <c:pt idx="279">
                  <c:v>36805</c:v>
                </c:pt>
                <c:pt idx="280">
                  <c:v>36806</c:v>
                </c:pt>
                <c:pt idx="281">
                  <c:v>36807</c:v>
                </c:pt>
                <c:pt idx="282">
                  <c:v>36808</c:v>
                </c:pt>
                <c:pt idx="283">
                  <c:v>36809</c:v>
                </c:pt>
                <c:pt idx="284">
                  <c:v>36810</c:v>
                </c:pt>
                <c:pt idx="285">
                  <c:v>36811</c:v>
                </c:pt>
                <c:pt idx="286">
                  <c:v>36812</c:v>
                </c:pt>
                <c:pt idx="287">
                  <c:v>36813</c:v>
                </c:pt>
                <c:pt idx="288">
                  <c:v>36814</c:v>
                </c:pt>
                <c:pt idx="289">
                  <c:v>36815</c:v>
                </c:pt>
                <c:pt idx="290">
                  <c:v>36816</c:v>
                </c:pt>
                <c:pt idx="291">
                  <c:v>36817</c:v>
                </c:pt>
                <c:pt idx="292">
                  <c:v>36818</c:v>
                </c:pt>
                <c:pt idx="293">
                  <c:v>36819</c:v>
                </c:pt>
                <c:pt idx="294">
                  <c:v>36820</c:v>
                </c:pt>
                <c:pt idx="295">
                  <c:v>36821</c:v>
                </c:pt>
                <c:pt idx="296">
                  <c:v>36822</c:v>
                </c:pt>
                <c:pt idx="297">
                  <c:v>36823</c:v>
                </c:pt>
                <c:pt idx="298">
                  <c:v>36824</c:v>
                </c:pt>
                <c:pt idx="299">
                  <c:v>36825</c:v>
                </c:pt>
                <c:pt idx="300">
                  <c:v>36826</c:v>
                </c:pt>
                <c:pt idx="301">
                  <c:v>36827</c:v>
                </c:pt>
                <c:pt idx="302">
                  <c:v>36828</c:v>
                </c:pt>
                <c:pt idx="303">
                  <c:v>36829</c:v>
                </c:pt>
                <c:pt idx="304">
                  <c:v>36830</c:v>
                </c:pt>
                <c:pt idx="305">
                  <c:v>36831</c:v>
                </c:pt>
                <c:pt idx="306">
                  <c:v>36832</c:v>
                </c:pt>
                <c:pt idx="307">
                  <c:v>36833</c:v>
                </c:pt>
                <c:pt idx="308">
                  <c:v>36834</c:v>
                </c:pt>
                <c:pt idx="309">
                  <c:v>36835</c:v>
                </c:pt>
                <c:pt idx="310">
                  <c:v>36836</c:v>
                </c:pt>
                <c:pt idx="311">
                  <c:v>36837</c:v>
                </c:pt>
                <c:pt idx="312">
                  <c:v>36838</c:v>
                </c:pt>
                <c:pt idx="313">
                  <c:v>36839</c:v>
                </c:pt>
                <c:pt idx="314">
                  <c:v>36840</c:v>
                </c:pt>
                <c:pt idx="315">
                  <c:v>36841</c:v>
                </c:pt>
                <c:pt idx="316">
                  <c:v>36842</c:v>
                </c:pt>
                <c:pt idx="317">
                  <c:v>36843</c:v>
                </c:pt>
                <c:pt idx="318">
                  <c:v>36844</c:v>
                </c:pt>
                <c:pt idx="319">
                  <c:v>36845</c:v>
                </c:pt>
                <c:pt idx="320">
                  <c:v>36846</c:v>
                </c:pt>
                <c:pt idx="321">
                  <c:v>36847</c:v>
                </c:pt>
                <c:pt idx="322">
                  <c:v>36848</c:v>
                </c:pt>
                <c:pt idx="323">
                  <c:v>36849</c:v>
                </c:pt>
                <c:pt idx="324">
                  <c:v>36850</c:v>
                </c:pt>
                <c:pt idx="325">
                  <c:v>36851</c:v>
                </c:pt>
                <c:pt idx="326">
                  <c:v>36852</c:v>
                </c:pt>
                <c:pt idx="327">
                  <c:v>36853</c:v>
                </c:pt>
                <c:pt idx="328">
                  <c:v>36854</c:v>
                </c:pt>
                <c:pt idx="329">
                  <c:v>36855</c:v>
                </c:pt>
                <c:pt idx="330">
                  <c:v>36856</c:v>
                </c:pt>
                <c:pt idx="331">
                  <c:v>36857</c:v>
                </c:pt>
                <c:pt idx="332">
                  <c:v>36858</c:v>
                </c:pt>
                <c:pt idx="333">
                  <c:v>36859</c:v>
                </c:pt>
                <c:pt idx="334">
                  <c:v>36860</c:v>
                </c:pt>
                <c:pt idx="335">
                  <c:v>36861</c:v>
                </c:pt>
                <c:pt idx="336">
                  <c:v>36862</c:v>
                </c:pt>
                <c:pt idx="337">
                  <c:v>36863</c:v>
                </c:pt>
                <c:pt idx="338">
                  <c:v>36864</c:v>
                </c:pt>
                <c:pt idx="339">
                  <c:v>36865</c:v>
                </c:pt>
                <c:pt idx="340">
                  <c:v>36866</c:v>
                </c:pt>
                <c:pt idx="341">
                  <c:v>36867</c:v>
                </c:pt>
                <c:pt idx="342">
                  <c:v>36868</c:v>
                </c:pt>
                <c:pt idx="343">
                  <c:v>36869</c:v>
                </c:pt>
                <c:pt idx="344">
                  <c:v>36870</c:v>
                </c:pt>
                <c:pt idx="345">
                  <c:v>36871</c:v>
                </c:pt>
                <c:pt idx="346">
                  <c:v>36872</c:v>
                </c:pt>
                <c:pt idx="347">
                  <c:v>36873</c:v>
                </c:pt>
                <c:pt idx="348">
                  <c:v>36874</c:v>
                </c:pt>
                <c:pt idx="349">
                  <c:v>36875</c:v>
                </c:pt>
                <c:pt idx="350">
                  <c:v>36876</c:v>
                </c:pt>
                <c:pt idx="351">
                  <c:v>36877</c:v>
                </c:pt>
                <c:pt idx="352">
                  <c:v>36878</c:v>
                </c:pt>
                <c:pt idx="353">
                  <c:v>36879</c:v>
                </c:pt>
                <c:pt idx="354">
                  <c:v>36880</c:v>
                </c:pt>
                <c:pt idx="355">
                  <c:v>36881</c:v>
                </c:pt>
                <c:pt idx="356">
                  <c:v>36882</c:v>
                </c:pt>
                <c:pt idx="357">
                  <c:v>36883</c:v>
                </c:pt>
                <c:pt idx="358">
                  <c:v>36884</c:v>
                </c:pt>
                <c:pt idx="359">
                  <c:v>36885</c:v>
                </c:pt>
                <c:pt idx="360">
                  <c:v>36886</c:v>
                </c:pt>
                <c:pt idx="361">
                  <c:v>36887</c:v>
                </c:pt>
                <c:pt idx="362">
                  <c:v>36888</c:v>
                </c:pt>
                <c:pt idx="363">
                  <c:v>36889</c:v>
                </c:pt>
                <c:pt idx="364">
                  <c:v>36890</c:v>
                </c:pt>
                <c:pt idx="365">
                  <c:v>36891</c:v>
                </c:pt>
                <c:pt idx="366">
                  <c:v>36892</c:v>
                </c:pt>
                <c:pt idx="367">
                  <c:v>36893</c:v>
                </c:pt>
                <c:pt idx="368">
                  <c:v>36894</c:v>
                </c:pt>
                <c:pt idx="369">
                  <c:v>36895</c:v>
                </c:pt>
                <c:pt idx="370">
                  <c:v>36896</c:v>
                </c:pt>
                <c:pt idx="371">
                  <c:v>36897</c:v>
                </c:pt>
                <c:pt idx="372">
                  <c:v>36898</c:v>
                </c:pt>
                <c:pt idx="373">
                  <c:v>36899</c:v>
                </c:pt>
                <c:pt idx="374">
                  <c:v>36900</c:v>
                </c:pt>
                <c:pt idx="375">
                  <c:v>36901</c:v>
                </c:pt>
                <c:pt idx="376">
                  <c:v>36902</c:v>
                </c:pt>
                <c:pt idx="377">
                  <c:v>36903</c:v>
                </c:pt>
                <c:pt idx="378">
                  <c:v>36904</c:v>
                </c:pt>
                <c:pt idx="379">
                  <c:v>36905</c:v>
                </c:pt>
                <c:pt idx="380">
                  <c:v>36906</c:v>
                </c:pt>
                <c:pt idx="381">
                  <c:v>36907</c:v>
                </c:pt>
                <c:pt idx="382">
                  <c:v>36908</c:v>
                </c:pt>
                <c:pt idx="383">
                  <c:v>36909</c:v>
                </c:pt>
                <c:pt idx="384">
                  <c:v>36910</c:v>
                </c:pt>
                <c:pt idx="385">
                  <c:v>36911</c:v>
                </c:pt>
                <c:pt idx="386">
                  <c:v>36912</c:v>
                </c:pt>
                <c:pt idx="387">
                  <c:v>36913</c:v>
                </c:pt>
                <c:pt idx="388">
                  <c:v>36914</c:v>
                </c:pt>
                <c:pt idx="389">
                  <c:v>36915</c:v>
                </c:pt>
                <c:pt idx="390">
                  <c:v>36916</c:v>
                </c:pt>
                <c:pt idx="391">
                  <c:v>36917</c:v>
                </c:pt>
                <c:pt idx="392">
                  <c:v>36918</c:v>
                </c:pt>
                <c:pt idx="393">
                  <c:v>36919</c:v>
                </c:pt>
                <c:pt idx="394">
                  <c:v>36920</c:v>
                </c:pt>
                <c:pt idx="395">
                  <c:v>36921</c:v>
                </c:pt>
                <c:pt idx="396">
                  <c:v>36922</c:v>
                </c:pt>
                <c:pt idx="397">
                  <c:v>36923</c:v>
                </c:pt>
                <c:pt idx="398">
                  <c:v>36924</c:v>
                </c:pt>
                <c:pt idx="399">
                  <c:v>36925</c:v>
                </c:pt>
                <c:pt idx="400">
                  <c:v>36926</c:v>
                </c:pt>
                <c:pt idx="401">
                  <c:v>36927</c:v>
                </c:pt>
                <c:pt idx="402">
                  <c:v>36928</c:v>
                </c:pt>
                <c:pt idx="403">
                  <c:v>36929</c:v>
                </c:pt>
                <c:pt idx="404">
                  <c:v>36930</c:v>
                </c:pt>
                <c:pt idx="405">
                  <c:v>36931</c:v>
                </c:pt>
                <c:pt idx="406">
                  <c:v>36932</c:v>
                </c:pt>
                <c:pt idx="407">
                  <c:v>36933</c:v>
                </c:pt>
                <c:pt idx="408">
                  <c:v>36934</c:v>
                </c:pt>
                <c:pt idx="409">
                  <c:v>36935</c:v>
                </c:pt>
                <c:pt idx="410">
                  <c:v>36936</c:v>
                </c:pt>
                <c:pt idx="411">
                  <c:v>36937</c:v>
                </c:pt>
                <c:pt idx="412">
                  <c:v>36938</c:v>
                </c:pt>
                <c:pt idx="413">
                  <c:v>36939</c:v>
                </c:pt>
                <c:pt idx="414">
                  <c:v>36940</c:v>
                </c:pt>
                <c:pt idx="415">
                  <c:v>36941</c:v>
                </c:pt>
                <c:pt idx="416">
                  <c:v>36942</c:v>
                </c:pt>
                <c:pt idx="417">
                  <c:v>36943</c:v>
                </c:pt>
                <c:pt idx="418">
                  <c:v>36944</c:v>
                </c:pt>
                <c:pt idx="419">
                  <c:v>36945</c:v>
                </c:pt>
                <c:pt idx="420">
                  <c:v>36946</c:v>
                </c:pt>
                <c:pt idx="421">
                  <c:v>36947</c:v>
                </c:pt>
                <c:pt idx="422">
                  <c:v>36948</c:v>
                </c:pt>
                <c:pt idx="423">
                  <c:v>36949</c:v>
                </c:pt>
                <c:pt idx="424">
                  <c:v>36950</c:v>
                </c:pt>
                <c:pt idx="425">
                  <c:v>36951</c:v>
                </c:pt>
                <c:pt idx="426">
                  <c:v>36952</c:v>
                </c:pt>
                <c:pt idx="427">
                  <c:v>36953</c:v>
                </c:pt>
                <c:pt idx="428">
                  <c:v>36954</c:v>
                </c:pt>
                <c:pt idx="429">
                  <c:v>36955</c:v>
                </c:pt>
                <c:pt idx="430">
                  <c:v>36956</c:v>
                </c:pt>
                <c:pt idx="431">
                  <c:v>36957</c:v>
                </c:pt>
                <c:pt idx="432">
                  <c:v>36958</c:v>
                </c:pt>
                <c:pt idx="433">
                  <c:v>36959</c:v>
                </c:pt>
                <c:pt idx="434">
                  <c:v>36960</c:v>
                </c:pt>
                <c:pt idx="435">
                  <c:v>36961</c:v>
                </c:pt>
                <c:pt idx="436">
                  <c:v>36962</c:v>
                </c:pt>
                <c:pt idx="437">
                  <c:v>36963</c:v>
                </c:pt>
                <c:pt idx="438">
                  <c:v>36964</c:v>
                </c:pt>
                <c:pt idx="439">
                  <c:v>36965</c:v>
                </c:pt>
                <c:pt idx="440">
                  <c:v>36966</c:v>
                </c:pt>
                <c:pt idx="441">
                  <c:v>36967</c:v>
                </c:pt>
                <c:pt idx="442">
                  <c:v>36968</c:v>
                </c:pt>
                <c:pt idx="443">
                  <c:v>36969</c:v>
                </c:pt>
                <c:pt idx="444">
                  <c:v>36970</c:v>
                </c:pt>
                <c:pt idx="445">
                  <c:v>36971</c:v>
                </c:pt>
                <c:pt idx="446">
                  <c:v>36972</c:v>
                </c:pt>
                <c:pt idx="447">
                  <c:v>36973</c:v>
                </c:pt>
                <c:pt idx="448">
                  <c:v>36974</c:v>
                </c:pt>
                <c:pt idx="449">
                  <c:v>36975</c:v>
                </c:pt>
                <c:pt idx="450">
                  <c:v>36976</c:v>
                </c:pt>
                <c:pt idx="451">
                  <c:v>36977</c:v>
                </c:pt>
                <c:pt idx="452">
                  <c:v>36978</c:v>
                </c:pt>
                <c:pt idx="453">
                  <c:v>36979</c:v>
                </c:pt>
                <c:pt idx="454">
                  <c:v>36980</c:v>
                </c:pt>
                <c:pt idx="455">
                  <c:v>36981</c:v>
                </c:pt>
                <c:pt idx="456">
                  <c:v>36982</c:v>
                </c:pt>
                <c:pt idx="457">
                  <c:v>36983</c:v>
                </c:pt>
                <c:pt idx="458">
                  <c:v>36984</c:v>
                </c:pt>
                <c:pt idx="459">
                  <c:v>36985</c:v>
                </c:pt>
                <c:pt idx="460">
                  <c:v>36986</c:v>
                </c:pt>
                <c:pt idx="461">
                  <c:v>36987</c:v>
                </c:pt>
                <c:pt idx="462">
                  <c:v>36988</c:v>
                </c:pt>
                <c:pt idx="463">
                  <c:v>36989</c:v>
                </c:pt>
                <c:pt idx="464">
                  <c:v>36990</c:v>
                </c:pt>
                <c:pt idx="465">
                  <c:v>36991</c:v>
                </c:pt>
                <c:pt idx="466">
                  <c:v>36992</c:v>
                </c:pt>
                <c:pt idx="467">
                  <c:v>36993</c:v>
                </c:pt>
                <c:pt idx="468">
                  <c:v>36994</c:v>
                </c:pt>
                <c:pt idx="469">
                  <c:v>36995</c:v>
                </c:pt>
                <c:pt idx="470">
                  <c:v>36996</c:v>
                </c:pt>
                <c:pt idx="471">
                  <c:v>36997</c:v>
                </c:pt>
                <c:pt idx="472">
                  <c:v>36998</c:v>
                </c:pt>
                <c:pt idx="473">
                  <c:v>36999</c:v>
                </c:pt>
                <c:pt idx="474">
                  <c:v>37000</c:v>
                </c:pt>
                <c:pt idx="475">
                  <c:v>37001</c:v>
                </c:pt>
                <c:pt idx="476">
                  <c:v>37002</c:v>
                </c:pt>
                <c:pt idx="477">
                  <c:v>37003</c:v>
                </c:pt>
                <c:pt idx="478">
                  <c:v>37004</c:v>
                </c:pt>
                <c:pt idx="479">
                  <c:v>37005</c:v>
                </c:pt>
                <c:pt idx="480">
                  <c:v>37006</c:v>
                </c:pt>
                <c:pt idx="481">
                  <c:v>37007</c:v>
                </c:pt>
                <c:pt idx="482">
                  <c:v>37008</c:v>
                </c:pt>
                <c:pt idx="483">
                  <c:v>37009</c:v>
                </c:pt>
                <c:pt idx="484">
                  <c:v>37010</c:v>
                </c:pt>
                <c:pt idx="485">
                  <c:v>37011</c:v>
                </c:pt>
                <c:pt idx="486">
                  <c:v>37012</c:v>
                </c:pt>
                <c:pt idx="487">
                  <c:v>37013</c:v>
                </c:pt>
                <c:pt idx="488">
                  <c:v>37014</c:v>
                </c:pt>
                <c:pt idx="489">
                  <c:v>37015</c:v>
                </c:pt>
                <c:pt idx="490">
                  <c:v>37016</c:v>
                </c:pt>
                <c:pt idx="491">
                  <c:v>37017</c:v>
                </c:pt>
                <c:pt idx="492">
                  <c:v>37018</c:v>
                </c:pt>
                <c:pt idx="493">
                  <c:v>37019</c:v>
                </c:pt>
                <c:pt idx="494">
                  <c:v>37020</c:v>
                </c:pt>
                <c:pt idx="495">
                  <c:v>37021</c:v>
                </c:pt>
                <c:pt idx="496">
                  <c:v>37022</c:v>
                </c:pt>
                <c:pt idx="497">
                  <c:v>37023</c:v>
                </c:pt>
                <c:pt idx="498">
                  <c:v>37024</c:v>
                </c:pt>
                <c:pt idx="499">
                  <c:v>37025</c:v>
                </c:pt>
                <c:pt idx="500">
                  <c:v>37026</c:v>
                </c:pt>
                <c:pt idx="501">
                  <c:v>37027</c:v>
                </c:pt>
                <c:pt idx="502">
                  <c:v>37028</c:v>
                </c:pt>
                <c:pt idx="503">
                  <c:v>37029</c:v>
                </c:pt>
                <c:pt idx="504">
                  <c:v>37030</c:v>
                </c:pt>
                <c:pt idx="505">
                  <c:v>37031</c:v>
                </c:pt>
                <c:pt idx="506">
                  <c:v>37032</c:v>
                </c:pt>
                <c:pt idx="507">
                  <c:v>37033</c:v>
                </c:pt>
                <c:pt idx="508">
                  <c:v>37034</c:v>
                </c:pt>
                <c:pt idx="509">
                  <c:v>37035</c:v>
                </c:pt>
                <c:pt idx="510">
                  <c:v>37036</c:v>
                </c:pt>
                <c:pt idx="511">
                  <c:v>37037</c:v>
                </c:pt>
                <c:pt idx="512">
                  <c:v>37038</c:v>
                </c:pt>
                <c:pt idx="513">
                  <c:v>37039</c:v>
                </c:pt>
                <c:pt idx="514">
                  <c:v>37040</c:v>
                </c:pt>
                <c:pt idx="515">
                  <c:v>37041</c:v>
                </c:pt>
                <c:pt idx="516">
                  <c:v>37042</c:v>
                </c:pt>
                <c:pt idx="517">
                  <c:v>37043</c:v>
                </c:pt>
                <c:pt idx="518">
                  <c:v>37044</c:v>
                </c:pt>
                <c:pt idx="519">
                  <c:v>37045</c:v>
                </c:pt>
                <c:pt idx="520">
                  <c:v>37046</c:v>
                </c:pt>
                <c:pt idx="521">
                  <c:v>37047</c:v>
                </c:pt>
                <c:pt idx="522">
                  <c:v>37048</c:v>
                </c:pt>
                <c:pt idx="523">
                  <c:v>37049</c:v>
                </c:pt>
                <c:pt idx="524">
                  <c:v>37050</c:v>
                </c:pt>
                <c:pt idx="525">
                  <c:v>37051</c:v>
                </c:pt>
                <c:pt idx="526">
                  <c:v>37052</c:v>
                </c:pt>
                <c:pt idx="527">
                  <c:v>37053</c:v>
                </c:pt>
                <c:pt idx="528">
                  <c:v>37054</c:v>
                </c:pt>
                <c:pt idx="529">
                  <c:v>37055</c:v>
                </c:pt>
                <c:pt idx="530">
                  <c:v>37056</c:v>
                </c:pt>
                <c:pt idx="531">
                  <c:v>37057</c:v>
                </c:pt>
                <c:pt idx="532">
                  <c:v>37058</c:v>
                </c:pt>
                <c:pt idx="533">
                  <c:v>37059</c:v>
                </c:pt>
                <c:pt idx="534">
                  <c:v>37060</c:v>
                </c:pt>
                <c:pt idx="535">
                  <c:v>37061</c:v>
                </c:pt>
                <c:pt idx="536">
                  <c:v>37062</c:v>
                </c:pt>
                <c:pt idx="537">
                  <c:v>37063</c:v>
                </c:pt>
                <c:pt idx="538">
                  <c:v>37064</c:v>
                </c:pt>
                <c:pt idx="539">
                  <c:v>37065</c:v>
                </c:pt>
                <c:pt idx="540">
                  <c:v>37066</c:v>
                </c:pt>
                <c:pt idx="541">
                  <c:v>37067</c:v>
                </c:pt>
                <c:pt idx="542">
                  <c:v>37068</c:v>
                </c:pt>
                <c:pt idx="543">
                  <c:v>37069</c:v>
                </c:pt>
                <c:pt idx="544">
                  <c:v>37070</c:v>
                </c:pt>
                <c:pt idx="545">
                  <c:v>37071</c:v>
                </c:pt>
                <c:pt idx="546">
                  <c:v>37072</c:v>
                </c:pt>
                <c:pt idx="547">
                  <c:v>37073</c:v>
                </c:pt>
                <c:pt idx="548">
                  <c:v>37074</c:v>
                </c:pt>
                <c:pt idx="549">
                  <c:v>37075</c:v>
                </c:pt>
                <c:pt idx="550">
                  <c:v>37076</c:v>
                </c:pt>
                <c:pt idx="551">
                  <c:v>37077</c:v>
                </c:pt>
                <c:pt idx="552">
                  <c:v>37078</c:v>
                </c:pt>
                <c:pt idx="553">
                  <c:v>37079</c:v>
                </c:pt>
                <c:pt idx="554">
                  <c:v>37080</c:v>
                </c:pt>
                <c:pt idx="555">
                  <c:v>37081</c:v>
                </c:pt>
                <c:pt idx="556">
                  <c:v>37082</c:v>
                </c:pt>
                <c:pt idx="557">
                  <c:v>37083</c:v>
                </c:pt>
                <c:pt idx="558">
                  <c:v>37084</c:v>
                </c:pt>
                <c:pt idx="559">
                  <c:v>37085</c:v>
                </c:pt>
                <c:pt idx="560">
                  <c:v>37086</c:v>
                </c:pt>
                <c:pt idx="561">
                  <c:v>37087</c:v>
                </c:pt>
                <c:pt idx="562">
                  <c:v>37088</c:v>
                </c:pt>
                <c:pt idx="563">
                  <c:v>37089</c:v>
                </c:pt>
                <c:pt idx="564">
                  <c:v>37090</c:v>
                </c:pt>
                <c:pt idx="565">
                  <c:v>37091</c:v>
                </c:pt>
                <c:pt idx="566">
                  <c:v>37092</c:v>
                </c:pt>
                <c:pt idx="567">
                  <c:v>37093</c:v>
                </c:pt>
                <c:pt idx="568">
                  <c:v>37094</c:v>
                </c:pt>
                <c:pt idx="569">
                  <c:v>37095</c:v>
                </c:pt>
                <c:pt idx="570">
                  <c:v>37096</c:v>
                </c:pt>
                <c:pt idx="571">
                  <c:v>37097</c:v>
                </c:pt>
                <c:pt idx="572">
                  <c:v>37098</c:v>
                </c:pt>
                <c:pt idx="573">
                  <c:v>37099</c:v>
                </c:pt>
                <c:pt idx="574">
                  <c:v>37100</c:v>
                </c:pt>
                <c:pt idx="575">
                  <c:v>37101</c:v>
                </c:pt>
                <c:pt idx="576">
                  <c:v>37102</c:v>
                </c:pt>
                <c:pt idx="577">
                  <c:v>37103</c:v>
                </c:pt>
                <c:pt idx="578">
                  <c:v>37104</c:v>
                </c:pt>
                <c:pt idx="579">
                  <c:v>37105</c:v>
                </c:pt>
                <c:pt idx="580">
                  <c:v>37106</c:v>
                </c:pt>
                <c:pt idx="581">
                  <c:v>37107</c:v>
                </c:pt>
                <c:pt idx="582">
                  <c:v>37108</c:v>
                </c:pt>
                <c:pt idx="583">
                  <c:v>37109</c:v>
                </c:pt>
                <c:pt idx="584">
                  <c:v>37110</c:v>
                </c:pt>
                <c:pt idx="585">
                  <c:v>37111</c:v>
                </c:pt>
                <c:pt idx="586">
                  <c:v>37112</c:v>
                </c:pt>
                <c:pt idx="587">
                  <c:v>37113</c:v>
                </c:pt>
                <c:pt idx="588">
                  <c:v>37114</c:v>
                </c:pt>
                <c:pt idx="589">
                  <c:v>37115</c:v>
                </c:pt>
                <c:pt idx="590">
                  <c:v>37116</c:v>
                </c:pt>
                <c:pt idx="591">
                  <c:v>37117</c:v>
                </c:pt>
                <c:pt idx="592">
                  <c:v>37118</c:v>
                </c:pt>
                <c:pt idx="593">
                  <c:v>37119</c:v>
                </c:pt>
                <c:pt idx="594">
                  <c:v>37120</c:v>
                </c:pt>
                <c:pt idx="595">
                  <c:v>37121</c:v>
                </c:pt>
                <c:pt idx="596">
                  <c:v>37122</c:v>
                </c:pt>
                <c:pt idx="597">
                  <c:v>37123</c:v>
                </c:pt>
                <c:pt idx="598">
                  <c:v>37124</c:v>
                </c:pt>
                <c:pt idx="599">
                  <c:v>37125</c:v>
                </c:pt>
                <c:pt idx="600">
                  <c:v>37126</c:v>
                </c:pt>
                <c:pt idx="601">
                  <c:v>37127</c:v>
                </c:pt>
                <c:pt idx="602">
                  <c:v>37128</c:v>
                </c:pt>
                <c:pt idx="603">
                  <c:v>37129</c:v>
                </c:pt>
                <c:pt idx="604">
                  <c:v>37130</c:v>
                </c:pt>
                <c:pt idx="605">
                  <c:v>37131</c:v>
                </c:pt>
                <c:pt idx="606">
                  <c:v>37132</c:v>
                </c:pt>
                <c:pt idx="607">
                  <c:v>37133</c:v>
                </c:pt>
                <c:pt idx="608">
                  <c:v>37134</c:v>
                </c:pt>
                <c:pt idx="609">
                  <c:v>37135</c:v>
                </c:pt>
                <c:pt idx="610">
                  <c:v>37136</c:v>
                </c:pt>
                <c:pt idx="611">
                  <c:v>37137</c:v>
                </c:pt>
                <c:pt idx="612">
                  <c:v>37138</c:v>
                </c:pt>
                <c:pt idx="613">
                  <c:v>37139</c:v>
                </c:pt>
                <c:pt idx="614">
                  <c:v>37140</c:v>
                </c:pt>
                <c:pt idx="615">
                  <c:v>37141</c:v>
                </c:pt>
                <c:pt idx="616">
                  <c:v>37142</c:v>
                </c:pt>
                <c:pt idx="617">
                  <c:v>37143</c:v>
                </c:pt>
                <c:pt idx="618">
                  <c:v>37144</c:v>
                </c:pt>
                <c:pt idx="619">
                  <c:v>37145</c:v>
                </c:pt>
                <c:pt idx="620">
                  <c:v>37146</c:v>
                </c:pt>
                <c:pt idx="621">
                  <c:v>37147</c:v>
                </c:pt>
                <c:pt idx="622">
                  <c:v>37148</c:v>
                </c:pt>
                <c:pt idx="623">
                  <c:v>37149</c:v>
                </c:pt>
                <c:pt idx="624">
                  <c:v>37150</c:v>
                </c:pt>
                <c:pt idx="625">
                  <c:v>37151</c:v>
                </c:pt>
                <c:pt idx="626">
                  <c:v>37152</c:v>
                </c:pt>
                <c:pt idx="627">
                  <c:v>37153</c:v>
                </c:pt>
                <c:pt idx="628">
                  <c:v>37154</c:v>
                </c:pt>
                <c:pt idx="629">
                  <c:v>37155</c:v>
                </c:pt>
                <c:pt idx="630">
                  <c:v>37156</c:v>
                </c:pt>
                <c:pt idx="631">
                  <c:v>37157</c:v>
                </c:pt>
                <c:pt idx="632">
                  <c:v>37158</c:v>
                </c:pt>
                <c:pt idx="633">
                  <c:v>37159</c:v>
                </c:pt>
                <c:pt idx="634">
                  <c:v>37160</c:v>
                </c:pt>
                <c:pt idx="635">
                  <c:v>37161</c:v>
                </c:pt>
                <c:pt idx="636">
                  <c:v>37162</c:v>
                </c:pt>
                <c:pt idx="637">
                  <c:v>37163</c:v>
                </c:pt>
                <c:pt idx="638">
                  <c:v>37164</c:v>
                </c:pt>
                <c:pt idx="639">
                  <c:v>37165</c:v>
                </c:pt>
                <c:pt idx="640">
                  <c:v>37166</c:v>
                </c:pt>
                <c:pt idx="641">
                  <c:v>37167</c:v>
                </c:pt>
                <c:pt idx="642">
                  <c:v>37168</c:v>
                </c:pt>
                <c:pt idx="643">
                  <c:v>37169</c:v>
                </c:pt>
                <c:pt idx="644">
                  <c:v>37170</c:v>
                </c:pt>
                <c:pt idx="645">
                  <c:v>37171</c:v>
                </c:pt>
                <c:pt idx="646">
                  <c:v>37172</c:v>
                </c:pt>
                <c:pt idx="647">
                  <c:v>37173</c:v>
                </c:pt>
                <c:pt idx="648">
                  <c:v>37174</c:v>
                </c:pt>
                <c:pt idx="649">
                  <c:v>37175</c:v>
                </c:pt>
                <c:pt idx="650">
                  <c:v>37176</c:v>
                </c:pt>
                <c:pt idx="651">
                  <c:v>37177</c:v>
                </c:pt>
                <c:pt idx="652">
                  <c:v>37178</c:v>
                </c:pt>
                <c:pt idx="653">
                  <c:v>37179</c:v>
                </c:pt>
                <c:pt idx="654">
                  <c:v>37180</c:v>
                </c:pt>
                <c:pt idx="655">
                  <c:v>37181</c:v>
                </c:pt>
                <c:pt idx="656">
                  <c:v>37182</c:v>
                </c:pt>
                <c:pt idx="657">
                  <c:v>37183</c:v>
                </c:pt>
                <c:pt idx="658">
                  <c:v>37184</c:v>
                </c:pt>
                <c:pt idx="659">
                  <c:v>37185</c:v>
                </c:pt>
                <c:pt idx="660">
                  <c:v>37186</c:v>
                </c:pt>
                <c:pt idx="661">
                  <c:v>37187</c:v>
                </c:pt>
                <c:pt idx="662">
                  <c:v>37188</c:v>
                </c:pt>
                <c:pt idx="663">
                  <c:v>37189</c:v>
                </c:pt>
                <c:pt idx="664">
                  <c:v>37190</c:v>
                </c:pt>
                <c:pt idx="665">
                  <c:v>37191</c:v>
                </c:pt>
                <c:pt idx="666">
                  <c:v>37192</c:v>
                </c:pt>
                <c:pt idx="667">
                  <c:v>37193</c:v>
                </c:pt>
                <c:pt idx="668">
                  <c:v>37194</c:v>
                </c:pt>
                <c:pt idx="669">
                  <c:v>37195</c:v>
                </c:pt>
                <c:pt idx="670">
                  <c:v>37196</c:v>
                </c:pt>
                <c:pt idx="671">
                  <c:v>37197</c:v>
                </c:pt>
                <c:pt idx="672">
                  <c:v>37198</c:v>
                </c:pt>
                <c:pt idx="673">
                  <c:v>37199</c:v>
                </c:pt>
                <c:pt idx="674">
                  <c:v>37200</c:v>
                </c:pt>
                <c:pt idx="675">
                  <c:v>37201</c:v>
                </c:pt>
                <c:pt idx="676">
                  <c:v>37202</c:v>
                </c:pt>
                <c:pt idx="677">
                  <c:v>37203</c:v>
                </c:pt>
                <c:pt idx="678">
                  <c:v>37204</c:v>
                </c:pt>
                <c:pt idx="679">
                  <c:v>37205</c:v>
                </c:pt>
                <c:pt idx="680">
                  <c:v>37206</c:v>
                </c:pt>
                <c:pt idx="681">
                  <c:v>37207</c:v>
                </c:pt>
                <c:pt idx="682">
                  <c:v>37208</c:v>
                </c:pt>
                <c:pt idx="683">
                  <c:v>37209</c:v>
                </c:pt>
                <c:pt idx="684">
                  <c:v>37210</c:v>
                </c:pt>
                <c:pt idx="685">
                  <c:v>37211</c:v>
                </c:pt>
                <c:pt idx="686">
                  <c:v>37212</c:v>
                </c:pt>
                <c:pt idx="687">
                  <c:v>37213</c:v>
                </c:pt>
                <c:pt idx="688">
                  <c:v>37214</c:v>
                </c:pt>
                <c:pt idx="689">
                  <c:v>37215</c:v>
                </c:pt>
                <c:pt idx="690">
                  <c:v>37216</c:v>
                </c:pt>
                <c:pt idx="691">
                  <c:v>37217</c:v>
                </c:pt>
                <c:pt idx="692">
                  <c:v>37218</c:v>
                </c:pt>
                <c:pt idx="693">
                  <c:v>37219</c:v>
                </c:pt>
                <c:pt idx="694">
                  <c:v>37220</c:v>
                </c:pt>
                <c:pt idx="695">
                  <c:v>37221</c:v>
                </c:pt>
                <c:pt idx="696">
                  <c:v>37222</c:v>
                </c:pt>
                <c:pt idx="697">
                  <c:v>37223</c:v>
                </c:pt>
                <c:pt idx="698">
                  <c:v>37224</c:v>
                </c:pt>
                <c:pt idx="699">
                  <c:v>37225</c:v>
                </c:pt>
                <c:pt idx="700">
                  <c:v>37226</c:v>
                </c:pt>
                <c:pt idx="701">
                  <c:v>37227</c:v>
                </c:pt>
                <c:pt idx="702">
                  <c:v>37228</c:v>
                </c:pt>
                <c:pt idx="703">
                  <c:v>37229</c:v>
                </c:pt>
                <c:pt idx="704">
                  <c:v>37230</c:v>
                </c:pt>
                <c:pt idx="705">
                  <c:v>37231</c:v>
                </c:pt>
                <c:pt idx="706">
                  <c:v>37232</c:v>
                </c:pt>
                <c:pt idx="707">
                  <c:v>37233</c:v>
                </c:pt>
                <c:pt idx="708">
                  <c:v>37234</c:v>
                </c:pt>
                <c:pt idx="709">
                  <c:v>37235</c:v>
                </c:pt>
                <c:pt idx="710">
                  <c:v>37236</c:v>
                </c:pt>
                <c:pt idx="711">
                  <c:v>37237</c:v>
                </c:pt>
                <c:pt idx="712">
                  <c:v>37238</c:v>
                </c:pt>
                <c:pt idx="713">
                  <c:v>37239</c:v>
                </c:pt>
                <c:pt idx="714">
                  <c:v>37240</c:v>
                </c:pt>
                <c:pt idx="715">
                  <c:v>37241</c:v>
                </c:pt>
                <c:pt idx="716">
                  <c:v>37242</c:v>
                </c:pt>
                <c:pt idx="717">
                  <c:v>37243</c:v>
                </c:pt>
                <c:pt idx="718">
                  <c:v>37244</c:v>
                </c:pt>
                <c:pt idx="719">
                  <c:v>37245</c:v>
                </c:pt>
                <c:pt idx="720">
                  <c:v>37246</c:v>
                </c:pt>
                <c:pt idx="721">
                  <c:v>37247</c:v>
                </c:pt>
                <c:pt idx="722">
                  <c:v>37248</c:v>
                </c:pt>
                <c:pt idx="723">
                  <c:v>37249</c:v>
                </c:pt>
                <c:pt idx="724">
                  <c:v>37250</c:v>
                </c:pt>
                <c:pt idx="725">
                  <c:v>37251</c:v>
                </c:pt>
                <c:pt idx="726">
                  <c:v>37252</c:v>
                </c:pt>
                <c:pt idx="727">
                  <c:v>37253</c:v>
                </c:pt>
                <c:pt idx="728">
                  <c:v>37254</c:v>
                </c:pt>
                <c:pt idx="729">
                  <c:v>37255</c:v>
                </c:pt>
                <c:pt idx="730">
                  <c:v>37256</c:v>
                </c:pt>
                <c:pt idx="731">
                  <c:v>37257</c:v>
                </c:pt>
                <c:pt idx="732">
                  <c:v>37258</c:v>
                </c:pt>
                <c:pt idx="733">
                  <c:v>37259</c:v>
                </c:pt>
                <c:pt idx="734">
                  <c:v>37260</c:v>
                </c:pt>
                <c:pt idx="735">
                  <c:v>37261</c:v>
                </c:pt>
                <c:pt idx="736">
                  <c:v>37262</c:v>
                </c:pt>
                <c:pt idx="737">
                  <c:v>37263</c:v>
                </c:pt>
                <c:pt idx="738">
                  <c:v>37264</c:v>
                </c:pt>
                <c:pt idx="739">
                  <c:v>37265</c:v>
                </c:pt>
                <c:pt idx="740">
                  <c:v>37266</c:v>
                </c:pt>
                <c:pt idx="741">
                  <c:v>37267</c:v>
                </c:pt>
                <c:pt idx="742">
                  <c:v>37268</c:v>
                </c:pt>
                <c:pt idx="743">
                  <c:v>37269</c:v>
                </c:pt>
                <c:pt idx="744">
                  <c:v>37270</c:v>
                </c:pt>
                <c:pt idx="745">
                  <c:v>37271</c:v>
                </c:pt>
                <c:pt idx="746">
                  <c:v>37272</c:v>
                </c:pt>
                <c:pt idx="747">
                  <c:v>37273</c:v>
                </c:pt>
                <c:pt idx="748">
                  <c:v>37274</c:v>
                </c:pt>
                <c:pt idx="749">
                  <c:v>37275</c:v>
                </c:pt>
                <c:pt idx="750">
                  <c:v>37276</c:v>
                </c:pt>
                <c:pt idx="751">
                  <c:v>37277</c:v>
                </c:pt>
                <c:pt idx="752">
                  <c:v>37278</c:v>
                </c:pt>
                <c:pt idx="753">
                  <c:v>37279</c:v>
                </c:pt>
                <c:pt idx="754">
                  <c:v>37280</c:v>
                </c:pt>
                <c:pt idx="755">
                  <c:v>37281</c:v>
                </c:pt>
                <c:pt idx="756">
                  <c:v>37282</c:v>
                </c:pt>
                <c:pt idx="757">
                  <c:v>37283</c:v>
                </c:pt>
                <c:pt idx="758">
                  <c:v>37284</c:v>
                </c:pt>
                <c:pt idx="759">
                  <c:v>37285</c:v>
                </c:pt>
                <c:pt idx="760">
                  <c:v>37286</c:v>
                </c:pt>
                <c:pt idx="761">
                  <c:v>37287</c:v>
                </c:pt>
                <c:pt idx="762">
                  <c:v>37288</c:v>
                </c:pt>
                <c:pt idx="763">
                  <c:v>37289</c:v>
                </c:pt>
                <c:pt idx="764">
                  <c:v>37290</c:v>
                </c:pt>
                <c:pt idx="765">
                  <c:v>37291</c:v>
                </c:pt>
                <c:pt idx="766">
                  <c:v>37292</c:v>
                </c:pt>
                <c:pt idx="767">
                  <c:v>37293</c:v>
                </c:pt>
                <c:pt idx="768">
                  <c:v>37294</c:v>
                </c:pt>
                <c:pt idx="769">
                  <c:v>37295</c:v>
                </c:pt>
                <c:pt idx="770">
                  <c:v>37296</c:v>
                </c:pt>
                <c:pt idx="771">
                  <c:v>37297</c:v>
                </c:pt>
                <c:pt idx="772">
                  <c:v>37298</c:v>
                </c:pt>
                <c:pt idx="773">
                  <c:v>37299</c:v>
                </c:pt>
                <c:pt idx="774">
                  <c:v>37300</c:v>
                </c:pt>
                <c:pt idx="775">
                  <c:v>37301</c:v>
                </c:pt>
                <c:pt idx="776">
                  <c:v>37302</c:v>
                </c:pt>
                <c:pt idx="777">
                  <c:v>37303</c:v>
                </c:pt>
                <c:pt idx="778">
                  <c:v>37304</c:v>
                </c:pt>
                <c:pt idx="779">
                  <c:v>37305</c:v>
                </c:pt>
                <c:pt idx="780">
                  <c:v>37306</c:v>
                </c:pt>
                <c:pt idx="781">
                  <c:v>37307</c:v>
                </c:pt>
                <c:pt idx="782">
                  <c:v>37308</c:v>
                </c:pt>
                <c:pt idx="783">
                  <c:v>37309</c:v>
                </c:pt>
                <c:pt idx="784">
                  <c:v>37310</c:v>
                </c:pt>
                <c:pt idx="785">
                  <c:v>37311</c:v>
                </c:pt>
                <c:pt idx="786">
                  <c:v>37312</c:v>
                </c:pt>
                <c:pt idx="787">
                  <c:v>37313</c:v>
                </c:pt>
                <c:pt idx="788">
                  <c:v>37314</c:v>
                </c:pt>
                <c:pt idx="789">
                  <c:v>37315</c:v>
                </c:pt>
                <c:pt idx="790">
                  <c:v>37316</c:v>
                </c:pt>
                <c:pt idx="791">
                  <c:v>37317</c:v>
                </c:pt>
                <c:pt idx="792">
                  <c:v>37318</c:v>
                </c:pt>
                <c:pt idx="793">
                  <c:v>37319</c:v>
                </c:pt>
                <c:pt idx="794">
                  <c:v>37320</c:v>
                </c:pt>
                <c:pt idx="795">
                  <c:v>37321</c:v>
                </c:pt>
                <c:pt idx="796">
                  <c:v>37322</c:v>
                </c:pt>
                <c:pt idx="797">
                  <c:v>37323</c:v>
                </c:pt>
                <c:pt idx="798">
                  <c:v>37324</c:v>
                </c:pt>
                <c:pt idx="799">
                  <c:v>37325</c:v>
                </c:pt>
                <c:pt idx="800">
                  <c:v>37326</c:v>
                </c:pt>
                <c:pt idx="801">
                  <c:v>37327</c:v>
                </c:pt>
                <c:pt idx="802">
                  <c:v>37328</c:v>
                </c:pt>
                <c:pt idx="803">
                  <c:v>37329</c:v>
                </c:pt>
                <c:pt idx="804">
                  <c:v>37330</c:v>
                </c:pt>
                <c:pt idx="805">
                  <c:v>37331</c:v>
                </c:pt>
                <c:pt idx="806">
                  <c:v>37332</c:v>
                </c:pt>
                <c:pt idx="807">
                  <c:v>37333</c:v>
                </c:pt>
                <c:pt idx="808">
                  <c:v>37334</c:v>
                </c:pt>
                <c:pt idx="809">
                  <c:v>37335</c:v>
                </c:pt>
                <c:pt idx="810">
                  <c:v>37336</c:v>
                </c:pt>
                <c:pt idx="811">
                  <c:v>37337</c:v>
                </c:pt>
                <c:pt idx="812">
                  <c:v>37338</c:v>
                </c:pt>
                <c:pt idx="813">
                  <c:v>37339</c:v>
                </c:pt>
                <c:pt idx="814">
                  <c:v>37340</c:v>
                </c:pt>
                <c:pt idx="815">
                  <c:v>37341</c:v>
                </c:pt>
                <c:pt idx="816">
                  <c:v>37342</c:v>
                </c:pt>
                <c:pt idx="817">
                  <c:v>37343</c:v>
                </c:pt>
                <c:pt idx="818">
                  <c:v>37344</c:v>
                </c:pt>
                <c:pt idx="819">
                  <c:v>37345</c:v>
                </c:pt>
                <c:pt idx="820">
                  <c:v>37346</c:v>
                </c:pt>
                <c:pt idx="821">
                  <c:v>37347</c:v>
                </c:pt>
                <c:pt idx="822">
                  <c:v>37348</c:v>
                </c:pt>
                <c:pt idx="823">
                  <c:v>37349</c:v>
                </c:pt>
                <c:pt idx="824">
                  <c:v>37350</c:v>
                </c:pt>
                <c:pt idx="825">
                  <c:v>37351</c:v>
                </c:pt>
                <c:pt idx="826">
                  <c:v>37352</c:v>
                </c:pt>
                <c:pt idx="827">
                  <c:v>37353</c:v>
                </c:pt>
                <c:pt idx="828">
                  <c:v>37354</c:v>
                </c:pt>
                <c:pt idx="829">
                  <c:v>37355</c:v>
                </c:pt>
                <c:pt idx="830">
                  <c:v>37356</c:v>
                </c:pt>
                <c:pt idx="831">
                  <c:v>37357</c:v>
                </c:pt>
                <c:pt idx="832">
                  <c:v>37358</c:v>
                </c:pt>
                <c:pt idx="833">
                  <c:v>37359</c:v>
                </c:pt>
                <c:pt idx="834">
                  <c:v>37360</c:v>
                </c:pt>
                <c:pt idx="835">
                  <c:v>37361</c:v>
                </c:pt>
                <c:pt idx="836">
                  <c:v>37362</c:v>
                </c:pt>
                <c:pt idx="837">
                  <c:v>37363</c:v>
                </c:pt>
                <c:pt idx="838">
                  <c:v>37364</c:v>
                </c:pt>
                <c:pt idx="839">
                  <c:v>37365</c:v>
                </c:pt>
                <c:pt idx="840">
                  <c:v>37366</c:v>
                </c:pt>
                <c:pt idx="841">
                  <c:v>37367</c:v>
                </c:pt>
                <c:pt idx="842">
                  <c:v>37368</c:v>
                </c:pt>
                <c:pt idx="843">
                  <c:v>37369</c:v>
                </c:pt>
                <c:pt idx="844">
                  <c:v>37370</c:v>
                </c:pt>
                <c:pt idx="845">
                  <c:v>37371</c:v>
                </c:pt>
                <c:pt idx="846">
                  <c:v>37372</c:v>
                </c:pt>
                <c:pt idx="847">
                  <c:v>37373</c:v>
                </c:pt>
                <c:pt idx="848">
                  <c:v>37374</c:v>
                </c:pt>
                <c:pt idx="849">
                  <c:v>37375</c:v>
                </c:pt>
                <c:pt idx="850">
                  <c:v>37376</c:v>
                </c:pt>
                <c:pt idx="851">
                  <c:v>37377</c:v>
                </c:pt>
                <c:pt idx="852">
                  <c:v>37378</c:v>
                </c:pt>
                <c:pt idx="853">
                  <c:v>37379</c:v>
                </c:pt>
                <c:pt idx="854">
                  <c:v>37380</c:v>
                </c:pt>
                <c:pt idx="855">
                  <c:v>37381</c:v>
                </c:pt>
                <c:pt idx="856">
                  <c:v>37382</c:v>
                </c:pt>
                <c:pt idx="857">
                  <c:v>37383</c:v>
                </c:pt>
                <c:pt idx="858">
                  <c:v>37384</c:v>
                </c:pt>
                <c:pt idx="859">
                  <c:v>37385</c:v>
                </c:pt>
                <c:pt idx="860">
                  <c:v>37386</c:v>
                </c:pt>
                <c:pt idx="861">
                  <c:v>37387</c:v>
                </c:pt>
                <c:pt idx="862">
                  <c:v>37388</c:v>
                </c:pt>
                <c:pt idx="863">
                  <c:v>37389</c:v>
                </c:pt>
                <c:pt idx="864">
                  <c:v>37390</c:v>
                </c:pt>
                <c:pt idx="865">
                  <c:v>37391</c:v>
                </c:pt>
                <c:pt idx="866">
                  <c:v>37392</c:v>
                </c:pt>
                <c:pt idx="867">
                  <c:v>37393</c:v>
                </c:pt>
                <c:pt idx="868">
                  <c:v>37394</c:v>
                </c:pt>
                <c:pt idx="869">
                  <c:v>37395</c:v>
                </c:pt>
                <c:pt idx="870">
                  <c:v>37396</c:v>
                </c:pt>
                <c:pt idx="871">
                  <c:v>37397</c:v>
                </c:pt>
                <c:pt idx="872">
                  <c:v>37398</c:v>
                </c:pt>
                <c:pt idx="873">
                  <c:v>37399</c:v>
                </c:pt>
                <c:pt idx="874">
                  <c:v>37400</c:v>
                </c:pt>
                <c:pt idx="875">
                  <c:v>37401</c:v>
                </c:pt>
                <c:pt idx="876">
                  <c:v>37402</c:v>
                </c:pt>
                <c:pt idx="877">
                  <c:v>37403</c:v>
                </c:pt>
                <c:pt idx="878">
                  <c:v>37404</c:v>
                </c:pt>
                <c:pt idx="879">
                  <c:v>37405</c:v>
                </c:pt>
                <c:pt idx="880">
                  <c:v>37406</c:v>
                </c:pt>
                <c:pt idx="881">
                  <c:v>37407</c:v>
                </c:pt>
                <c:pt idx="882">
                  <c:v>37408</c:v>
                </c:pt>
                <c:pt idx="883">
                  <c:v>37409</c:v>
                </c:pt>
                <c:pt idx="884">
                  <c:v>37410</c:v>
                </c:pt>
                <c:pt idx="885">
                  <c:v>37411</c:v>
                </c:pt>
                <c:pt idx="886">
                  <c:v>37412</c:v>
                </c:pt>
                <c:pt idx="887">
                  <c:v>37413</c:v>
                </c:pt>
                <c:pt idx="888">
                  <c:v>37414</c:v>
                </c:pt>
                <c:pt idx="889">
                  <c:v>37415</c:v>
                </c:pt>
                <c:pt idx="890">
                  <c:v>37416</c:v>
                </c:pt>
                <c:pt idx="891">
                  <c:v>37417</c:v>
                </c:pt>
                <c:pt idx="892">
                  <c:v>37418</c:v>
                </c:pt>
                <c:pt idx="893">
                  <c:v>37419</c:v>
                </c:pt>
                <c:pt idx="894">
                  <c:v>37420</c:v>
                </c:pt>
                <c:pt idx="895">
                  <c:v>37421</c:v>
                </c:pt>
                <c:pt idx="896">
                  <c:v>37422</c:v>
                </c:pt>
                <c:pt idx="897">
                  <c:v>37423</c:v>
                </c:pt>
                <c:pt idx="898">
                  <c:v>37424</c:v>
                </c:pt>
                <c:pt idx="899">
                  <c:v>37425</c:v>
                </c:pt>
                <c:pt idx="900">
                  <c:v>37426</c:v>
                </c:pt>
                <c:pt idx="901">
                  <c:v>37427</c:v>
                </c:pt>
                <c:pt idx="902">
                  <c:v>37428</c:v>
                </c:pt>
                <c:pt idx="903">
                  <c:v>37429</c:v>
                </c:pt>
                <c:pt idx="904">
                  <c:v>37430</c:v>
                </c:pt>
                <c:pt idx="905">
                  <c:v>37431</c:v>
                </c:pt>
                <c:pt idx="906">
                  <c:v>37432</c:v>
                </c:pt>
                <c:pt idx="907">
                  <c:v>37433</c:v>
                </c:pt>
                <c:pt idx="908">
                  <c:v>37434</c:v>
                </c:pt>
                <c:pt idx="909">
                  <c:v>37435</c:v>
                </c:pt>
                <c:pt idx="910">
                  <c:v>37436</c:v>
                </c:pt>
                <c:pt idx="911">
                  <c:v>37437</c:v>
                </c:pt>
                <c:pt idx="912">
                  <c:v>37438</c:v>
                </c:pt>
                <c:pt idx="913">
                  <c:v>37439</c:v>
                </c:pt>
                <c:pt idx="914">
                  <c:v>37440</c:v>
                </c:pt>
                <c:pt idx="915">
                  <c:v>37441</c:v>
                </c:pt>
                <c:pt idx="916">
                  <c:v>37442</c:v>
                </c:pt>
                <c:pt idx="917">
                  <c:v>37443</c:v>
                </c:pt>
                <c:pt idx="918">
                  <c:v>37444</c:v>
                </c:pt>
                <c:pt idx="919">
                  <c:v>37445</c:v>
                </c:pt>
                <c:pt idx="920">
                  <c:v>37446</c:v>
                </c:pt>
                <c:pt idx="921">
                  <c:v>37447</c:v>
                </c:pt>
                <c:pt idx="922">
                  <c:v>37448</c:v>
                </c:pt>
                <c:pt idx="923">
                  <c:v>37449</c:v>
                </c:pt>
                <c:pt idx="924">
                  <c:v>37450</c:v>
                </c:pt>
                <c:pt idx="925">
                  <c:v>37451</c:v>
                </c:pt>
                <c:pt idx="926">
                  <c:v>37452</c:v>
                </c:pt>
                <c:pt idx="927">
                  <c:v>37453</c:v>
                </c:pt>
                <c:pt idx="928">
                  <c:v>37454</c:v>
                </c:pt>
                <c:pt idx="929">
                  <c:v>37455</c:v>
                </c:pt>
                <c:pt idx="930">
                  <c:v>37456</c:v>
                </c:pt>
                <c:pt idx="931">
                  <c:v>37457</c:v>
                </c:pt>
                <c:pt idx="932">
                  <c:v>37458</c:v>
                </c:pt>
                <c:pt idx="933">
                  <c:v>37459</c:v>
                </c:pt>
                <c:pt idx="934">
                  <c:v>37460</c:v>
                </c:pt>
                <c:pt idx="935">
                  <c:v>37461</c:v>
                </c:pt>
                <c:pt idx="936">
                  <c:v>37462</c:v>
                </c:pt>
                <c:pt idx="937">
                  <c:v>37463</c:v>
                </c:pt>
                <c:pt idx="938">
                  <c:v>37464</c:v>
                </c:pt>
                <c:pt idx="939">
                  <c:v>37465</c:v>
                </c:pt>
                <c:pt idx="940">
                  <c:v>37466</c:v>
                </c:pt>
                <c:pt idx="941">
                  <c:v>37467</c:v>
                </c:pt>
                <c:pt idx="942">
                  <c:v>37468</c:v>
                </c:pt>
                <c:pt idx="943">
                  <c:v>37469</c:v>
                </c:pt>
                <c:pt idx="944">
                  <c:v>37470</c:v>
                </c:pt>
                <c:pt idx="945">
                  <c:v>37471</c:v>
                </c:pt>
                <c:pt idx="946">
                  <c:v>37472</c:v>
                </c:pt>
                <c:pt idx="947">
                  <c:v>37473</c:v>
                </c:pt>
                <c:pt idx="948">
                  <c:v>37474</c:v>
                </c:pt>
                <c:pt idx="949">
                  <c:v>37475</c:v>
                </c:pt>
                <c:pt idx="950">
                  <c:v>37476</c:v>
                </c:pt>
                <c:pt idx="951">
                  <c:v>37477</c:v>
                </c:pt>
                <c:pt idx="952">
                  <c:v>37478</c:v>
                </c:pt>
                <c:pt idx="953">
                  <c:v>37479</c:v>
                </c:pt>
                <c:pt idx="954">
                  <c:v>37480</c:v>
                </c:pt>
                <c:pt idx="955">
                  <c:v>37481</c:v>
                </c:pt>
                <c:pt idx="956">
                  <c:v>37482</c:v>
                </c:pt>
                <c:pt idx="957">
                  <c:v>37483</c:v>
                </c:pt>
                <c:pt idx="958">
                  <c:v>37484</c:v>
                </c:pt>
                <c:pt idx="959">
                  <c:v>37485</c:v>
                </c:pt>
                <c:pt idx="960">
                  <c:v>37486</c:v>
                </c:pt>
                <c:pt idx="961">
                  <c:v>37487</c:v>
                </c:pt>
                <c:pt idx="962">
                  <c:v>37488</c:v>
                </c:pt>
                <c:pt idx="963">
                  <c:v>37489</c:v>
                </c:pt>
                <c:pt idx="964">
                  <c:v>37490</c:v>
                </c:pt>
                <c:pt idx="965">
                  <c:v>37491</c:v>
                </c:pt>
                <c:pt idx="966">
                  <c:v>37492</c:v>
                </c:pt>
                <c:pt idx="967">
                  <c:v>37493</c:v>
                </c:pt>
                <c:pt idx="968">
                  <c:v>37494</c:v>
                </c:pt>
                <c:pt idx="969">
                  <c:v>37495</c:v>
                </c:pt>
                <c:pt idx="970">
                  <c:v>37496</c:v>
                </c:pt>
                <c:pt idx="971">
                  <c:v>37497</c:v>
                </c:pt>
                <c:pt idx="972">
                  <c:v>37498</c:v>
                </c:pt>
                <c:pt idx="973">
                  <c:v>37499</c:v>
                </c:pt>
                <c:pt idx="974">
                  <c:v>37500</c:v>
                </c:pt>
                <c:pt idx="975">
                  <c:v>37501</c:v>
                </c:pt>
                <c:pt idx="976">
                  <c:v>37502</c:v>
                </c:pt>
                <c:pt idx="977">
                  <c:v>37503</c:v>
                </c:pt>
                <c:pt idx="978">
                  <c:v>37504</c:v>
                </c:pt>
                <c:pt idx="979">
                  <c:v>37505</c:v>
                </c:pt>
                <c:pt idx="980">
                  <c:v>37506</c:v>
                </c:pt>
                <c:pt idx="981">
                  <c:v>37507</c:v>
                </c:pt>
                <c:pt idx="982">
                  <c:v>37508</c:v>
                </c:pt>
                <c:pt idx="983">
                  <c:v>37509</c:v>
                </c:pt>
                <c:pt idx="984">
                  <c:v>37510</c:v>
                </c:pt>
                <c:pt idx="985">
                  <c:v>37511</c:v>
                </c:pt>
                <c:pt idx="986">
                  <c:v>37512</c:v>
                </c:pt>
                <c:pt idx="987">
                  <c:v>37513</c:v>
                </c:pt>
                <c:pt idx="988">
                  <c:v>37514</c:v>
                </c:pt>
                <c:pt idx="989">
                  <c:v>37515</c:v>
                </c:pt>
                <c:pt idx="990">
                  <c:v>37516</c:v>
                </c:pt>
                <c:pt idx="991">
                  <c:v>37517</c:v>
                </c:pt>
                <c:pt idx="992">
                  <c:v>37518</c:v>
                </c:pt>
                <c:pt idx="993">
                  <c:v>37519</c:v>
                </c:pt>
                <c:pt idx="994">
                  <c:v>37520</c:v>
                </c:pt>
                <c:pt idx="995">
                  <c:v>37521</c:v>
                </c:pt>
                <c:pt idx="996">
                  <c:v>37522</c:v>
                </c:pt>
                <c:pt idx="997">
                  <c:v>37523</c:v>
                </c:pt>
                <c:pt idx="998">
                  <c:v>37524</c:v>
                </c:pt>
                <c:pt idx="999">
                  <c:v>37525</c:v>
                </c:pt>
                <c:pt idx="1000">
                  <c:v>37526</c:v>
                </c:pt>
                <c:pt idx="1001">
                  <c:v>37527</c:v>
                </c:pt>
                <c:pt idx="1002">
                  <c:v>37528</c:v>
                </c:pt>
                <c:pt idx="1003">
                  <c:v>37529</c:v>
                </c:pt>
                <c:pt idx="1004">
                  <c:v>37530</c:v>
                </c:pt>
                <c:pt idx="1005">
                  <c:v>37531</c:v>
                </c:pt>
                <c:pt idx="1006">
                  <c:v>37532</c:v>
                </c:pt>
                <c:pt idx="1007">
                  <c:v>37533</c:v>
                </c:pt>
                <c:pt idx="1008">
                  <c:v>37534</c:v>
                </c:pt>
                <c:pt idx="1009">
                  <c:v>37535</c:v>
                </c:pt>
                <c:pt idx="1010">
                  <c:v>37536</c:v>
                </c:pt>
                <c:pt idx="1011">
                  <c:v>37537</c:v>
                </c:pt>
                <c:pt idx="1012">
                  <c:v>37538</c:v>
                </c:pt>
                <c:pt idx="1013">
                  <c:v>37539</c:v>
                </c:pt>
                <c:pt idx="1014">
                  <c:v>37540</c:v>
                </c:pt>
                <c:pt idx="1015">
                  <c:v>37541</c:v>
                </c:pt>
                <c:pt idx="1016">
                  <c:v>37542</c:v>
                </c:pt>
                <c:pt idx="1017">
                  <c:v>37543</c:v>
                </c:pt>
                <c:pt idx="1018">
                  <c:v>37544</c:v>
                </c:pt>
                <c:pt idx="1019">
                  <c:v>37545</c:v>
                </c:pt>
                <c:pt idx="1020">
                  <c:v>37546</c:v>
                </c:pt>
                <c:pt idx="1021">
                  <c:v>37547</c:v>
                </c:pt>
                <c:pt idx="1022">
                  <c:v>37548</c:v>
                </c:pt>
                <c:pt idx="1023">
                  <c:v>37549</c:v>
                </c:pt>
                <c:pt idx="1024">
                  <c:v>37550</c:v>
                </c:pt>
                <c:pt idx="1025">
                  <c:v>37551</c:v>
                </c:pt>
                <c:pt idx="1026">
                  <c:v>37552</c:v>
                </c:pt>
                <c:pt idx="1027">
                  <c:v>37553</c:v>
                </c:pt>
                <c:pt idx="1028">
                  <c:v>37554</c:v>
                </c:pt>
                <c:pt idx="1029">
                  <c:v>37555</c:v>
                </c:pt>
                <c:pt idx="1030">
                  <c:v>37556</c:v>
                </c:pt>
                <c:pt idx="1031">
                  <c:v>37557</c:v>
                </c:pt>
                <c:pt idx="1032">
                  <c:v>37558</c:v>
                </c:pt>
                <c:pt idx="1033">
                  <c:v>37559</c:v>
                </c:pt>
                <c:pt idx="1034">
                  <c:v>37560</c:v>
                </c:pt>
                <c:pt idx="1035">
                  <c:v>37561</c:v>
                </c:pt>
                <c:pt idx="1036">
                  <c:v>37562</c:v>
                </c:pt>
                <c:pt idx="1037">
                  <c:v>37563</c:v>
                </c:pt>
                <c:pt idx="1038">
                  <c:v>37564</c:v>
                </c:pt>
                <c:pt idx="1039">
                  <c:v>37565</c:v>
                </c:pt>
                <c:pt idx="1040">
                  <c:v>37566</c:v>
                </c:pt>
                <c:pt idx="1041">
                  <c:v>37567</c:v>
                </c:pt>
                <c:pt idx="1042">
                  <c:v>37568</c:v>
                </c:pt>
                <c:pt idx="1043">
                  <c:v>37569</c:v>
                </c:pt>
                <c:pt idx="1044">
                  <c:v>37570</c:v>
                </c:pt>
                <c:pt idx="1045">
                  <c:v>37571</c:v>
                </c:pt>
                <c:pt idx="1046">
                  <c:v>37572</c:v>
                </c:pt>
                <c:pt idx="1047">
                  <c:v>37573</c:v>
                </c:pt>
                <c:pt idx="1048">
                  <c:v>37574</c:v>
                </c:pt>
                <c:pt idx="1049">
                  <c:v>37575</c:v>
                </c:pt>
                <c:pt idx="1050">
                  <c:v>37576</c:v>
                </c:pt>
                <c:pt idx="1051">
                  <c:v>37577</c:v>
                </c:pt>
                <c:pt idx="1052">
                  <c:v>37578</c:v>
                </c:pt>
                <c:pt idx="1053">
                  <c:v>37579</c:v>
                </c:pt>
                <c:pt idx="1054">
                  <c:v>37580</c:v>
                </c:pt>
                <c:pt idx="1055">
                  <c:v>37581</c:v>
                </c:pt>
                <c:pt idx="1056">
                  <c:v>37582</c:v>
                </c:pt>
                <c:pt idx="1057">
                  <c:v>37583</c:v>
                </c:pt>
                <c:pt idx="1058">
                  <c:v>37584</c:v>
                </c:pt>
                <c:pt idx="1059">
                  <c:v>37585</c:v>
                </c:pt>
                <c:pt idx="1060">
                  <c:v>37586</c:v>
                </c:pt>
                <c:pt idx="1061">
                  <c:v>37587</c:v>
                </c:pt>
                <c:pt idx="1062">
                  <c:v>37588</c:v>
                </c:pt>
                <c:pt idx="1063">
                  <c:v>37589</c:v>
                </c:pt>
                <c:pt idx="1064">
                  <c:v>37590</c:v>
                </c:pt>
                <c:pt idx="1065">
                  <c:v>37591</c:v>
                </c:pt>
                <c:pt idx="1066">
                  <c:v>37592</c:v>
                </c:pt>
                <c:pt idx="1067">
                  <c:v>37593</c:v>
                </c:pt>
                <c:pt idx="1068">
                  <c:v>37594</c:v>
                </c:pt>
                <c:pt idx="1069">
                  <c:v>37595</c:v>
                </c:pt>
                <c:pt idx="1070">
                  <c:v>37596</c:v>
                </c:pt>
                <c:pt idx="1071">
                  <c:v>37597</c:v>
                </c:pt>
                <c:pt idx="1072">
                  <c:v>37598</c:v>
                </c:pt>
                <c:pt idx="1073">
                  <c:v>37599</c:v>
                </c:pt>
                <c:pt idx="1074">
                  <c:v>37600</c:v>
                </c:pt>
                <c:pt idx="1075">
                  <c:v>37601</c:v>
                </c:pt>
                <c:pt idx="1076">
                  <c:v>37602</c:v>
                </c:pt>
                <c:pt idx="1077">
                  <c:v>37603</c:v>
                </c:pt>
                <c:pt idx="1078">
                  <c:v>37604</c:v>
                </c:pt>
                <c:pt idx="1079">
                  <c:v>37605</c:v>
                </c:pt>
                <c:pt idx="1080">
                  <c:v>37606</c:v>
                </c:pt>
                <c:pt idx="1081">
                  <c:v>37607</c:v>
                </c:pt>
                <c:pt idx="1082">
                  <c:v>37608</c:v>
                </c:pt>
                <c:pt idx="1083">
                  <c:v>37609</c:v>
                </c:pt>
                <c:pt idx="1084">
                  <c:v>37610</c:v>
                </c:pt>
                <c:pt idx="1085">
                  <c:v>37611</c:v>
                </c:pt>
                <c:pt idx="1086">
                  <c:v>37612</c:v>
                </c:pt>
                <c:pt idx="1087">
                  <c:v>37613</c:v>
                </c:pt>
                <c:pt idx="1088">
                  <c:v>37614</c:v>
                </c:pt>
                <c:pt idx="1089">
                  <c:v>37615</c:v>
                </c:pt>
                <c:pt idx="1090">
                  <c:v>37616</c:v>
                </c:pt>
                <c:pt idx="1091">
                  <c:v>37617</c:v>
                </c:pt>
                <c:pt idx="1092">
                  <c:v>37618</c:v>
                </c:pt>
                <c:pt idx="1093">
                  <c:v>37619</c:v>
                </c:pt>
                <c:pt idx="1094">
                  <c:v>37620</c:v>
                </c:pt>
                <c:pt idx="1095">
                  <c:v>37621</c:v>
                </c:pt>
                <c:pt idx="1096">
                  <c:v>37622</c:v>
                </c:pt>
                <c:pt idx="1097">
                  <c:v>37623</c:v>
                </c:pt>
                <c:pt idx="1098">
                  <c:v>37624</c:v>
                </c:pt>
                <c:pt idx="1099">
                  <c:v>37625</c:v>
                </c:pt>
                <c:pt idx="1100">
                  <c:v>37626</c:v>
                </c:pt>
                <c:pt idx="1101">
                  <c:v>37627</c:v>
                </c:pt>
                <c:pt idx="1102">
                  <c:v>37628</c:v>
                </c:pt>
                <c:pt idx="1103">
                  <c:v>37629</c:v>
                </c:pt>
                <c:pt idx="1104">
                  <c:v>37630</c:v>
                </c:pt>
                <c:pt idx="1105">
                  <c:v>37631</c:v>
                </c:pt>
                <c:pt idx="1106">
                  <c:v>37632</c:v>
                </c:pt>
                <c:pt idx="1107">
                  <c:v>37633</c:v>
                </c:pt>
                <c:pt idx="1108">
                  <c:v>37634</c:v>
                </c:pt>
                <c:pt idx="1109">
                  <c:v>37635</c:v>
                </c:pt>
                <c:pt idx="1110">
                  <c:v>37636</c:v>
                </c:pt>
                <c:pt idx="1111">
                  <c:v>37637</c:v>
                </c:pt>
                <c:pt idx="1112">
                  <c:v>37638</c:v>
                </c:pt>
                <c:pt idx="1113">
                  <c:v>37639</c:v>
                </c:pt>
                <c:pt idx="1114">
                  <c:v>37640</c:v>
                </c:pt>
                <c:pt idx="1115">
                  <c:v>37641</c:v>
                </c:pt>
                <c:pt idx="1116">
                  <c:v>37642</c:v>
                </c:pt>
                <c:pt idx="1117">
                  <c:v>37643</c:v>
                </c:pt>
                <c:pt idx="1118">
                  <c:v>37644</c:v>
                </c:pt>
                <c:pt idx="1119">
                  <c:v>37645</c:v>
                </c:pt>
                <c:pt idx="1120">
                  <c:v>37646</c:v>
                </c:pt>
                <c:pt idx="1121">
                  <c:v>37647</c:v>
                </c:pt>
                <c:pt idx="1122">
                  <c:v>37648</c:v>
                </c:pt>
                <c:pt idx="1123">
                  <c:v>37649</c:v>
                </c:pt>
                <c:pt idx="1124">
                  <c:v>37650</c:v>
                </c:pt>
                <c:pt idx="1125">
                  <c:v>37651</c:v>
                </c:pt>
                <c:pt idx="1126">
                  <c:v>37652</c:v>
                </c:pt>
                <c:pt idx="1127">
                  <c:v>37653</c:v>
                </c:pt>
                <c:pt idx="1128">
                  <c:v>37654</c:v>
                </c:pt>
                <c:pt idx="1129">
                  <c:v>37655</c:v>
                </c:pt>
                <c:pt idx="1130">
                  <c:v>37656</c:v>
                </c:pt>
                <c:pt idx="1131">
                  <c:v>37657</c:v>
                </c:pt>
                <c:pt idx="1132">
                  <c:v>37658</c:v>
                </c:pt>
                <c:pt idx="1133">
                  <c:v>37659</c:v>
                </c:pt>
                <c:pt idx="1134">
                  <c:v>37660</c:v>
                </c:pt>
                <c:pt idx="1135">
                  <c:v>37661</c:v>
                </c:pt>
                <c:pt idx="1136">
                  <c:v>37662</c:v>
                </c:pt>
                <c:pt idx="1137">
                  <c:v>37663</c:v>
                </c:pt>
                <c:pt idx="1138">
                  <c:v>37664</c:v>
                </c:pt>
                <c:pt idx="1139">
                  <c:v>37665</c:v>
                </c:pt>
                <c:pt idx="1140">
                  <c:v>37666</c:v>
                </c:pt>
                <c:pt idx="1141">
                  <c:v>37667</c:v>
                </c:pt>
                <c:pt idx="1142">
                  <c:v>37668</c:v>
                </c:pt>
                <c:pt idx="1143">
                  <c:v>37669</c:v>
                </c:pt>
                <c:pt idx="1144">
                  <c:v>37670</c:v>
                </c:pt>
                <c:pt idx="1145">
                  <c:v>37671</c:v>
                </c:pt>
                <c:pt idx="1146">
                  <c:v>37672</c:v>
                </c:pt>
                <c:pt idx="1147">
                  <c:v>37673</c:v>
                </c:pt>
                <c:pt idx="1148">
                  <c:v>37674</c:v>
                </c:pt>
                <c:pt idx="1149">
                  <c:v>37675</c:v>
                </c:pt>
                <c:pt idx="1150">
                  <c:v>37676</c:v>
                </c:pt>
                <c:pt idx="1151">
                  <c:v>37677</c:v>
                </c:pt>
                <c:pt idx="1152">
                  <c:v>37678</c:v>
                </c:pt>
                <c:pt idx="1153">
                  <c:v>37679</c:v>
                </c:pt>
                <c:pt idx="1154">
                  <c:v>37680</c:v>
                </c:pt>
                <c:pt idx="1155">
                  <c:v>37681</c:v>
                </c:pt>
                <c:pt idx="1156">
                  <c:v>37682</c:v>
                </c:pt>
                <c:pt idx="1157">
                  <c:v>37683</c:v>
                </c:pt>
                <c:pt idx="1158">
                  <c:v>37684</c:v>
                </c:pt>
                <c:pt idx="1159">
                  <c:v>37685</c:v>
                </c:pt>
                <c:pt idx="1160">
                  <c:v>37686</c:v>
                </c:pt>
                <c:pt idx="1161">
                  <c:v>37687</c:v>
                </c:pt>
                <c:pt idx="1162">
                  <c:v>37688</c:v>
                </c:pt>
                <c:pt idx="1163">
                  <c:v>37689</c:v>
                </c:pt>
                <c:pt idx="1164">
                  <c:v>37690</c:v>
                </c:pt>
                <c:pt idx="1165">
                  <c:v>37691</c:v>
                </c:pt>
                <c:pt idx="1166">
                  <c:v>37692</c:v>
                </c:pt>
                <c:pt idx="1167">
                  <c:v>37693</c:v>
                </c:pt>
                <c:pt idx="1168">
                  <c:v>37694</c:v>
                </c:pt>
                <c:pt idx="1169">
                  <c:v>37695</c:v>
                </c:pt>
                <c:pt idx="1170">
                  <c:v>37696</c:v>
                </c:pt>
                <c:pt idx="1171">
                  <c:v>37697</c:v>
                </c:pt>
                <c:pt idx="1172">
                  <c:v>37698</c:v>
                </c:pt>
                <c:pt idx="1173">
                  <c:v>37699</c:v>
                </c:pt>
                <c:pt idx="1174">
                  <c:v>37700</c:v>
                </c:pt>
                <c:pt idx="1175">
                  <c:v>37701</c:v>
                </c:pt>
                <c:pt idx="1176">
                  <c:v>37702</c:v>
                </c:pt>
                <c:pt idx="1177">
                  <c:v>37703</c:v>
                </c:pt>
                <c:pt idx="1178">
                  <c:v>37704</c:v>
                </c:pt>
                <c:pt idx="1179">
                  <c:v>37705</c:v>
                </c:pt>
                <c:pt idx="1180">
                  <c:v>37706</c:v>
                </c:pt>
                <c:pt idx="1181">
                  <c:v>37707</c:v>
                </c:pt>
                <c:pt idx="1182">
                  <c:v>37708</c:v>
                </c:pt>
                <c:pt idx="1183">
                  <c:v>37709</c:v>
                </c:pt>
                <c:pt idx="1184">
                  <c:v>37710</c:v>
                </c:pt>
                <c:pt idx="1185">
                  <c:v>37711</c:v>
                </c:pt>
                <c:pt idx="1186">
                  <c:v>37712</c:v>
                </c:pt>
                <c:pt idx="1187">
                  <c:v>37713</c:v>
                </c:pt>
                <c:pt idx="1188">
                  <c:v>37714</c:v>
                </c:pt>
                <c:pt idx="1189">
                  <c:v>37715</c:v>
                </c:pt>
                <c:pt idx="1190">
                  <c:v>37716</c:v>
                </c:pt>
                <c:pt idx="1191">
                  <c:v>37717</c:v>
                </c:pt>
                <c:pt idx="1192">
                  <c:v>37718</c:v>
                </c:pt>
                <c:pt idx="1193">
                  <c:v>37719</c:v>
                </c:pt>
                <c:pt idx="1194">
                  <c:v>37720</c:v>
                </c:pt>
                <c:pt idx="1195">
                  <c:v>37721</c:v>
                </c:pt>
                <c:pt idx="1196">
                  <c:v>37722</c:v>
                </c:pt>
                <c:pt idx="1197">
                  <c:v>37723</c:v>
                </c:pt>
                <c:pt idx="1198">
                  <c:v>37724</c:v>
                </c:pt>
                <c:pt idx="1199">
                  <c:v>37725</c:v>
                </c:pt>
                <c:pt idx="1200">
                  <c:v>37726</c:v>
                </c:pt>
                <c:pt idx="1201">
                  <c:v>37727</c:v>
                </c:pt>
                <c:pt idx="1202">
                  <c:v>37728</c:v>
                </c:pt>
                <c:pt idx="1203">
                  <c:v>37729</c:v>
                </c:pt>
                <c:pt idx="1204">
                  <c:v>37730</c:v>
                </c:pt>
                <c:pt idx="1205">
                  <c:v>37731</c:v>
                </c:pt>
                <c:pt idx="1206">
                  <c:v>37732</c:v>
                </c:pt>
                <c:pt idx="1207">
                  <c:v>37733</c:v>
                </c:pt>
                <c:pt idx="1208">
                  <c:v>37734</c:v>
                </c:pt>
                <c:pt idx="1209">
                  <c:v>37735</c:v>
                </c:pt>
                <c:pt idx="1210">
                  <c:v>37736</c:v>
                </c:pt>
                <c:pt idx="1211">
                  <c:v>37737</c:v>
                </c:pt>
                <c:pt idx="1212">
                  <c:v>37738</c:v>
                </c:pt>
                <c:pt idx="1213">
                  <c:v>37739</c:v>
                </c:pt>
                <c:pt idx="1214">
                  <c:v>37740</c:v>
                </c:pt>
                <c:pt idx="1215">
                  <c:v>37741</c:v>
                </c:pt>
                <c:pt idx="1216">
                  <c:v>37742</c:v>
                </c:pt>
                <c:pt idx="1217">
                  <c:v>37743</c:v>
                </c:pt>
                <c:pt idx="1218">
                  <c:v>37744</c:v>
                </c:pt>
                <c:pt idx="1219">
                  <c:v>37745</c:v>
                </c:pt>
                <c:pt idx="1220">
                  <c:v>37746</c:v>
                </c:pt>
                <c:pt idx="1221">
                  <c:v>37747</c:v>
                </c:pt>
                <c:pt idx="1222">
                  <c:v>37748</c:v>
                </c:pt>
                <c:pt idx="1223">
                  <c:v>37749</c:v>
                </c:pt>
                <c:pt idx="1224">
                  <c:v>37750</c:v>
                </c:pt>
                <c:pt idx="1225">
                  <c:v>37751</c:v>
                </c:pt>
                <c:pt idx="1226">
                  <c:v>37752</c:v>
                </c:pt>
                <c:pt idx="1227">
                  <c:v>37753</c:v>
                </c:pt>
                <c:pt idx="1228">
                  <c:v>37754</c:v>
                </c:pt>
                <c:pt idx="1229">
                  <c:v>37755</c:v>
                </c:pt>
                <c:pt idx="1230">
                  <c:v>37756</c:v>
                </c:pt>
                <c:pt idx="1231">
                  <c:v>37757</c:v>
                </c:pt>
                <c:pt idx="1232">
                  <c:v>37758</c:v>
                </c:pt>
                <c:pt idx="1233">
                  <c:v>37759</c:v>
                </c:pt>
                <c:pt idx="1234">
                  <c:v>37760</c:v>
                </c:pt>
                <c:pt idx="1235">
                  <c:v>37761</c:v>
                </c:pt>
                <c:pt idx="1236">
                  <c:v>37762</c:v>
                </c:pt>
                <c:pt idx="1237">
                  <c:v>37763</c:v>
                </c:pt>
                <c:pt idx="1238">
                  <c:v>37764</c:v>
                </c:pt>
                <c:pt idx="1239">
                  <c:v>37765</c:v>
                </c:pt>
                <c:pt idx="1240">
                  <c:v>37766</c:v>
                </c:pt>
                <c:pt idx="1241">
                  <c:v>37767</c:v>
                </c:pt>
                <c:pt idx="1242">
                  <c:v>37768</c:v>
                </c:pt>
                <c:pt idx="1243">
                  <c:v>37769</c:v>
                </c:pt>
                <c:pt idx="1244">
                  <c:v>37770</c:v>
                </c:pt>
                <c:pt idx="1245">
                  <c:v>37771</c:v>
                </c:pt>
                <c:pt idx="1246">
                  <c:v>37772</c:v>
                </c:pt>
                <c:pt idx="1247">
                  <c:v>37773</c:v>
                </c:pt>
                <c:pt idx="1248">
                  <c:v>37774</c:v>
                </c:pt>
                <c:pt idx="1249">
                  <c:v>37775</c:v>
                </c:pt>
                <c:pt idx="1250">
                  <c:v>37776</c:v>
                </c:pt>
                <c:pt idx="1251">
                  <c:v>37777</c:v>
                </c:pt>
                <c:pt idx="1252">
                  <c:v>37778</c:v>
                </c:pt>
                <c:pt idx="1253">
                  <c:v>37779</c:v>
                </c:pt>
                <c:pt idx="1254">
                  <c:v>37780</c:v>
                </c:pt>
                <c:pt idx="1255">
                  <c:v>37781</c:v>
                </c:pt>
                <c:pt idx="1256">
                  <c:v>37782</c:v>
                </c:pt>
                <c:pt idx="1257">
                  <c:v>37783</c:v>
                </c:pt>
                <c:pt idx="1258">
                  <c:v>37784</c:v>
                </c:pt>
                <c:pt idx="1259">
                  <c:v>37785</c:v>
                </c:pt>
                <c:pt idx="1260">
                  <c:v>37786</c:v>
                </c:pt>
                <c:pt idx="1261">
                  <c:v>37787</c:v>
                </c:pt>
                <c:pt idx="1262">
                  <c:v>37788</c:v>
                </c:pt>
                <c:pt idx="1263">
                  <c:v>37789</c:v>
                </c:pt>
                <c:pt idx="1264">
                  <c:v>37790</c:v>
                </c:pt>
                <c:pt idx="1265">
                  <c:v>37791</c:v>
                </c:pt>
                <c:pt idx="1266">
                  <c:v>37792</c:v>
                </c:pt>
                <c:pt idx="1267">
                  <c:v>37793</c:v>
                </c:pt>
                <c:pt idx="1268">
                  <c:v>37794</c:v>
                </c:pt>
                <c:pt idx="1269">
                  <c:v>37795</c:v>
                </c:pt>
                <c:pt idx="1270">
                  <c:v>37796</c:v>
                </c:pt>
                <c:pt idx="1271">
                  <c:v>37797</c:v>
                </c:pt>
                <c:pt idx="1272">
                  <c:v>37798</c:v>
                </c:pt>
                <c:pt idx="1273">
                  <c:v>37799</c:v>
                </c:pt>
                <c:pt idx="1274">
                  <c:v>37800</c:v>
                </c:pt>
                <c:pt idx="1275">
                  <c:v>37801</c:v>
                </c:pt>
                <c:pt idx="1276">
                  <c:v>37802</c:v>
                </c:pt>
                <c:pt idx="1277">
                  <c:v>37803</c:v>
                </c:pt>
                <c:pt idx="1278">
                  <c:v>37804</c:v>
                </c:pt>
                <c:pt idx="1279">
                  <c:v>37805</c:v>
                </c:pt>
                <c:pt idx="1280">
                  <c:v>37806</c:v>
                </c:pt>
                <c:pt idx="1281">
                  <c:v>37807</c:v>
                </c:pt>
                <c:pt idx="1282">
                  <c:v>37808</c:v>
                </c:pt>
                <c:pt idx="1283">
                  <c:v>37809</c:v>
                </c:pt>
                <c:pt idx="1284">
                  <c:v>37810</c:v>
                </c:pt>
                <c:pt idx="1285">
                  <c:v>37811</c:v>
                </c:pt>
                <c:pt idx="1286">
                  <c:v>37812</c:v>
                </c:pt>
                <c:pt idx="1287">
                  <c:v>37813</c:v>
                </c:pt>
                <c:pt idx="1288">
                  <c:v>37814</c:v>
                </c:pt>
                <c:pt idx="1289">
                  <c:v>37815</c:v>
                </c:pt>
                <c:pt idx="1290">
                  <c:v>37816</c:v>
                </c:pt>
                <c:pt idx="1291">
                  <c:v>37817</c:v>
                </c:pt>
                <c:pt idx="1292">
                  <c:v>37818</c:v>
                </c:pt>
                <c:pt idx="1293">
                  <c:v>37819</c:v>
                </c:pt>
                <c:pt idx="1294">
                  <c:v>37820</c:v>
                </c:pt>
                <c:pt idx="1295">
                  <c:v>37821</c:v>
                </c:pt>
                <c:pt idx="1296">
                  <c:v>37822</c:v>
                </c:pt>
                <c:pt idx="1297">
                  <c:v>37823</c:v>
                </c:pt>
                <c:pt idx="1298">
                  <c:v>37824</c:v>
                </c:pt>
                <c:pt idx="1299">
                  <c:v>37825</c:v>
                </c:pt>
                <c:pt idx="1300">
                  <c:v>37826</c:v>
                </c:pt>
                <c:pt idx="1301">
                  <c:v>37827</c:v>
                </c:pt>
                <c:pt idx="1302">
                  <c:v>37828</c:v>
                </c:pt>
                <c:pt idx="1303">
                  <c:v>37829</c:v>
                </c:pt>
                <c:pt idx="1304">
                  <c:v>37830</c:v>
                </c:pt>
                <c:pt idx="1305">
                  <c:v>37831</c:v>
                </c:pt>
                <c:pt idx="1306">
                  <c:v>37832</c:v>
                </c:pt>
                <c:pt idx="1307">
                  <c:v>37833</c:v>
                </c:pt>
                <c:pt idx="1308">
                  <c:v>37834</c:v>
                </c:pt>
                <c:pt idx="1309">
                  <c:v>37835</c:v>
                </c:pt>
                <c:pt idx="1310">
                  <c:v>37836</c:v>
                </c:pt>
                <c:pt idx="1311">
                  <c:v>37837</c:v>
                </c:pt>
                <c:pt idx="1312">
                  <c:v>37838</c:v>
                </c:pt>
                <c:pt idx="1313">
                  <c:v>37839</c:v>
                </c:pt>
                <c:pt idx="1314">
                  <c:v>37840</c:v>
                </c:pt>
                <c:pt idx="1315">
                  <c:v>37841</c:v>
                </c:pt>
                <c:pt idx="1316">
                  <c:v>37842</c:v>
                </c:pt>
                <c:pt idx="1317">
                  <c:v>37843</c:v>
                </c:pt>
                <c:pt idx="1318">
                  <c:v>37844</c:v>
                </c:pt>
                <c:pt idx="1319">
                  <c:v>37845</c:v>
                </c:pt>
                <c:pt idx="1320">
                  <c:v>37846</c:v>
                </c:pt>
                <c:pt idx="1321">
                  <c:v>37847</c:v>
                </c:pt>
                <c:pt idx="1322">
                  <c:v>37848</c:v>
                </c:pt>
                <c:pt idx="1323">
                  <c:v>37849</c:v>
                </c:pt>
                <c:pt idx="1324">
                  <c:v>37850</c:v>
                </c:pt>
                <c:pt idx="1325">
                  <c:v>37851</c:v>
                </c:pt>
                <c:pt idx="1326">
                  <c:v>37852</c:v>
                </c:pt>
                <c:pt idx="1327">
                  <c:v>37853</c:v>
                </c:pt>
                <c:pt idx="1328">
                  <c:v>37854</c:v>
                </c:pt>
                <c:pt idx="1329">
                  <c:v>37855</c:v>
                </c:pt>
                <c:pt idx="1330">
                  <c:v>37856</c:v>
                </c:pt>
                <c:pt idx="1331">
                  <c:v>37857</c:v>
                </c:pt>
                <c:pt idx="1332">
                  <c:v>37858</c:v>
                </c:pt>
                <c:pt idx="1333">
                  <c:v>37859</c:v>
                </c:pt>
                <c:pt idx="1334">
                  <c:v>37860</c:v>
                </c:pt>
                <c:pt idx="1335">
                  <c:v>37861</c:v>
                </c:pt>
                <c:pt idx="1336">
                  <c:v>37862</c:v>
                </c:pt>
                <c:pt idx="1337">
                  <c:v>37863</c:v>
                </c:pt>
                <c:pt idx="1338">
                  <c:v>37864</c:v>
                </c:pt>
                <c:pt idx="1339">
                  <c:v>37865</c:v>
                </c:pt>
                <c:pt idx="1340">
                  <c:v>37866</c:v>
                </c:pt>
                <c:pt idx="1341">
                  <c:v>37867</c:v>
                </c:pt>
                <c:pt idx="1342">
                  <c:v>37868</c:v>
                </c:pt>
                <c:pt idx="1343">
                  <c:v>37869</c:v>
                </c:pt>
                <c:pt idx="1344">
                  <c:v>37870</c:v>
                </c:pt>
                <c:pt idx="1345">
                  <c:v>37871</c:v>
                </c:pt>
                <c:pt idx="1346">
                  <c:v>37872</c:v>
                </c:pt>
                <c:pt idx="1347">
                  <c:v>37873</c:v>
                </c:pt>
                <c:pt idx="1348">
                  <c:v>37874</c:v>
                </c:pt>
                <c:pt idx="1349">
                  <c:v>37875</c:v>
                </c:pt>
                <c:pt idx="1350">
                  <c:v>37876</c:v>
                </c:pt>
                <c:pt idx="1351">
                  <c:v>37877</c:v>
                </c:pt>
                <c:pt idx="1352">
                  <c:v>37878</c:v>
                </c:pt>
                <c:pt idx="1353">
                  <c:v>37879</c:v>
                </c:pt>
                <c:pt idx="1354">
                  <c:v>37880</c:v>
                </c:pt>
                <c:pt idx="1355">
                  <c:v>37881</c:v>
                </c:pt>
                <c:pt idx="1356">
                  <c:v>37882</c:v>
                </c:pt>
                <c:pt idx="1357">
                  <c:v>37883</c:v>
                </c:pt>
                <c:pt idx="1358">
                  <c:v>37884</c:v>
                </c:pt>
                <c:pt idx="1359">
                  <c:v>37885</c:v>
                </c:pt>
                <c:pt idx="1360">
                  <c:v>37886</c:v>
                </c:pt>
                <c:pt idx="1361">
                  <c:v>37887</c:v>
                </c:pt>
                <c:pt idx="1362">
                  <c:v>37888</c:v>
                </c:pt>
                <c:pt idx="1363">
                  <c:v>37889</c:v>
                </c:pt>
                <c:pt idx="1364">
                  <c:v>37890</c:v>
                </c:pt>
                <c:pt idx="1365">
                  <c:v>37891</c:v>
                </c:pt>
                <c:pt idx="1366">
                  <c:v>37892</c:v>
                </c:pt>
                <c:pt idx="1367">
                  <c:v>37893</c:v>
                </c:pt>
                <c:pt idx="1368">
                  <c:v>37894</c:v>
                </c:pt>
                <c:pt idx="1369">
                  <c:v>37895</c:v>
                </c:pt>
                <c:pt idx="1370">
                  <c:v>37896</c:v>
                </c:pt>
                <c:pt idx="1371">
                  <c:v>37897</c:v>
                </c:pt>
                <c:pt idx="1372">
                  <c:v>37898</c:v>
                </c:pt>
                <c:pt idx="1373">
                  <c:v>37899</c:v>
                </c:pt>
                <c:pt idx="1374">
                  <c:v>37900</c:v>
                </c:pt>
                <c:pt idx="1375">
                  <c:v>37901</c:v>
                </c:pt>
                <c:pt idx="1376">
                  <c:v>37902</c:v>
                </c:pt>
                <c:pt idx="1377">
                  <c:v>37903</c:v>
                </c:pt>
                <c:pt idx="1378">
                  <c:v>37904</c:v>
                </c:pt>
                <c:pt idx="1379">
                  <c:v>37905</c:v>
                </c:pt>
                <c:pt idx="1380">
                  <c:v>37906</c:v>
                </c:pt>
                <c:pt idx="1381">
                  <c:v>37907</c:v>
                </c:pt>
                <c:pt idx="1382">
                  <c:v>37908</c:v>
                </c:pt>
                <c:pt idx="1383">
                  <c:v>37909</c:v>
                </c:pt>
                <c:pt idx="1384">
                  <c:v>37910</c:v>
                </c:pt>
                <c:pt idx="1385">
                  <c:v>37911</c:v>
                </c:pt>
                <c:pt idx="1386">
                  <c:v>37912</c:v>
                </c:pt>
                <c:pt idx="1387">
                  <c:v>37913</c:v>
                </c:pt>
                <c:pt idx="1388">
                  <c:v>37914</c:v>
                </c:pt>
                <c:pt idx="1389">
                  <c:v>37915</c:v>
                </c:pt>
                <c:pt idx="1390">
                  <c:v>37916</c:v>
                </c:pt>
                <c:pt idx="1391">
                  <c:v>37917</c:v>
                </c:pt>
                <c:pt idx="1392">
                  <c:v>37918</c:v>
                </c:pt>
                <c:pt idx="1393">
                  <c:v>37919</c:v>
                </c:pt>
                <c:pt idx="1394">
                  <c:v>37920</c:v>
                </c:pt>
                <c:pt idx="1395">
                  <c:v>37921</c:v>
                </c:pt>
                <c:pt idx="1396">
                  <c:v>37922</c:v>
                </c:pt>
                <c:pt idx="1397">
                  <c:v>37923</c:v>
                </c:pt>
                <c:pt idx="1398">
                  <c:v>37924</c:v>
                </c:pt>
                <c:pt idx="1399">
                  <c:v>37925</c:v>
                </c:pt>
                <c:pt idx="1400">
                  <c:v>37926</c:v>
                </c:pt>
                <c:pt idx="1401">
                  <c:v>37927</c:v>
                </c:pt>
                <c:pt idx="1402">
                  <c:v>37928</c:v>
                </c:pt>
                <c:pt idx="1403">
                  <c:v>37929</c:v>
                </c:pt>
                <c:pt idx="1404">
                  <c:v>37930</c:v>
                </c:pt>
                <c:pt idx="1405">
                  <c:v>37931</c:v>
                </c:pt>
                <c:pt idx="1406">
                  <c:v>37932</c:v>
                </c:pt>
                <c:pt idx="1407">
                  <c:v>37933</c:v>
                </c:pt>
                <c:pt idx="1408">
                  <c:v>37934</c:v>
                </c:pt>
                <c:pt idx="1409">
                  <c:v>37935</c:v>
                </c:pt>
                <c:pt idx="1410">
                  <c:v>37936</c:v>
                </c:pt>
                <c:pt idx="1411">
                  <c:v>37937</c:v>
                </c:pt>
                <c:pt idx="1412">
                  <c:v>37938</c:v>
                </c:pt>
                <c:pt idx="1413">
                  <c:v>37939</c:v>
                </c:pt>
                <c:pt idx="1414">
                  <c:v>37940</c:v>
                </c:pt>
                <c:pt idx="1415">
                  <c:v>37941</c:v>
                </c:pt>
                <c:pt idx="1416">
                  <c:v>37942</c:v>
                </c:pt>
                <c:pt idx="1417">
                  <c:v>37943</c:v>
                </c:pt>
                <c:pt idx="1418">
                  <c:v>37944</c:v>
                </c:pt>
                <c:pt idx="1419">
                  <c:v>37945</c:v>
                </c:pt>
                <c:pt idx="1420">
                  <c:v>37946</c:v>
                </c:pt>
                <c:pt idx="1421">
                  <c:v>37947</c:v>
                </c:pt>
                <c:pt idx="1422">
                  <c:v>37948</c:v>
                </c:pt>
                <c:pt idx="1423">
                  <c:v>37949</c:v>
                </c:pt>
                <c:pt idx="1424">
                  <c:v>37950</c:v>
                </c:pt>
                <c:pt idx="1425">
                  <c:v>37951</c:v>
                </c:pt>
                <c:pt idx="1426">
                  <c:v>37952</c:v>
                </c:pt>
                <c:pt idx="1427">
                  <c:v>37953</c:v>
                </c:pt>
                <c:pt idx="1428">
                  <c:v>37954</c:v>
                </c:pt>
                <c:pt idx="1429">
                  <c:v>37955</c:v>
                </c:pt>
                <c:pt idx="1430">
                  <c:v>37956</c:v>
                </c:pt>
                <c:pt idx="1431">
                  <c:v>37957</c:v>
                </c:pt>
                <c:pt idx="1432">
                  <c:v>37958</c:v>
                </c:pt>
                <c:pt idx="1433">
                  <c:v>37959</c:v>
                </c:pt>
                <c:pt idx="1434">
                  <c:v>37960</c:v>
                </c:pt>
                <c:pt idx="1435">
                  <c:v>37961</c:v>
                </c:pt>
                <c:pt idx="1436">
                  <c:v>37962</c:v>
                </c:pt>
                <c:pt idx="1437">
                  <c:v>37963</c:v>
                </c:pt>
                <c:pt idx="1438">
                  <c:v>37964</c:v>
                </c:pt>
                <c:pt idx="1439">
                  <c:v>37965</c:v>
                </c:pt>
                <c:pt idx="1440">
                  <c:v>37966</c:v>
                </c:pt>
                <c:pt idx="1441">
                  <c:v>37967</c:v>
                </c:pt>
                <c:pt idx="1442">
                  <c:v>37968</c:v>
                </c:pt>
                <c:pt idx="1443">
                  <c:v>37969</c:v>
                </c:pt>
                <c:pt idx="1444">
                  <c:v>37970</c:v>
                </c:pt>
                <c:pt idx="1445">
                  <c:v>37971</c:v>
                </c:pt>
                <c:pt idx="1446">
                  <c:v>37972</c:v>
                </c:pt>
                <c:pt idx="1447">
                  <c:v>37973</c:v>
                </c:pt>
                <c:pt idx="1448">
                  <c:v>37974</c:v>
                </c:pt>
                <c:pt idx="1449">
                  <c:v>37975</c:v>
                </c:pt>
                <c:pt idx="1450">
                  <c:v>37976</c:v>
                </c:pt>
                <c:pt idx="1451">
                  <c:v>37977</c:v>
                </c:pt>
                <c:pt idx="1452">
                  <c:v>37978</c:v>
                </c:pt>
                <c:pt idx="1453">
                  <c:v>37979</c:v>
                </c:pt>
                <c:pt idx="1454">
                  <c:v>37980</c:v>
                </c:pt>
                <c:pt idx="1455">
                  <c:v>37981</c:v>
                </c:pt>
                <c:pt idx="1456">
                  <c:v>37982</c:v>
                </c:pt>
                <c:pt idx="1457">
                  <c:v>37983</c:v>
                </c:pt>
                <c:pt idx="1458">
                  <c:v>37984</c:v>
                </c:pt>
                <c:pt idx="1459">
                  <c:v>37985</c:v>
                </c:pt>
                <c:pt idx="1460">
                  <c:v>37986</c:v>
                </c:pt>
                <c:pt idx="1461">
                  <c:v>37987</c:v>
                </c:pt>
                <c:pt idx="1462">
                  <c:v>37988</c:v>
                </c:pt>
                <c:pt idx="1463">
                  <c:v>37989</c:v>
                </c:pt>
                <c:pt idx="1464">
                  <c:v>37990</c:v>
                </c:pt>
                <c:pt idx="1465">
                  <c:v>37991</c:v>
                </c:pt>
                <c:pt idx="1466">
                  <c:v>37992</c:v>
                </c:pt>
                <c:pt idx="1467">
                  <c:v>37993</c:v>
                </c:pt>
                <c:pt idx="1468">
                  <c:v>37994</c:v>
                </c:pt>
                <c:pt idx="1469">
                  <c:v>37995</c:v>
                </c:pt>
                <c:pt idx="1470">
                  <c:v>37996</c:v>
                </c:pt>
                <c:pt idx="1471">
                  <c:v>37997</c:v>
                </c:pt>
                <c:pt idx="1472">
                  <c:v>37998</c:v>
                </c:pt>
                <c:pt idx="1473">
                  <c:v>37999</c:v>
                </c:pt>
                <c:pt idx="1474">
                  <c:v>38000</c:v>
                </c:pt>
                <c:pt idx="1475">
                  <c:v>38001</c:v>
                </c:pt>
                <c:pt idx="1476">
                  <c:v>38002</c:v>
                </c:pt>
                <c:pt idx="1477">
                  <c:v>38003</c:v>
                </c:pt>
                <c:pt idx="1478">
                  <c:v>38004</c:v>
                </c:pt>
                <c:pt idx="1479">
                  <c:v>38005</c:v>
                </c:pt>
                <c:pt idx="1480">
                  <c:v>38006</c:v>
                </c:pt>
                <c:pt idx="1481">
                  <c:v>38007</c:v>
                </c:pt>
                <c:pt idx="1482">
                  <c:v>38008</c:v>
                </c:pt>
                <c:pt idx="1483">
                  <c:v>38009</c:v>
                </c:pt>
                <c:pt idx="1484">
                  <c:v>38010</c:v>
                </c:pt>
                <c:pt idx="1485">
                  <c:v>38011</c:v>
                </c:pt>
                <c:pt idx="1486">
                  <c:v>38012</c:v>
                </c:pt>
                <c:pt idx="1487">
                  <c:v>38013</c:v>
                </c:pt>
                <c:pt idx="1488">
                  <c:v>38014</c:v>
                </c:pt>
                <c:pt idx="1489">
                  <c:v>38015</c:v>
                </c:pt>
                <c:pt idx="1490">
                  <c:v>38016</c:v>
                </c:pt>
                <c:pt idx="1491">
                  <c:v>38017</c:v>
                </c:pt>
                <c:pt idx="1492">
                  <c:v>38018</c:v>
                </c:pt>
                <c:pt idx="1493">
                  <c:v>38019</c:v>
                </c:pt>
                <c:pt idx="1494">
                  <c:v>38020</c:v>
                </c:pt>
                <c:pt idx="1495">
                  <c:v>38021</c:v>
                </c:pt>
                <c:pt idx="1496">
                  <c:v>38022</c:v>
                </c:pt>
                <c:pt idx="1497">
                  <c:v>38023</c:v>
                </c:pt>
                <c:pt idx="1498">
                  <c:v>38024</c:v>
                </c:pt>
                <c:pt idx="1499">
                  <c:v>38025</c:v>
                </c:pt>
                <c:pt idx="1500">
                  <c:v>38026</c:v>
                </c:pt>
                <c:pt idx="1501">
                  <c:v>38027</c:v>
                </c:pt>
                <c:pt idx="1502">
                  <c:v>38028</c:v>
                </c:pt>
                <c:pt idx="1503">
                  <c:v>38029</c:v>
                </c:pt>
                <c:pt idx="1504">
                  <c:v>38030</c:v>
                </c:pt>
                <c:pt idx="1505">
                  <c:v>38031</c:v>
                </c:pt>
                <c:pt idx="1506">
                  <c:v>38032</c:v>
                </c:pt>
                <c:pt idx="1507">
                  <c:v>38033</c:v>
                </c:pt>
                <c:pt idx="1508">
                  <c:v>38034</c:v>
                </c:pt>
                <c:pt idx="1509">
                  <c:v>38035</c:v>
                </c:pt>
                <c:pt idx="1510">
                  <c:v>38036</c:v>
                </c:pt>
                <c:pt idx="1511">
                  <c:v>38037</c:v>
                </c:pt>
                <c:pt idx="1512">
                  <c:v>38038</c:v>
                </c:pt>
                <c:pt idx="1513">
                  <c:v>38039</c:v>
                </c:pt>
                <c:pt idx="1514">
                  <c:v>38040</c:v>
                </c:pt>
                <c:pt idx="1515">
                  <c:v>38041</c:v>
                </c:pt>
                <c:pt idx="1516">
                  <c:v>38042</c:v>
                </c:pt>
                <c:pt idx="1517">
                  <c:v>38043</c:v>
                </c:pt>
                <c:pt idx="1518">
                  <c:v>38044</c:v>
                </c:pt>
                <c:pt idx="1519">
                  <c:v>38045</c:v>
                </c:pt>
                <c:pt idx="1520">
                  <c:v>38046</c:v>
                </c:pt>
                <c:pt idx="1521">
                  <c:v>38047</c:v>
                </c:pt>
                <c:pt idx="1522">
                  <c:v>38048</c:v>
                </c:pt>
                <c:pt idx="1523">
                  <c:v>38049</c:v>
                </c:pt>
                <c:pt idx="1524">
                  <c:v>38050</c:v>
                </c:pt>
                <c:pt idx="1525">
                  <c:v>38051</c:v>
                </c:pt>
                <c:pt idx="1526">
                  <c:v>38052</c:v>
                </c:pt>
                <c:pt idx="1527">
                  <c:v>38053</c:v>
                </c:pt>
                <c:pt idx="1528">
                  <c:v>38054</c:v>
                </c:pt>
                <c:pt idx="1529">
                  <c:v>38055</c:v>
                </c:pt>
                <c:pt idx="1530">
                  <c:v>38056</c:v>
                </c:pt>
                <c:pt idx="1531">
                  <c:v>38057</c:v>
                </c:pt>
                <c:pt idx="1532">
                  <c:v>38058</c:v>
                </c:pt>
                <c:pt idx="1533">
                  <c:v>38059</c:v>
                </c:pt>
                <c:pt idx="1534">
                  <c:v>38060</c:v>
                </c:pt>
                <c:pt idx="1535">
                  <c:v>38061</c:v>
                </c:pt>
                <c:pt idx="1536">
                  <c:v>38062</c:v>
                </c:pt>
                <c:pt idx="1537">
                  <c:v>38063</c:v>
                </c:pt>
                <c:pt idx="1538">
                  <c:v>38064</c:v>
                </c:pt>
                <c:pt idx="1539">
                  <c:v>38065</c:v>
                </c:pt>
                <c:pt idx="1540">
                  <c:v>38066</c:v>
                </c:pt>
                <c:pt idx="1541">
                  <c:v>38067</c:v>
                </c:pt>
                <c:pt idx="1542">
                  <c:v>38068</c:v>
                </c:pt>
                <c:pt idx="1543">
                  <c:v>38069</c:v>
                </c:pt>
                <c:pt idx="1544">
                  <c:v>38070</c:v>
                </c:pt>
                <c:pt idx="1545">
                  <c:v>38071</c:v>
                </c:pt>
                <c:pt idx="1546">
                  <c:v>38072</c:v>
                </c:pt>
                <c:pt idx="1547">
                  <c:v>38073</c:v>
                </c:pt>
                <c:pt idx="1548">
                  <c:v>38074</c:v>
                </c:pt>
                <c:pt idx="1549">
                  <c:v>38075</c:v>
                </c:pt>
                <c:pt idx="1550">
                  <c:v>38076</c:v>
                </c:pt>
                <c:pt idx="1551">
                  <c:v>38077</c:v>
                </c:pt>
                <c:pt idx="1552">
                  <c:v>38078</c:v>
                </c:pt>
                <c:pt idx="1553">
                  <c:v>38079</c:v>
                </c:pt>
                <c:pt idx="1554">
                  <c:v>38080</c:v>
                </c:pt>
                <c:pt idx="1555">
                  <c:v>38081</c:v>
                </c:pt>
                <c:pt idx="1556">
                  <c:v>38082</c:v>
                </c:pt>
                <c:pt idx="1557">
                  <c:v>38083</c:v>
                </c:pt>
                <c:pt idx="1558">
                  <c:v>38084</c:v>
                </c:pt>
                <c:pt idx="1559">
                  <c:v>38085</c:v>
                </c:pt>
                <c:pt idx="1560">
                  <c:v>38086</c:v>
                </c:pt>
                <c:pt idx="1561">
                  <c:v>38087</c:v>
                </c:pt>
                <c:pt idx="1562">
                  <c:v>38088</c:v>
                </c:pt>
                <c:pt idx="1563">
                  <c:v>38089</c:v>
                </c:pt>
                <c:pt idx="1564">
                  <c:v>38090</c:v>
                </c:pt>
                <c:pt idx="1565">
                  <c:v>38091</c:v>
                </c:pt>
                <c:pt idx="1566">
                  <c:v>38092</c:v>
                </c:pt>
                <c:pt idx="1567">
                  <c:v>38093</c:v>
                </c:pt>
                <c:pt idx="1568">
                  <c:v>38094</c:v>
                </c:pt>
                <c:pt idx="1569">
                  <c:v>38095</c:v>
                </c:pt>
                <c:pt idx="1570">
                  <c:v>38096</c:v>
                </c:pt>
                <c:pt idx="1571">
                  <c:v>38097</c:v>
                </c:pt>
                <c:pt idx="1572">
                  <c:v>38098</c:v>
                </c:pt>
                <c:pt idx="1573">
                  <c:v>38099</c:v>
                </c:pt>
                <c:pt idx="1574">
                  <c:v>38100</c:v>
                </c:pt>
                <c:pt idx="1575">
                  <c:v>38101</c:v>
                </c:pt>
                <c:pt idx="1576">
                  <c:v>38102</c:v>
                </c:pt>
                <c:pt idx="1577">
                  <c:v>38103</c:v>
                </c:pt>
                <c:pt idx="1578">
                  <c:v>38104</c:v>
                </c:pt>
                <c:pt idx="1579">
                  <c:v>38105</c:v>
                </c:pt>
                <c:pt idx="1580">
                  <c:v>38106</c:v>
                </c:pt>
                <c:pt idx="1581">
                  <c:v>38107</c:v>
                </c:pt>
                <c:pt idx="1582">
                  <c:v>38108</c:v>
                </c:pt>
                <c:pt idx="1583">
                  <c:v>38109</c:v>
                </c:pt>
                <c:pt idx="1584">
                  <c:v>38110</c:v>
                </c:pt>
                <c:pt idx="1585">
                  <c:v>38111</c:v>
                </c:pt>
                <c:pt idx="1586">
                  <c:v>38112</c:v>
                </c:pt>
                <c:pt idx="1587">
                  <c:v>38113</c:v>
                </c:pt>
                <c:pt idx="1588">
                  <c:v>38114</c:v>
                </c:pt>
                <c:pt idx="1589">
                  <c:v>38115</c:v>
                </c:pt>
                <c:pt idx="1590">
                  <c:v>38116</c:v>
                </c:pt>
                <c:pt idx="1591">
                  <c:v>38117</c:v>
                </c:pt>
                <c:pt idx="1592">
                  <c:v>38118</c:v>
                </c:pt>
                <c:pt idx="1593">
                  <c:v>38119</c:v>
                </c:pt>
                <c:pt idx="1594">
                  <c:v>38120</c:v>
                </c:pt>
                <c:pt idx="1595">
                  <c:v>38121</c:v>
                </c:pt>
                <c:pt idx="1596">
                  <c:v>38122</c:v>
                </c:pt>
                <c:pt idx="1597">
                  <c:v>38123</c:v>
                </c:pt>
                <c:pt idx="1598">
                  <c:v>38124</c:v>
                </c:pt>
                <c:pt idx="1599">
                  <c:v>38125</c:v>
                </c:pt>
                <c:pt idx="1600">
                  <c:v>38126</c:v>
                </c:pt>
                <c:pt idx="1601">
                  <c:v>38127</c:v>
                </c:pt>
                <c:pt idx="1602">
                  <c:v>38128</c:v>
                </c:pt>
                <c:pt idx="1603">
                  <c:v>38129</c:v>
                </c:pt>
                <c:pt idx="1604">
                  <c:v>38130</c:v>
                </c:pt>
                <c:pt idx="1605">
                  <c:v>38131</c:v>
                </c:pt>
                <c:pt idx="1606">
                  <c:v>38132</c:v>
                </c:pt>
                <c:pt idx="1607">
                  <c:v>38133</c:v>
                </c:pt>
                <c:pt idx="1608">
                  <c:v>38134</c:v>
                </c:pt>
                <c:pt idx="1609">
                  <c:v>38135</c:v>
                </c:pt>
                <c:pt idx="1610">
                  <c:v>38136</c:v>
                </c:pt>
                <c:pt idx="1611">
                  <c:v>38137</c:v>
                </c:pt>
                <c:pt idx="1612">
                  <c:v>38138</c:v>
                </c:pt>
                <c:pt idx="1613">
                  <c:v>38139</c:v>
                </c:pt>
                <c:pt idx="1614">
                  <c:v>38140</c:v>
                </c:pt>
                <c:pt idx="1615">
                  <c:v>38141</c:v>
                </c:pt>
                <c:pt idx="1616">
                  <c:v>38142</c:v>
                </c:pt>
                <c:pt idx="1617">
                  <c:v>38143</c:v>
                </c:pt>
                <c:pt idx="1618">
                  <c:v>38144</c:v>
                </c:pt>
                <c:pt idx="1619">
                  <c:v>38145</c:v>
                </c:pt>
                <c:pt idx="1620">
                  <c:v>38146</c:v>
                </c:pt>
                <c:pt idx="1621">
                  <c:v>38147</c:v>
                </c:pt>
                <c:pt idx="1622">
                  <c:v>38148</c:v>
                </c:pt>
                <c:pt idx="1623">
                  <c:v>38149</c:v>
                </c:pt>
                <c:pt idx="1624">
                  <c:v>38150</c:v>
                </c:pt>
                <c:pt idx="1625">
                  <c:v>38151</c:v>
                </c:pt>
                <c:pt idx="1626">
                  <c:v>38152</c:v>
                </c:pt>
                <c:pt idx="1627">
                  <c:v>38153</c:v>
                </c:pt>
                <c:pt idx="1628">
                  <c:v>38154</c:v>
                </c:pt>
                <c:pt idx="1629">
                  <c:v>38155</c:v>
                </c:pt>
                <c:pt idx="1630">
                  <c:v>38156</c:v>
                </c:pt>
                <c:pt idx="1631">
                  <c:v>38157</c:v>
                </c:pt>
                <c:pt idx="1632">
                  <c:v>38158</c:v>
                </c:pt>
                <c:pt idx="1633">
                  <c:v>38159</c:v>
                </c:pt>
                <c:pt idx="1634">
                  <c:v>38160</c:v>
                </c:pt>
                <c:pt idx="1635">
                  <c:v>38161</c:v>
                </c:pt>
                <c:pt idx="1636">
                  <c:v>38162</c:v>
                </c:pt>
                <c:pt idx="1637">
                  <c:v>38163</c:v>
                </c:pt>
                <c:pt idx="1638">
                  <c:v>38164</c:v>
                </c:pt>
                <c:pt idx="1639">
                  <c:v>38165</c:v>
                </c:pt>
                <c:pt idx="1640">
                  <c:v>38166</c:v>
                </c:pt>
                <c:pt idx="1641">
                  <c:v>38167</c:v>
                </c:pt>
                <c:pt idx="1642">
                  <c:v>38168</c:v>
                </c:pt>
                <c:pt idx="1643">
                  <c:v>38169</c:v>
                </c:pt>
                <c:pt idx="1644">
                  <c:v>38170</c:v>
                </c:pt>
                <c:pt idx="1645">
                  <c:v>38171</c:v>
                </c:pt>
                <c:pt idx="1646">
                  <c:v>38172</c:v>
                </c:pt>
                <c:pt idx="1647">
                  <c:v>38173</c:v>
                </c:pt>
                <c:pt idx="1648">
                  <c:v>38174</c:v>
                </c:pt>
                <c:pt idx="1649">
                  <c:v>38175</c:v>
                </c:pt>
                <c:pt idx="1650">
                  <c:v>38176</c:v>
                </c:pt>
                <c:pt idx="1651">
                  <c:v>38177</c:v>
                </c:pt>
                <c:pt idx="1652">
                  <c:v>38178</c:v>
                </c:pt>
                <c:pt idx="1653">
                  <c:v>38179</c:v>
                </c:pt>
                <c:pt idx="1654">
                  <c:v>38180</c:v>
                </c:pt>
                <c:pt idx="1655">
                  <c:v>38181</c:v>
                </c:pt>
                <c:pt idx="1656">
                  <c:v>38182</c:v>
                </c:pt>
                <c:pt idx="1657">
                  <c:v>38183</c:v>
                </c:pt>
                <c:pt idx="1658">
                  <c:v>38184</c:v>
                </c:pt>
                <c:pt idx="1659">
                  <c:v>38185</c:v>
                </c:pt>
                <c:pt idx="1660">
                  <c:v>38186</c:v>
                </c:pt>
                <c:pt idx="1661">
                  <c:v>38187</c:v>
                </c:pt>
                <c:pt idx="1662">
                  <c:v>38188</c:v>
                </c:pt>
                <c:pt idx="1663">
                  <c:v>38189</c:v>
                </c:pt>
                <c:pt idx="1664">
                  <c:v>38190</c:v>
                </c:pt>
                <c:pt idx="1665">
                  <c:v>38191</c:v>
                </c:pt>
                <c:pt idx="1666">
                  <c:v>38192</c:v>
                </c:pt>
                <c:pt idx="1667">
                  <c:v>38193</c:v>
                </c:pt>
                <c:pt idx="1668">
                  <c:v>38194</c:v>
                </c:pt>
                <c:pt idx="1669">
                  <c:v>38195</c:v>
                </c:pt>
                <c:pt idx="1670">
                  <c:v>38196</c:v>
                </c:pt>
                <c:pt idx="1671">
                  <c:v>38197</c:v>
                </c:pt>
                <c:pt idx="1672">
                  <c:v>38198</c:v>
                </c:pt>
                <c:pt idx="1673">
                  <c:v>38199</c:v>
                </c:pt>
                <c:pt idx="1674">
                  <c:v>38200</c:v>
                </c:pt>
                <c:pt idx="1675">
                  <c:v>38201</c:v>
                </c:pt>
                <c:pt idx="1676">
                  <c:v>38202</c:v>
                </c:pt>
                <c:pt idx="1677">
                  <c:v>38203</c:v>
                </c:pt>
                <c:pt idx="1678">
                  <c:v>38204</c:v>
                </c:pt>
                <c:pt idx="1679">
                  <c:v>38205</c:v>
                </c:pt>
                <c:pt idx="1680">
                  <c:v>38206</c:v>
                </c:pt>
                <c:pt idx="1681">
                  <c:v>38207</c:v>
                </c:pt>
                <c:pt idx="1682">
                  <c:v>38208</c:v>
                </c:pt>
                <c:pt idx="1683">
                  <c:v>38209</c:v>
                </c:pt>
                <c:pt idx="1684">
                  <c:v>38210</c:v>
                </c:pt>
                <c:pt idx="1685">
                  <c:v>38211</c:v>
                </c:pt>
                <c:pt idx="1686">
                  <c:v>38212</c:v>
                </c:pt>
                <c:pt idx="1687">
                  <c:v>38213</c:v>
                </c:pt>
                <c:pt idx="1688">
                  <c:v>38214</c:v>
                </c:pt>
                <c:pt idx="1689">
                  <c:v>38215</c:v>
                </c:pt>
                <c:pt idx="1690">
                  <c:v>38216</c:v>
                </c:pt>
                <c:pt idx="1691">
                  <c:v>38217</c:v>
                </c:pt>
                <c:pt idx="1692">
                  <c:v>38218</c:v>
                </c:pt>
                <c:pt idx="1693">
                  <c:v>38219</c:v>
                </c:pt>
                <c:pt idx="1694">
                  <c:v>38220</c:v>
                </c:pt>
                <c:pt idx="1695">
                  <c:v>38221</c:v>
                </c:pt>
                <c:pt idx="1696">
                  <c:v>38222</c:v>
                </c:pt>
                <c:pt idx="1697">
                  <c:v>38223</c:v>
                </c:pt>
                <c:pt idx="1698">
                  <c:v>38224</c:v>
                </c:pt>
                <c:pt idx="1699">
                  <c:v>38225</c:v>
                </c:pt>
                <c:pt idx="1700">
                  <c:v>38226</c:v>
                </c:pt>
                <c:pt idx="1701">
                  <c:v>38227</c:v>
                </c:pt>
                <c:pt idx="1702">
                  <c:v>38228</c:v>
                </c:pt>
                <c:pt idx="1703">
                  <c:v>38229</c:v>
                </c:pt>
                <c:pt idx="1704">
                  <c:v>38230</c:v>
                </c:pt>
                <c:pt idx="1705">
                  <c:v>38231</c:v>
                </c:pt>
                <c:pt idx="1706">
                  <c:v>38232</c:v>
                </c:pt>
                <c:pt idx="1707">
                  <c:v>38233</c:v>
                </c:pt>
                <c:pt idx="1708">
                  <c:v>38234</c:v>
                </c:pt>
                <c:pt idx="1709">
                  <c:v>38235</c:v>
                </c:pt>
                <c:pt idx="1710">
                  <c:v>38236</c:v>
                </c:pt>
                <c:pt idx="1711">
                  <c:v>38237</c:v>
                </c:pt>
                <c:pt idx="1712">
                  <c:v>38238</c:v>
                </c:pt>
                <c:pt idx="1713">
                  <c:v>38239</c:v>
                </c:pt>
                <c:pt idx="1714">
                  <c:v>38240</c:v>
                </c:pt>
                <c:pt idx="1715">
                  <c:v>38241</c:v>
                </c:pt>
                <c:pt idx="1716">
                  <c:v>38242</c:v>
                </c:pt>
                <c:pt idx="1717">
                  <c:v>38243</c:v>
                </c:pt>
                <c:pt idx="1718">
                  <c:v>38244</c:v>
                </c:pt>
                <c:pt idx="1719">
                  <c:v>38245</c:v>
                </c:pt>
                <c:pt idx="1720">
                  <c:v>38246</c:v>
                </c:pt>
                <c:pt idx="1721">
                  <c:v>38247</c:v>
                </c:pt>
                <c:pt idx="1722">
                  <c:v>38248</c:v>
                </c:pt>
                <c:pt idx="1723">
                  <c:v>38249</c:v>
                </c:pt>
                <c:pt idx="1724">
                  <c:v>38250</c:v>
                </c:pt>
                <c:pt idx="1725">
                  <c:v>38251</c:v>
                </c:pt>
                <c:pt idx="1726">
                  <c:v>38252</c:v>
                </c:pt>
                <c:pt idx="1727">
                  <c:v>38253</c:v>
                </c:pt>
                <c:pt idx="1728">
                  <c:v>38254</c:v>
                </c:pt>
                <c:pt idx="1729">
                  <c:v>38255</c:v>
                </c:pt>
                <c:pt idx="1730">
                  <c:v>38256</c:v>
                </c:pt>
                <c:pt idx="1731">
                  <c:v>38257</c:v>
                </c:pt>
                <c:pt idx="1732">
                  <c:v>38258</c:v>
                </c:pt>
                <c:pt idx="1733">
                  <c:v>38259</c:v>
                </c:pt>
                <c:pt idx="1734">
                  <c:v>38260</c:v>
                </c:pt>
                <c:pt idx="1735">
                  <c:v>38261</c:v>
                </c:pt>
                <c:pt idx="1736">
                  <c:v>38262</c:v>
                </c:pt>
                <c:pt idx="1737">
                  <c:v>38263</c:v>
                </c:pt>
                <c:pt idx="1738">
                  <c:v>38264</c:v>
                </c:pt>
                <c:pt idx="1739">
                  <c:v>38265</c:v>
                </c:pt>
                <c:pt idx="1740">
                  <c:v>38266</c:v>
                </c:pt>
                <c:pt idx="1741">
                  <c:v>38267</c:v>
                </c:pt>
                <c:pt idx="1742">
                  <c:v>38268</c:v>
                </c:pt>
                <c:pt idx="1743">
                  <c:v>38269</c:v>
                </c:pt>
                <c:pt idx="1744">
                  <c:v>38270</c:v>
                </c:pt>
                <c:pt idx="1745">
                  <c:v>38271</c:v>
                </c:pt>
                <c:pt idx="1746">
                  <c:v>38272</c:v>
                </c:pt>
                <c:pt idx="1747">
                  <c:v>38273</c:v>
                </c:pt>
                <c:pt idx="1748">
                  <c:v>38274</c:v>
                </c:pt>
                <c:pt idx="1749">
                  <c:v>38275</c:v>
                </c:pt>
                <c:pt idx="1750">
                  <c:v>38276</c:v>
                </c:pt>
                <c:pt idx="1751">
                  <c:v>38277</c:v>
                </c:pt>
                <c:pt idx="1752">
                  <c:v>38278</c:v>
                </c:pt>
                <c:pt idx="1753">
                  <c:v>38279</c:v>
                </c:pt>
                <c:pt idx="1754">
                  <c:v>38280</c:v>
                </c:pt>
                <c:pt idx="1755">
                  <c:v>38281</c:v>
                </c:pt>
                <c:pt idx="1756">
                  <c:v>38282</c:v>
                </c:pt>
                <c:pt idx="1757">
                  <c:v>38283</c:v>
                </c:pt>
                <c:pt idx="1758">
                  <c:v>38284</c:v>
                </c:pt>
                <c:pt idx="1759">
                  <c:v>38285</c:v>
                </c:pt>
                <c:pt idx="1760">
                  <c:v>38286</c:v>
                </c:pt>
                <c:pt idx="1761">
                  <c:v>38287</c:v>
                </c:pt>
                <c:pt idx="1762">
                  <c:v>38288</c:v>
                </c:pt>
                <c:pt idx="1763">
                  <c:v>38289</c:v>
                </c:pt>
                <c:pt idx="1764">
                  <c:v>38290</c:v>
                </c:pt>
                <c:pt idx="1765">
                  <c:v>38291</c:v>
                </c:pt>
                <c:pt idx="1766">
                  <c:v>38292</c:v>
                </c:pt>
                <c:pt idx="1767">
                  <c:v>38293</c:v>
                </c:pt>
                <c:pt idx="1768">
                  <c:v>38294</c:v>
                </c:pt>
                <c:pt idx="1769">
                  <c:v>38295</c:v>
                </c:pt>
                <c:pt idx="1770">
                  <c:v>38296</c:v>
                </c:pt>
                <c:pt idx="1771">
                  <c:v>38297</c:v>
                </c:pt>
                <c:pt idx="1772">
                  <c:v>38298</c:v>
                </c:pt>
                <c:pt idx="1773">
                  <c:v>38299</c:v>
                </c:pt>
                <c:pt idx="1774">
                  <c:v>38300</c:v>
                </c:pt>
                <c:pt idx="1775">
                  <c:v>38301</c:v>
                </c:pt>
                <c:pt idx="1776">
                  <c:v>38302</c:v>
                </c:pt>
                <c:pt idx="1777">
                  <c:v>38303</c:v>
                </c:pt>
                <c:pt idx="1778">
                  <c:v>38304</c:v>
                </c:pt>
                <c:pt idx="1779">
                  <c:v>38305</c:v>
                </c:pt>
                <c:pt idx="1780">
                  <c:v>38306</c:v>
                </c:pt>
                <c:pt idx="1781">
                  <c:v>38307</c:v>
                </c:pt>
                <c:pt idx="1782">
                  <c:v>38308</c:v>
                </c:pt>
                <c:pt idx="1783">
                  <c:v>38309</c:v>
                </c:pt>
                <c:pt idx="1784">
                  <c:v>38310</c:v>
                </c:pt>
                <c:pt idx="1785">
                  <c:v>38311</c:v>
                </c:pt>
                <c:pt idx="1786">
                  <c:v>38312</c:v>
                </c:pt>
                <c:pt idx="1787">
                  <c:v>38313</c:v>
                </c:pt>
                <c:pt idx="1788">
                  <c:v>38314</c:v>
                </c:pt>
                <c:pt idx="1789">
                  <c:v>38315</c:v>
                </c:pt>
                <c:pt idx="1790">
                  <c:v>38316</c:v>
                </c:pt>
                <c:pt idx="1791">
                  <c:v>38317</c:v>
                </c:pt>
                <c:pt idx="1792">
                  <c:v>38318</c:v>
                </c:pt>
                <c:pt idx="1793">
                  <c:v>38319</c:v>
                </c:pt>
                <c:pt idx="1794">
                  <c:v>38320</c:v>
                </c:pt>
                <c:pt idx="1795">
                  <c:v>38321</c:v>
                </c:pt>
                <c:pt idx="1796">
                  <c:v>38322</c:v>
                </c:pt>
                <c:pt idx="1797">
                  <c:v>38323</c:v>
                </c:pt>
                <c:pt idx="1798">
                  <c:v>38324</c:v>
                </c:pt>
                <c:pt idx="1799">
                  <c:v>38325</c:v>
                </c:pt>
                <c:pt idx="1800">
                  <c:v>38326</c:v>
                </c:pt>
                <c:pt idx="1801">
                  <c:v>38327</c:v>
                </c:pt>
                <c:pt idx="1802">
                  <c:v>38328</c:v>
                </c:pt>
                <c:pt idx="1803">
                  <c:v>38329</c:v>
                </c:pt>
                <c:pt idx="1804">
                  <c:v>38330</c:v>
                </c:pt>
                <c:pt idx="1805">
                  <c:v>38331</c:v>
                </c:pt>
                <c:pt idx="1806">
                  <c:v>38332</c:v>
                </c:pt>
                <c:pt idx="1807">
                  <c:v>38333</c:v>
                </c:pt>
                <c:pt idx="1808">
                  <c:v>38334</c:v>
                </c:pt>
                <c:pt idx="1809">
                  <c:v>38335</c:v>
                </c:pt>
                <c:pt idx="1810">
                  <c:v>38336</c:v>
                </c:pt>
                <c:pt idx="1811">
                  <c:v>38337</c:v>
                </c:pt>
                <c:pt idx="1812">
                  <c:v>38338</c:v>
                </c:pt>
                <c:pt idx="1813">
                  <c:v>38339</c:v>
                </c:pt>
                <c:pt idx="1814">
                  <c:v>38340</c:v>
                </c:pt>
                <c:pt idx="1815">
                  <c:v>38341</c:v>
                </c:pt>
                <c:pt idx="1816">
                  <c:v>38342</c:v>
                </c:pt>
                <c:pt idx="1817">
                  <c:v>38343</c:v>
                </c:pt>
                <c:pt idx="1818">
                  <c:v>38344</c:v>
                </c:pt>
                <c:pt idx="1819">
                  <c:v>38345</c:v>
                </c:pt>
                <c:pt idx="1820">
                  <c:v>38346</c:v>
                </c:pt>
                <c:pt idx="1821">
                  <c:v>38347</c:v>
                </c:pt>
                <c:pt idx="1822">
                  <c:v>38348</c:v>
                </c:pt>
                <c:pt idx="1823">
                  <c:v>38349</c:v>
                </c:pt>
                <c:pt idx="1824">
                  <c:v>38350</c:v>
                </c:pt>
                <c:pt idx="1825">
                  <c:v>38351</c:v>
                </c:pt>
                <c:pt idx="1826">
                  <c:v>38352</c:v>
                </c:pt>
                <c:pt idx="1827">
                  <c:v>38353</c:v>
                </c:pt>
                <c:pt idx="1828">
                  <c:v>38354</c:v>
                </c:pt>
                <c:pt idx="1829">
                  <c:v>38355</c:v>
                </c:pt>
                <c:pt idx="1830">
                  <c:v>38356</c:v>
                </c:pt>
                <c:pt idx="1831">
                  <c:v>38357</c:v>
                </c:pt>
                <c:pt idx="1832">
                  <c:v>38358</c:v>
                </c:pt>
                <c:pt idx="1833">
                  <c:v>38359</c:v>
                </c:pt>
                <c:pt idx="1834">
                  <c:v>38360</c:v>
                </c:pt>
                <c:pt idx="1835">
                  <c:v>38361</c:v>
                </c:pt>
                <c:pt idx="1836">
                  <c:v>38362</c:v>
                </c:pt>
                <c:pt idx="1837">
                  <c:v>38363</c:v>
                </c:pt>
                <c:pt idx="1838">
                  <c:v>38364</c:v>
                </c:pt>
                <c:pt idx="1839">
                  <c:v>38365</c:v>
                </c:pt>
                <c:pt idx="1840">
                  <c:v>38366</c:v>
                </c:pt>
                <c:pt idx="1841">
                  <c:v>38367</c:v>
                </c:pt>
                <c:pt idx="1842">
                  <c:v>38368</c:v>
                </c:pt>
                <c:pt idx="1843">
                  <c:v>38369</c:v>
                </c:pt>
                <c:pt idx="1844">
                  <c:v>38370</c:v>
                </c:pt>
                <c:pt idx="1845">
                  <c:v>38371</c:v>
                </c:pt>
                <c:pt idx="1846">
                  <c:v>38372</c:v>
                </c:pt>
                <c:pt idx="1847">
                  <c:v>38373</c:v>
                </c:pt>
                <c:pt idx="1848">
                  <c:v>38374</c:v>
                </c:pt>
                <c:pt idx="1849">
                  <c:v>38375</c:v>
                </c:pt>
                <c:pt idx="1850">
                  <c:v>38376</c:v>
                </c:pt>
                <c:pt idx="1851">
                  <c:v>38377</c:v>
                </c:pt>
                <c:pt idx="1852">
                  <c:v>38378</c:v>
                </c:pt>
                <c:pt idx="1853">
                  <c:v>38379</c:v>
                </c:pt>
                <c:pt idx="1854">
                  <c:v>38380</c:v>
                </c:pt>
                <c:pt idx="1855">
                  <c:v>38381</c:v>
                </c:pt>
                <c:pt idx="1856">
                  <c:v>38382</c:v>
                </c:pt>
                <c:pt idx="1857">
                  <c:v>38383</c:v>
                </c:pt>
                <c:pt idx="1858">
                  <c:v>38384</c:v>
                </c:pt>
                <c:pt idx="1859">
                  <c:v>38385</c:v>
                </c:pt>
                <c:pt idx="1860">
                  <c:v>38386</c:v>
                </c:pt>
                <c:pt idx="1861">
                  <c:v>38387</c:v>
                </c:pt>
                <c:pt idx="1862">
                  <c:v>38388</c:v>
                </c:pt>
                <c:pt idx="1863">
                  <c:v>38389</c:v>
                </c:pt>
                <c:pt idx="1864">
                  <c:v>38390</c:v>
                </c:pt>
                <c:pt idx="1865">
                  <c:v>38391</c:v>
                </c:pt>
                <c:pt idx="1866">
                  <c:v>38392</c:v>
                </c:pt>
                <c:pt idx="1867">
                  <c:v>38393</c:v>
                </c:pt>
                <c:pt idx="1868">
                  <c:v>38394</c:v>
                </c:pt>
                <c:pt idx="1869">
                  <c:v>38395</c:v>
                </c:pt>
                <c:pt idx="1870">
                  <c:v>38396</c:v>
                </c:pt>
                <c:pt idx="1871">
                  <c:v>38397</c:v>
                </c:pt>
                <c:pt idx="1872">
                  <c:v>38398</c:v>
                </c:pt>
                <c:pt idx="1873">
                  <c:v>38399</c:v>
                </c:pt>
                <c:pt idx="1874">
                  <c:v>38400</c:v>
                </c:pt>
                <c:pt idx="1875">
                  <c:v>38401</c:v>
                </c:pt>
                <c:pt idx="1876">
                  <c:v>38402</c:v>
                </c:pt>
                <c:pt idx="1877">
                  <c:v>38403</c:v>
                </c:pt>
                <c:pt idx="1878">
                  <c:v>38404</c:v>
                </c:pt>
                <c:pt idx="1879">
                  <c:v>38405</c:v>
                </c:pt>
                <c:pt idx="1880">
                  <c:v>38406</c:v>
                </c:pt>
                <c:pt idx="1881">
                  <c:v>38407</c:v>
                </c:pt>
                <c:pt idx="1882">
                  <c:v>38408</c:v>
                </c:pt>
                <c:pt idx="1883">
                  <c:v>38409</c:v>
                </c:pt>
                <c:pt idx="1884">
                  <c:v>38410</c:v>
                </c:pt>
                <c:pt idx="1885">
                  <c:v>38411</c:v>
                </c:pt>
                <c:pt idx="1886">
                  <c:v>38412</c:v>
                </c:pt>
                <c:pt idx="1887">
                  <c:v>38413</c:v>
                </c:pt>
                <c:pt idx="1888">
                  <c:v>38414</c:v>
                </c:pt>
                <c:pt idx="1889">
                  <c:v>38415</c:v>
                </c:pt>
                <c:pt idx="1890">
                  <c:v>38416</c:v>
                </c:pt>
                <c:pt idx="1891">
                  <c:v>38417</c:v>
                </c:pt>
                <c:pt idx="1892">
                  <c:v>38418</c:v>
                </c:pt>
                <c:pt idx="1893">
                  <c:v>38419</c:v>
                </c:pt>
                <c:pt idx="1894">
                  <c:v>38420</c:v>
                </c:pt>
                <c:pt idx="1895">
                  <c:v>38421</c:v>
                </c:pt>
                <c:pt idx="1896">
                  <c:v>38422</c:v>
                </c:pt>
                <c:pt idx="1897">
                  <c:v>38423</c:v>
                </c:pt>
                <c:pt idx="1898">
                  <c:v>38424</c:v>
                </c:pt>
                <c:pt idx="1899">
                  <c:v>38425</c:v>
                </c:pt>
                <c:pt idx="1900">
                  <c:v>38426</c:v>
                </c:pt>
                <c:pt idx="1901">
                  <c:v>38427</c:v>
                </c:pt>
                <c:pt idx="1902">
                  <c:v>38428</c:v>
                </c:pt>
                <c:pt idx="1903">
                  <c:v>38429</c:v>
                </c:pt>
                <c:pt idx="1904">
                  <c:v>38430</c:v>
                </c:pt>
                <c:pt idx="1905">
                  <c:v>38431</c:v>
                </c:pt>
                <c:pt idx="1906">
                  <c:v>38432</c:v>
                </c:pt>
                <c:pt idx="1907">
                  <c:v>38433</c:v>
                </c:pt>
                <c:pt idx="1908">
                  <c:v>38434</c:v>
                </c:pt>
                <c:pt idx="1909">
                  <c:v>38435</c:v>
                </c:pt>
                <c:pt idx="1910">
                  <c:v>38436</c:v>
                </c:pt>
                <c:pt idx="1911">
                  <c:v>38437</c:v>
                </c:pt>
                <c:pt idx="1912">
                  <c:v>38438</c:v>
                </c:pt>
                <c:pt idx="1913">
                  <c:v>38439</c:v>
                </c:pt>
                <c:pt idx="1914">
                  <c:v>38440</c:v>
                </c:pt>
                <c:pt idx="1915">
                  <c:v>38441</c:v>
                </c:pt>
                <c:pt idx="1916">
                  <c:v>38442</c:v>
                </c:pt>
                <c:pt idx="1917">
                  <c:v>38443</c:v>
                </c:pt>
                <c:pt idx="1918">
                  <c:v>38444</c:v>
                </c:pt>
                <c:pt idx="1919">
                  <c:v>38445</c:v>
                </c:pt>
                <c:pt idx="1920">
                  <c:v>38446</c:v>
                </c:pt>
                <c:pt idx="1921">
                  <c:v>38447</c:v>
                </c:pt>
                <c:pt idx="1922">
                  <c:v>38448</c:v>
                </c:pt>
                <c:pt idx="1923">
                  <c:v>38449</c:v>
                </c:pt>
                <c:pt idx="1924">
                  <c:v>38450</c:v>
                </c:pt>
                <c:pt idx="1925">
                  <c:v>38451</c:v>
                </c:pt>
                <c:pt idx="1926">
                  <c:v>38452</c:v>
                </c:pt>
                <c:pt idx="1927">
                  <c:v>38453</c:v>
                </c:pt>
                <c:pt idx="1928">
                  <c:v>38454</c:v>
                </c:pt>
                <c:pt idx="1929">
                  <c:v>38455</c:v>
                </c:pt>
                <c:pt idx="1930">
                  <c:v>38456</c:v>
                </c:pt>
                <c:pt idx="1931">
                  <c:v>38457</c:v>
                </c:pt>
                <c:pt idx="1932">
                  <c:v>38458</c:v>
                </c:pt>
                <c:pt idx="1933">
                  <c:v>38459</c:v>
                </c:pt>
                <c:pt idx="1934">
                  <c:v>38460</c:v>
                </c:pt>
                <c:pt idx="1935">
                  <c:v>38461</c:v>
                </c:pt>
                <c:pt idx="1936">
                  <c:v>38462</c:v>
                </c:pt>
                <c:pt idx="1937">
                  <c:v>38463</c:v>
                </c:pt>
                <c:pt idx="1938">
                  <c:v>38464</c:v>
                </c:pt>
                <c:pt idx="1939">
                  <c:v>38465</c:v>
                </c:pt>
                <c:pt idx="1940">
                  <c:v>38466</c:v>
                </c:pt>
                <c:pt idx="1941">
                  <c:v>38467</c:v>
                </c:pt>
                <c:pt idx="1942">
                  <c:v>38468</c:v>
                </c:pt>
                <c:pt idx="1943">
                  <c:v>38469</c:v>
                </c:pt>
                <c:pt idx="1944">
                  <c:v>38470</c:v>
                </c:pt>
                <c:pt idx="1945">
                  <c:v>38471</c:v>
                </c:pt>
                <c:pt idx="1946">
                  <c:v>38472</c:v>
                </c:pt>
                <c:pt idx="1947">
                  <c:v>38473</c:v>
                </c:pt>
                <c:pt idx="1948">
                  <c:v>38474</c:v>
                </c:pt>
                <c:pt idx="1949">
                  <c:v>38475</c:v>
                </c:pt>
                <c:pt idx="1950">
                  <c:v>38476</c:v>
                </c:pt>
                <c:pt idx="1951">
                  <c:v>38477</c:v>
                </c:pt>
                <c:pt idx="1952">
                  <c:v>38478</c:v>
                </c:pt>
                <c:pt idx="1953">
                  <c:v>38479</c:v>
                </c:pt>
                <c:pt idx="1954">
                  <c:v>38480</c:v>
                </c:pt>
                <c:pt idx="1955">
                  <c:v>38481</c:v>
                </c:pt>
                <c:pt idx="1956">
                  <c:v>38482</c:v>
                </c:pt>
                <c:pt idx="1957">
                  <c:v>38483</c:v>
                </c:pt>
                <c:pt idx="1958">
                  <c:v>38484</c:v>
                </c:pt>
                <c:pt idx="1959">
                  <c:v>38485</c:v>
                </c:pt>
                <c:pt idx="1960">
                  <c:v>38486</c:v>
                </c:pt>
                <c:pt idx="1961">
                  <c:v>38487</c:v>
                </c:pt>
                <c:pt idx="1962">
                  <c:v>38488</c:v>
                </c:pt>
                <c:pt idx="1963">
                  <c:v>38489</c:v>
                </c:pt>
                <c:pt idx="1964">
                  <c:v>38490</c:v>
                </c:pt>
                <c:pt idx="1965">
                  <c:v>38491</c:v>
                </c:pt>
                <c:pt idx="1966">
                  <c:v>38492</c:v>
                </c:pt>
                <c:pt idx="1967">
                  <c:v>38493</c:v>
                </c:pt>
                <c:pt idx="1968">
                  <c:v>38494</c:v>
                </c:pt>
                <c:pt idx="1969">
                  <c:v>38495</c:v>
                </c:pt>
                <c:pt idx="1970">
                  <c:v>38496</c:v>
                </c:pt>
                <c:pt idx="1971">
                  <c:v>38497</c:v>
                </c:pt>
                <c:pt idx="1972">
                  <c:v>38498</c:v>
                </c:pt>
                <c:pt idx="1973">
                  <c:v>38499</c:v>
                </c:pt>
                <c:pt idx="1974">
                  <c:v>38500</c:v>
                </c:pt>
                <c:pt idx="1975">
                  <c:v>38501</c:v>
                </c:pt>
                <c:pt idx="1976">
                  <c:v>38502</c:v>
                </c:pt>
                <c:pt idx="1977">
                  <c:v>38503</c:v>
                </c:pt>
                <c:pt idx="1978">
                  <c:v>38504</c:v>
                </c:pt>
                <c:pt idx="1979">
                  <c:v>38505</c:v>
                </c:pt>
                <c:pt idx="1980">
                  <c:v>38506</c:v>
                </c:pt>
                <c:pt idx="1981">
                  <c:v>38507</c:v>
                </c:pt>
                <c:pt idx="1982">
                  <c:v>38508</c:v>
                </c:pt>
                <c:pt idx="1983">
                  <c:v>38509</c:v>
                </c:pt>
                <c:pt idx="1984">
                  <c:v>38510</c:v>
                </c:pt>
                <c:pt idx="1985">
                  <c:v>38511</c:v>
                </c:pt>
                <c:pt idx="1986">
                  <c:v>38512</c:v>
                </c:pt>
                <c:pt idx="1987">
                  <c:v>38513</c:v>
                </c:pt>
                <c:pt idx="1988">
                  <c:v>38514</c:v>
                </c:pt>
                <c:pt idx="1989">
                  <c:v>38515</c:v>
                </c:pt>
                <c:pt idx="1990">
                  <c:v>38516</c:v>
                </c:pt>
                <c:pt idx="1991">
                  <c:v>38517</c:v>
                </c:pt>
                <c:pt idx="1992">
                  <c:v>38518</c:v>
                </c:pt>
                <c:pt idx="1993">
                  <c:v>38519</c:v>
                </c:pt>
                <c:pt idx="1994">
                  <c:v>38520</c:v>
                </c:pt>
                <c:pt idx="1995">
                  <c:v>38521</c:v>
                </c:pt>
                <c:pt idx="1996">
                  <c:v>38522</c:v>
                </c:pt>
                <c:pt idx="1997">
                  <c:v>38523</c:v>
                </c:pt>
                <c:pt idx="1998">
                  <c:v>38524</c:v>
                </c:pt>
                <c:pt idx="1999">
                  <c:v>38525</c:v>
                </c:pt>
                <c:pt idx="2000">
                  <c:v>38526</c:v>
                </c:pt>
                <c:pt idx="2001">
                  <c:v>38527</c:v>
                </c:pt>
                <c:pt idx="2002">
                  <c:v>38528</c:v>
                </c:pt>
                <c:pt idx="2003">
                  <c:v>38529</c:v>
                </c:pt>
                <c:pt idx="2004">
                  <c:v>38530</c:v>
                </c:pt>
                <c:pt idx="2005">
                  <c:v>38531</c:v>
                </c:pt>
                <c:pt idx="2006">
                  <c:v>38532</c:v>
                </c:pt>
                <c:pt idx="2007">
                  <c:v>38533</c:v>
                </c:pt>
                <c:pt idx="2008">
                  <c:v>38534</c:v>
                </c:pt>
                <c:pt idx="2009">
                  <c:v>38535</c:v>
                </c:pt>
                <c:pt idx="2010">
                  <c:v>38536</c:v>
                </c:pt>
                <c:pt idx="2011">
                  <c:v>38537</c:v>
                </c:pt>
                <c:pt idx="2012">
                  <c:v>38538</c:v>
                </c:pt>
                <c:pt idx="2013">
                  <c:v>38539</c:v>
                </c:pt>
                <c:pt idx="2014">
                  <c:v>38540</c:v>
                </c:pt>
                <c:pt idx="2015">
                  <c:v>38541</c:v>
                </c:pt>
                <c:pt idx="2016">
                  <c:v>38542</c:v>
                </c:pt>
                <c:pt idx="2017">
                  <c:v>38543</c:v>
                </c:pt>
                <c:pt idx="2018">
                  <c:v>38544</c:v>
                </c:pt>
                <c:pt idx="2019">
                  <c:v>38545</c:v>
                </c:pt>
                <c:pt idx="2020">
                  <c:v>38546</c:v>
                </c:pt>
                <c:pt idx="2021">
                  <c:v>38547</c:v>
                </c:pt>
                <c:pt idx="2022">
                  <c:v>38548</c:v>
                </c:pt>
                <c:pt idx="2023">
                  <c:v>38549</c:v>
                </c:pt>
                <c:pt idx="2024">
                  <c:v>38550</c:v>
                </c:pt>
                <c:pt idx="2025">
                  <c:v>38551</c:v>
                </c:pt>
                <c:pt idx="2026">
                  <c:v>38552</c:v>
                </c:pt>
                <c:pt idx="2027">
                  <c:v>38553</c:v>
                </c:pt>
                <c:pt idx="2028">
                  <c:v>38554</c:v>
                </c:pt>
                <c:pt idx="2029">
                  <c:v>38555</c:v>
                </c:pt>
                <c:pt idx="2030">
                  <c:v>38556</c:v>
                </c:pt>
                <c:pt idx="2031">
                  <c:v>38557</c:v>
                </c:pt>
                <c:pt idx="2032">
                  <c:v>38558</c:v>
                </c:pt>
                <c:pt idx="2033">
                  <c:v>38559</c:v>
                </c:pt>
                <c:pt idx="2034">
                  <c:v>38560</c:v>
                </c:pt>
                <c:pt idx="2035">
                  <c:v>38561</c:v>
                </c:pt>
                <c:pt idx="2036">
                  <c:v>38562</c:v>
                </c:pt>
                <c:pt idx="2037">
                  <c:v>38563</c:v>
                </c:pt>
                <c:pt idx="2038">
                  <c:v>38564</c:v>
                </c:pt>
                <c:pt idx="2039">
                  <c:v>38565</c:v>
                </c:pt>
                <c:pt idx="2040">
                  <c:v>38566</c:v>
                </c:pt>
                <c:pt idx="2041">
                  <c:v>38567</c:v>
                </c:pt>
                <c:pt idx="2042">
                  <c:v>38568</c:v>
                </c:pt>
                <c:pt idx="2043">
                  <c:v>38569</c:v>
                </c:pt>
                <c:pt idx="2044">
                  <c:v>38570</c:v>
                </c:pt>
                <c:pt idx="2045">
                  <c:v>38571</c:v>
                </c:pt>
                <c:pt idx="2046">
                  <c:v>38572</c:v>
                </c:pt>
                <c:pt idx="2047">
                  <c:v>38573</c:v>
                </c:pt>
                <c:pt idx="2048">
                  <c:v>38574</c:v>
                </c:pt>
                <c:pt idx="2049">
                  <c:v>38575</c:v>
                </c:pt>
                <c:pt idx="2050">
                  <c:v>38576</c:v>
                </c:pt>
                <c:pt idx="2051">
                  <c:v>38577</c:v>
                </c:pt>
                <c:pt idx="2052">
                  <c:v>38578</c:v>
                </c:pt>
                <c:pt idx="2053">
                  <c:v>38579</c:v>
                </c:pt>
                <c:pt idx="2054">
                  <c:v>38580</c:v>
                </c:pt>
                <c:pt idx="2055">
                  <c:v>38581</c:v>
                </c:pt>
                <c:pt idx="2056">
                  <c:v>38582</c:v>
                </c:pt>
                <c:pt idx="2057">
                  <c:v>38583</c:v>
                </c:pt>
                <c:pt idx="2058">
                  <c:v>38584</c:v>
                </c:pt>
                <c:pt idx="2059">
                  <c:v>38585</c:v>
                </c:pt>
                <c:pt idx="2060">
                  <c:v>38586</c:v>
                </c:pt>
                <c:pt idx="2061">
                  <c:v>38587</c:v>
                </c:pt>
                <c:pt idx="2062">
                  <c:v>38588</c:v>
                </c:pt>
                <c:pt idx="2063">
                  <c:v>38589</c:v>
                </c:pt>
                <c:pt idx="2064">
                  <c:v>38590</c:v>
                </c:pt>
                <c:pt idx="2065">
                  <c:v>38591</c:v>
                </c:pt>
                <c:pt idx="2066">
                  <c:v>38592</c:v>
                </c:pt>
                <c:pt idx="2067">
                  <c:v>38593</c:v>
                </c:pt>
                <c:pt idx="2068">
                  <c:v>38594</c:v>
                </c:pt>
                <c:pt idx="2069">
                  <c:v>38595</c:v>
                </c:pt>
                <c:pt idx="2070">
                  <c:v>38596</c:v>
                </c:pt>
                <c:pt idx="2071">
                  <c:v>38597</c:v>
                </c:pt>
                <c:pt idx="2072">
                  <c:v>38598</c:v>
                </c:pt>
                <c:pt idx="2073">
                  <c:v>38599</c:v>
                </c:pt>
                <c:pt idx="2074">
                  <c:v>38600</c:v>
                </c:pt>
                <c:pt idx="2075">
                  <c:v>38601</c:v>
                </c:pt>
                <c:pt idx="2076">
                  <c:v>38602</c:v>
                </c:pt>
                <c:pt idx="2077">
                  <c:v>38603</c:v>
                </c:pt>
                <c:pt idx="2078">
                  <c:v>38604</c:v>
                </c:pt>
                <c:pt idx="2079">
                  <c:v>38605</c:v>
                </c:pt>
                <c:pt idx="2080">
                  <c:v>38606</c:v>
                </c:pt>
                <c:pt idx="2081">
                  <c:v>38607</c:v>
                </c:pt>
                <c:pt idx="2082">
                  <c:v>38608</c:v>
                </c:pt>
                <c:pt idx="2083">
                  <c:v>38609</c:v>
                </c:pt>
                <c:pt idx="2084">
                  <c:v>38610</c:v>
                </c:pt>
                <c:pt idx="2085">
                  <c:v>38611</c:v>
                </c:pt>
                <c:pt idx="2086">
                  <c:v>38612</c:v>
                </c:pt>
                <c:pt idx="2087">
                  <c:v>38613</c:v>
                </c:pt>
                <c:pt idx="2088">
                  <c:v>38614</c:v>
                </c:pt>
                <c:pt idx="2089">
                  <c:v>38615</c:v>
                </c:pt>
                <c:pt idx="2090">
                  <c:v>38616</c:v>
                </c:pt>
                <c:pt idx="2091">
                  <c:v>38617</c:v>
                </c:pt>
                <c:pt idx="2092">
                  <c:v>38618</c:v>
                </c:pt>
                <c:pt idx="2093">
                  <c:v>38619</c:v>
                </c:pt>
                <c:pt idx="2094">
                  <c:v>38620</c:v>
                </c:pt>
                <c:pt idx="2095">
                  <c:v>38621</c:v>
                </c:pt>
                <c:pt idx="2096">
                  <c:v>38622</c:v>
                </c:pt>
                <c:pt idx="2097">
                  <c:v>38623</c:v>
                </c:pt>
                <c:pt idx="2098">
                  <c:v>38624</c:v>
                </c:pt>
                <c:pt idx="2099">
                  <c:v>38625</c:v>
                </c:pt>
                <c:pt idx="2100">
                  <c:v>38626</c:v>
                </c:pt>
                <c:pt idx="2101">
                  <c:v>38627</c:v>
                </c:pt>
                <c:pt idx="2102">
                  <c:v>38628</c:v>
                </c:pt>
                <c:pt idx="2103">
                  <c:v>38629</c:v>
                </c:pt>
                <c:pt idx="2104">
                  <c:v>38630</c:v>
                </c:pt>
                <c:pt idx="2105">
                  <c:v>38631</c:v>
                </c:pt>
                <c:pt idx="2106">
                  <c:v>38632</c:v>
                </c:pt>
                <c:pt idx="2107">
                  <c:v>38633</c:v>
                </c:pt>
                <c:pt idx="2108">
                  <c:v>38634</c:v>
                </c:pt>
                <c:pt idx="2109">
                  <c:v>38635</c:v>
                </c:pt>
                <c:pt idx="2110">
                  <c:v>38636</c:v>
                </c:pt>
                <c:pt idx="2111">
                  <c:v>38637</c:v>
                </c:pt>
                <c:pt idx="2112">
                  <c:v>38638</c:v>
                </c:pt>
                <c:pt idx="2113">
                  <c:v>38639</c:v>
                </c:pt>
                <c:pt idx="2114">
                  <c:v>38640</c:v>
                </c:pt>
                <c:pt idx="2115">
                  <c:v>38641</c:v>
                </c:pt>
                <c:pt idx="2116">
                  <c:v>38642</c:v>
                </c:pt>
                <c:pt idx="2117">
                  <c:v>38643</c:v>
                </c:pt>
                <c:pt idx="2118">
                  <c:v>38644</c:v>
                </c:pt>
                <c:pt idx="2119">
                  <c:v>38645</c:v>
                </c:pt>
                <c:pt idx="2120">
                  <c:v>38646</c:v>
                </c:pt>
                <c:pt idx="2121">
                  <c:v>38647</c:v>
                </c:pt>
                <c:pt idx="2122">
                  <c:v>38648</c:v>
                </c:pt>
                <c:pt idx="2123">
                  <c:v>38649</c:v>
                </c:pt>
                <c:pt idx="2124">
                  <c:v>38650</c:v>
                </c:pt>
                <c:pt idx="2125">
                  <c:v>38651</c:v>
                </c:pt>
                <c:pt idx="2126">
                  <c:v>38652</c:v>
                </c:pt>
                <c:pt idx="2127">
                  <c:v>38653</c:v>
                </c:pt>
                <c:pt idx="2128">
                  <c:v>38654</c:v>
                </c:pt>
                <c:pt idx="2129">
                  <c:v>38655</c:v>
                </c:pt>
                <c:pt idx="2130">
                  <c:v>38656</c:v>
                </c:pt>
                <c:pt idx="2131">
                  <c:v>38657</c:v>
                </c:pt>
                <c:pt idx="2132">
                  <c:v>38658</c:v>
                </c:pt>
                <c:pt idx="2133">
                  <c:v>38659</c:v>
                </c:pt>
                <c:pt idx="2134">
                  <c:v>38660</c:v>
                </c:pt>
                <c:pt idx="2135">
                  <c:v>38661</c:v>
                </c:pt>
                <c:pt idx="2136">
                  <c:v>38662</c:v>
                </c:pt>
                <c:pt idx="2137">
                  <c:v>38663</c:v>
                </c:pt>
                <c:pt idx="2138">
                  <c:v>38664</c:v>
                </c:pt>
                <c:pt idx="2139">
                  <c:v>38665</c:v>
                </c:pt>
                <c:pt idx="2140">
                  <c:v>38666</c:v>
                </c:pt>
                <c:pt idx="2141">
                  <c:v>38667</c:v>
                </c:pt>
                <c:pt idx="2142">
                  <c:v>38668</c:v>
                </c:pt>
                <c:pt idx="2143">
                  <c:v>38669</c:v>
                </c:pt>
                <c:pt idx="2144">
                  <c:v>38670</c:v>
                </c:pt>
                <c:pt idx="2145">
                  <c:v>38671</c:v>
                </c:pt>
                <c:pt idx="2146">
                  <c:v>38672</c:v>
                </c:pt>
                <c:pt idx="2147">
                  <c:v>38673</c:v>
                </c:pt>
                <c:pt idx="2148">
                  <c:v>38674</c:v>
                </c:pt>
                <c:pt idx="2149">
                  <c:v>38675</c:v>
                </c:pt>
                <c:pt idx="2150">
                  <c:v>38676</c:v>
                </c:pt>
                <c:pt idx="2151">
                  <c:v>38677</c:v>
                </c:pt>
                <c:pt idx="2152">
                  <c:v>38678</c:v>
                </c:pt>
                <c:pt idx="2153">
                  <c:v>38679</c:v>
                </c:pt>
                <c:pt idx="2154">
                  <c:v>38680</c:v>
                </c:pt>
                <c:pt idx="2155">
                  <c:v>38681</c:v>
                </c:pt>
                <c:pt idx="2156">
                  <c:v>38682</c:v>
                </c:pt>
                <c:pt idx="2157">
                  <c:v>38683</c:v>
                </c:pt>
                <c:pt idx="2158">
                  <c:v>38684</c:v>
                </c:pt>
                <c:pt idx="2159">
                  <c:v>38685</c:v>
                </c:pt>
                <c:pt idx="2160">
                  <c:v>38686</c:v>
                </c:pt>
                <c:pt idx="2161">
                  <c:v>38687</c:v>
                </c:pt>
                <c:pt idx="2162">
                  <c:v>38688</c:v>
                </c:pt>
                <c:pt idx="2163">
                  <c:v>38689</c:v>
                </c:pt>
                <c:pt idx="2164">
                  <c:v>38690</c:v>
                </c:pt>
                <c:pt idx="2165">
                  <c:v>38691</c:v>
                </c:pt>
                <c:pt idx="2166">
                  <c:v>38692</c:v>
                </c:pt>
                <c:pt idx="2167">
                  <c:v>38693</c:v>
                </c:pt>
                <c:pt idx="2168">
                  <c:v>38694</c:v>
                </c:pt>
                <c:pt idx="2169">
                  <c:v>38695</c:v>
                </c:pt>
                <c:pt idx="2170">
                  <c:v>38696</c:v>
                </c:pt>
                <c:pt idx="2171">
                  <c:v>38697</c:v>
                </c:pt>
                <c:pt idx="2172">
                  <c:v>38698</c:v>
                </c:pt>
                <c:pt idx="2173">
                  <c:v>38699</c:v>
                </c:pt>
                <c:pt idx="2174">
                  <c:v>38700</c:v>
                </c:pt>
                <c:pt idx="2175">
                  <c:v>38701</c:v>
                </c:pt>
                <c:pt idx="2176">
                  <c:v>38702</c:v>
                </c:pt>
                <c:pt idx="2177">
                  <c:v>38703</c:v>
                </c:pt>
                <c:pt idx="2178">
                  <c:v>38704</c:v>
                </c:pt>
                <c:pt idx="2179">
                  <c:v>38705</c:v>
                </c:pt>
                <c:pt idx="2180">
                  <c:v>38706</c:v>
                </c:pt>
                <c:pt idx="2181">
                  <c:v>38707</c:v>
                </c:pt>
                <c:pt idx="2182">
                  <c:v>38708</c:v>
                </c:pt>
                <c:pt idx="2183">
                  <c:v>38709</c:v>
                </c:pt>
                <c:pt idx="2184">
                  <c:v>38710</c:v>
                </c:pt>
                <c:pt idx="2185">
                  <c:v>38711</c:v>
                </c:pt>
                <c:pt idx="2186">
                  <c:v>38712</c:v>
                </c:pt>
                <c:pt idx="2187">
                  <c:v>38713</c:v>
                </c:pt>
                <c:pt idx="2188">
                  <c:v>38714</c:v>
                </c:pt>
                <c:pt idx="2189">
                  <c:v>38715</c:v>
                </c:pt>
                <c:pt idx="2190">
                  <c:v>38716</c:v>
                </c:pt>
                <c:pt idx="2191">
                  <c:v>38717</c:v>
                </c:pt>
                <c:pt idx="2192">
                  <c:v>38718</c:v>
                </c:pt>
                <c:pt idx="2193">
                  <c:v>38719</c:v>
                </c:pt>
                <c:pt idx="2194">
                  <c:v>38720</c:v>
                </c:pt>
                <c:pt idx="2195">
                  <c:v>38721</c:v>
                </c:pt>
                <c:pt idx="2196">
                  <c:v>38722</c:v>
                </c:pt>
                <c:pt idx="2197">
                  <c:v>38723</c:v>
                </c:pt>
                <c:pt idx="2198">
                  <c:v>38724</c:v>
                </c:pt>
                <c:pt idx="2199">
                  <c:v>38725</c:v>
                </c:pt>
                <c:pt idx="2200">
                  <c:v>38726</c:v>
                </c:pt>
                <c:pt idx="2201">
                  <c:v>38727</c:v>
                </c:pt>
                <c:pt idx="2202">
                  <c:v>38728</c:v>
                </c:pt>
                <c:pt idx="2203">
                  <c:v>38729</c:v>
                </c:pt>
                <c:pt idx="2204">
                  <c:v>38730</c:v>
                </c:pt>
                <c:pt idx="2205">
                  <c:v>38731</c:v>
                </c:pt>
                <c:pt idx="2206">
                  <c:v>38732</c:v>
                </c:pt>
                <c:pt idx="2207">
                  <c:v>38733</c:v>
                </c:pt>
                <c:pt idx="2208">
                  <c:v>38734</c:v>
                </c:pt>
                <c:pt idx="2209">
                  <c:v>38735</c:v>
                </c:pt>
                <c:pt idx="2210">
                  <c:v>38736</c:v>
                </c:pt>
                <c:pt idx="2211">
                  <c:v>38737</c:v>
                </c:pt>
                <c:pt idx="2212">
                  <c:v>38738</c:v>
                </c:pt>
                <c:pt idx="2213">
                  <c:v>38739</c:v>
                </c:pt>
                <c:pt idx="2214">
                  <c:v>38740</c:v>
                </c:pt>
                <c:pt idx="2215">
                  <c:v>38741</c:v>
                </c:pt>
                <c:pt idx="2216">
                  <c:v>38742</c:v>
                </c:pt>
                <c:pt idx="2217">
                  <c:v>38743</c:v>
                </c:pt>
                <c:pt idx="2218">
                  <c:v>38744</c:v>
                </c:pt>
                <c:pt idx="2219">
                  <c:v>38745</c:v>
                </c:pt>
                <c:pt idx="2220">
                  <c:v>38746</c:v>
                </c:pt>
                <c:pt idx="2221">
                  <c:v>38747</c:v>
                </c:pt>
                <c:pt idx="2222">
                  <c:v>38748</c:v>
                </c:pt>
                <c:pt idx="2223">
                  <c:v>38749</c:v>
                </c:pt>
                <c:pt idx="2224">
                  <c:v>38750</c:v>
                </c:pt>
                <c:pt idx="2225">
                  <c:v>38751</c:v>
                </c:pt>
                <c:pt idx="2226">
                  <c:v>38752</c:v>
                </c:pt>
                <c:pt idx="2227">
                  <c:v>38753</c:v>
                </c:pt>
                <c:pt idx="2228">
                  <c:v>38754</c:v>
                </c:pt>
                <c:pt idx="2229">
                  <c:v>38755</c:v>
                </c:pt>
                <c:pt idx="2230">
                  <c:v>38756</c:v>
                </c:pt>
                <c:pt idx="2231">
                  <c:v>38757</c:v>
                </c:pt>
                <c:pt idx="2232">
                  <c:v>38758</c:v>
                </c:pt>
                <c:pt idx="2233">
                  <c:v>38759</c:v>
                </c:pt>
                <c:pt idx="2234">
                  <c:v>38760</c:v>
                </c:pt>
                <c:pt idx="2235">
                  <c:v>38761</c:v>
                </c:pt>
                <c:pt idx="2236">
                  <c:v>38762</c:v>
                </c:pt>
                <c:pt idx="2237">
                  <c:v>38763</c:v>
                </c:pt>
                <c:pt idx="2238">
                  <c:v>38764</c:v>
                </c:pt>
                <c:pt idx="2239">
                  <c:v>38765</c:v>
                </c:pt>
                <c:pt idx="2240">
                  <c:v>38766</c:v>
                </c:pt>
                <c:pt idx="2241">
                  <c:v>38767</c:v>
                </c:pt>
                <c:pt idx="2242">
                  <c:v>38768</c:v>
                </c:pt>
                <c:pt idx="2243">
                  <c:v>38769</c:v>
                </c:pt>
                <c:pt idx="2244">
                  <c:v>38770</c:v>
                </c:pt>
                <c:pt idx="2245">
                  <c:v>38771</c:v>
                </c:pt>
                <c:pt idx="2246">
                  <c:v>38772</c:v>
                </c:pt>
                <c:pt idx="2247">
                  <c:v>38773</c:v>
                </c:pt>
                <c:pt idx="2248">
                  <c:v>38774</c:v>
                </c:pt>
                <c:pt idx="2249">
                  <c:v>38775</c:v>
                </c:pt>
                <c:pt idx="2250">
                  <c:v>38776</c:v>
                </c:pt>
                <c:pt idx="2251">
                  <c:v>38777</c:v>
                </c:pt>
                <c:pt idx="2252">
                  <c:v>38778</c:v>
                </c:pt>
                <c:pt idx="2253">
                  <c:v>38779</c:v>
                </c:pt>
                <c:pt idx="2254">
                  <c:v>38780</c:v>
                </c:pt>
                <c:pt idx="2255">
                  <c:v>38781</c:v>
                </c:pt>
                <c:pt idx="2256">
                  <c:v>38782</c:v>
                </c:pt>
                <c:pt idx="2257">
                  <c:v>38783</c:v>
                </c:pt>
                <c:pt idx="2258">
                  <c:v>38784</c:v>
                </c:pt>
                <c:pt idx="2259">
                  <c:v>38785</c:v>
                </c:pt>
                <c:pt idx="2260">
                  <c:v>38786</c:v>
                </c:pt>
                <c:pt idx="2261">
                  <c:v>38787</c:v>
                </c:pt>
                <c:pt idx="2262">
                  <c:v>38788</c:v>
                </c:pt>
                <c:pt idx="2263">
                  <c:v>38789</c:v>
                </c:pt>
                <c:pt idx="2264">
                  <c:v>38790</c:v>
                </c:pt>
                <c:pt idx="2265">
                  <c:v>38791</c:v>
                </c:pt>
                <c:pt idx="2266">
                  <c:v>38792</c:v>
                </c:pt>
                <c:pt idx="2267">
                  <c:v>38793</c:v>
                </c:pt>
                <c:pt idx="2268">
                  <c:v>38794</c:v>
                </c:pt>
                <c:pt idx="2269">
                  <c:v>38795</c:v>
                </c:pt>
                <c:pt idx="2270">
                  <c:v>38796</c:v>
                </c:pt>
                <c:pt idx="2271">
                  <c:v>38797</c:v>
                </c:pt>
                <c:pt idx="2272">
                  <c:v>38798</c:v>
                </c:pt>
                <c:pt idx="2273">
                  <c:v>38799</c:v>
                </c:pt>
                <c:pt idx="2274">
                  <c:v>38800</c:v>
                </c:pt>
                <c:pt idx="2275">
                  <c:v>38801</c:v>
                </c:pt>
                <c:pt idx="2276">
                  <c:v>38802</c:v>
                </c:pt>
                <c:pt idx="2277">
                  <c:v>38803</c:v>
                </c:pt>
                <c:pt idx="2278">
                  <c:v>38804</c:v>
                </c:pt>
                <c:pt idx="2279">
                  <c:v>38805</c:v>
                </c:pt>
                <c:pt idx="2280">
                  <c:v>38806</c:v>
                </c:pt>
                <c:pt idx="2281">
                  <c:v>38807</c:v>
                </c:pt>
                <c:pt idx="2282">
                  <c:v>38808</c:v>
                </c:pt>
                <c:pt idx="2283">
                  <c:v>38809</c:v>
                </c:pt>
                <c:pt idx="2284">
                  <c:v>38810</c:v>
                </c:pt>
                <c:pt idx="2285">
                  <c:v>38811</c:v>
                </c:pt>
                <c:pt idx="2286">
                  <c:v>38812</c:v>
                </c:pt>
                <c:pt idx="2287">
                  <c:v>38813</c:v>
                </c:pt>
                <c:pt idx="2288">
                  <c:v>38814</c:v>
                </c:pt>
                <c:pt idx="2289">
                  <c:v>38815</c:v>
                </c:pt>
                <c:pt idx="2290">
                  <c:v>38816</c:v>
                </c:pt>
                <c:pt idx="2291">
                  <c:v>38817</c:v>
                </c:pt>
                <c:pt idx="2292">
                  <c:v>38818</c:v>
                </c:pt>
                <c:pt idx="2293">
                  <c:v>38819</c:v>
                </c:pt>
                <c:pt idx="2294">
                  <c:v>38820</c:v>
                </c:pt>
                <c:pt idx="2295">
                  <c:v>38821</c:v>
                </c:pt>
                <c:pt idx="2296">
                  <c:v>38822</c:v>
                </c:pt>
                <c:pt idx="2297">
                  <c:v>38823</c:v>
                </c:pt>
                <c:pt idx="2298">
                  <c:v>38824</c:v>
                </c:pt>
                <c:pt idx="2299">
                  <c:v>38825</c:v>
                </c:pt>
                <c:pt idx="2300">
                  <c:v>38826</c:v>
                </c:pt>
                <c:pt idx="2301">
                  <c:v>38827</c:v>
                </c:pt>
                <c:pt idx="2302">
                  <c:v>38828</c:v>
                </c:pt>
                <c:pt idx="2303">
                  <c:v>38829</c:v>
                </c:pt>
                <c:pt idx="2304">
                  <c:v>38830</c:v>
                </c:pt>
                <c:pt idx="2305">
                  <c:v>38831</c:v>
                </c:pt>
                <c:pt idx="2306">
                  <c:v>38832</c:v>
                </c:pt>
                <c:pt idx="2307">
                  <c:v>38833</c:v>
                </c:pt>
                <c:pt idx="2308">
                  <c:v>38834</c:v>
                </c:pt>
                <c:pt idx="2309">
                  <c:v>38835</c:v>
                </c:pt>
                <c:pt idx="2310">
                  <c:v>38836</c:v>
                </c:pt>
                <c:pt idx="2311">
                  <c:v>38837</c:v>
                </c:pt>
                <c:pt idx="2312">
                  <c:v>38838</c:v>
                </c:pt>
                <c:pt idx="2313">
                  <c:v>38839</c:v>
                </c:pt>
                <c:pt idx="2314">
                  <c:v>38840</c:v>
                </c:pt>
                <c:pt idx="2315">
                  <c:v>38841</c:v>
                </c:pt>
                <c:pt idx="2316">
                  <c:v>38842</c:v>
                </c:pt>
                <c:pt idx="2317">
                  <c:v>38843</c:v>
                </c:pt>
                <c:pt idx="2318">
                  <c:v>38844</c:v>
                </c:pt>
                <c:pt idx="2319">
                  <c:v>38845</c:v>
                </c:pt>
                <c:pt idx="2320">
                  <c:v>38846</c:v>
                </c:pt>
                <c:pt idx="2321">
                  <c:v>38847</c:v>
                </c:pt>
                <c:pt idx="2322">
                  <c:v>38848</c:v>
                </c:pt>
                <c:pt idx="2323">
                  <c:v>38849</c:v>
                </c:pt>
                <c:pt idx="2324">
                  <c:v>38850</c:v>
                </c:pt>
                <c:pt idx="2325">
                  <c:v>38851</c:v>
                </c:pt>
                <c:pt idx="2326">
                  <c:v>38852</c:v>
                </c:pt>
                <c:pt idx="2327">
                  <c:v>38853</c:v>
                </c:pt>
                <c:pt idx="2328">
                  <c:v>38854</c:v>
                </c:pt>
                <c:pt idx="2329">
                  <c:v>38855</c:v>
                </c:pt>
                <c:pt idx="2330">
                  <c:v>38856</c:v>
                </c:pt>
                <c:pt idx="2331">
                  <c:v>38857</c:v>
                </c:pt>
                <c:pt idx="2332">
                  <c:v>38858</c:v>
                </c:pt>
                <c:pt idx="2333">
                  <c:v>38859</c:v>
                </c:pt>
                <c:pt idx="2334">
                  <c:v>38860</c:v>
                </c:pt>
                <c:pt idx="2335">
                  <c:v>38861</c:v>
                </c:pt>
                <c:pt idx="2336">
                  <c:v>38862</c:v>
                </c:pt>
                <c:pt idx="2337">
                  <c:v>38863</c:v>
                </c:pt>
                <c:pt idx="2338">
                  <c:v>38864</c:v>
                </c:pt>
                <c:pt idx="2339">
                  <c:v>38865</c:v>
                </c:pt>
                <c:pt idx="2340">
                  <c:v>38866</c:v>
                </c:pt>
                <c:pt idx="2341">
                  <c:v>38867</c:v>
                </c:pt>
                <c:pt idx="2342">
                  <c:v>38868</c:v>
                </c:pt>
                <c:pt idx="2343">
                  <c:v>38869</c:v>
                </c:pt>
                <c:pt idx="2344">
                  <c:v>38870</c:v>
                </c:pt>
                <c:pt idx="2345">
                  <c:v>38871</c:v>
                </c:pt>
                <c:pt idx="2346">
                  <c:v>38872</c:v>
                </c:pt>
                <c:pt idx="2347">
                  <c:v>38873</c:v>
                </c:pt>
                <c:pt idx="2348">
                  <c:v>38874</c:v>
                </c:pt>
                <c:pt idx="2349">
                  <c:v>38875</c:v>
                </c:pt>
                <c:pt idx="2350">
                  <c:v>38876</c:v>
                </c:pt>
                <c:pt idx="2351">
                  <c:v>38877</c:v>
                </c:pt>
                <c:pt idx="2352">
                  <c:v>38878</c:v>
                </c:pt>
                <c:pt idx="2353">
                  <c:v>38879</c:v>
                </c:pt>
                <c:pt idx="2354">
                  <c:v>38880</c:v>
                </c:pt>
                <c:pt idx="2355">
                  <c:v>38881</c:v>
                </c:pt>
                <c:pt idx="2356">
                  <c:v>38882</c:v>
                </c:pt>
                <c:pt idx="2357">
                  <c:v>38883</c:v>
                </c:pt>
                <c:pt idx="2358">
                  <c:v>38884</c:v>
                </c:pt>
                <c:pt idx="2359">
                  <c:v>38885</c:v>
                </c:pt>
                <c:pt idx="2360">
                  <c:v>38886</c:v>
                </c:pt>
                <c:pt idx="2361">
                  <c:v>38887</c:v>
                </c:pt>
                <c:pt idx="2362">
                  <c:v>38888</c:v>
                </c:pt>
                <c:pt idx="2363">
                  <c:v>38889</c:v>
                </c:pt>
                <c:pt idx="2364">
                  <c:v>38890</c:v>
                </c:pt>
                <c:pt idx="2365">
                  <c:v>38891</c:v>
                </c:pt>
                <c:pt idx="2366">
                  <c:v>38892</c:v>
                </c:pt>
                <c:pt idx="2367">
                  <c:v>38893</c:v>
                </c:pt>
                <c:pt idx="2368">
                  <c:v>38894</c:v>
                </c:pt>
                <c:pt idx="2369">
                  <c:v>38895</c:v>
                </c:pt>
                <c:pt idx="2370">
                  <c:v>38896</c:v>
                </c:pt>
                <c:pt idx="2371">
                  <c:v>38897</c:v>
                </c:pt>
                <c:pt idx="2372">
                  <c:v>38898</c:v>
                </c:pt>
                <c:pt idx="2373">
                  <c:v>38899</c:v>
                </c:pt>
                <c:pt idx="2374">
                  <c:v>38900</c:v>
                </c:pt>
                <c:pt idx="2375">
                  <c:v>38901</c:v>
                </c:pt>
                <c:pt idx="2376">
                  <c:v>38902</c:v>
                </c:pt>
                <c:pt idx="2377">
                  <c:v>38903</c:v>
                </c:pt>
                <c:pt idx="2378">
                  <c:v>38904</c:v>
                </c:pt>
                <c:pt idx="2379">
                  <c:v>38905</c:v>
                </c:pt>
                <c:pt idx="2380">
                  <c:v>38906</c:v>
                </c:pt>
                <c:pt idx="2381">
                  <c:v>38907</c:v>
                </c:pt>
                <c:pt idx="2382">
                  <c:v>38908</c:v>
                </c:pt>
                <c:pt idx="2383">
                  <c:v>38909</c:v>
                </c:pt>
                <c:pt idx="2384">
                  <c:v>38910</c:v>
                </c:pt>
                <c:pt idx="2385">
                  <c:v>38911</c:v>
                </c:pt>
                <c:pt idx="2386">
                  <c:v>38912</c:v>
                </c:pt>
                <c:pt idx="2387">
                  <c:v>38913</c:v>
                </c:pt>
                <c:pt idx="2388">
                  <c:v>38914</c:v>
                </c:pt>
                <c:pt idx="2389">
                  <c:v>38915</c:v>
                </c:pt>
                <c:pt idx="2390">
                  <c:v>38916</c:v>
                </c:pt>
                <c:pt idx="2391">
                  <c:v>38917</c:v>
                </c:pt>
                <c:pt idx="2392">
                  <c:v>38918</c:v>
                </c:pt>
                <c:pt idx="2393">
                  <c:v>38919</c:v>
                </c:pt>
                <c:pt idx="2394">
                  <c:v>38920</c:v>
                </c:pt>
                <c:pt idx="2395">
                  <c:v>38921</c:v>
                </c:pt>
                <c:pt idx="2396">
                  <c:v>38922</c:v>
                </c:pt>
                <c:pt idx="2397">
                  <c:v>38923</c:v>
                </c:pt>
                <c:pt idx="2398">
                  <c:v>38924</c:v>
                </c:pt>
                <c:pt idx="2399">
                  <c:v>38925</c:v>
                </c:pt>
                <c:pt idx="2400">
                  <c:v>38926</c:v>
                </c:pt>
                <c:pt idx="2401">
                  <c:v>38927</c:v>
                </c:pt>
                <c:pt idx="2402">
                  <c:v>38928</c:v>
                </c:pt>
                <c:pt idx="2403">
                  <c:v>38929</c:v>
                </c:pt>
                <c:pt idx="2404">
                  <c:v>38930</c:v>
                </c:pt>
                <c:pt idx="2405">
                  <c:v>38931</c:v>
                </c:pt>
                <c:pt idx="2406">
                  <c:v>38932</c:v>
                </c:pt>
                <c:pt idx="2407">
                  <c:v>38933</c:v>
                </c:pt>
                <c:pt idx="2408">
                  <c:v>38934</c:v>
                </c:pt>
                <c:pt idx="2409">
                  <c:v>38935</c:v>
                </c:pt>
                <c:pt idx="2410">
                  <c:v>38936</c:v>
                </c:pt>
                <c:pt idx="2411">
                  <c:v>38937</c:v>
                </c:pt>
                <c:pt idx="2412">
                  <c:v>38938</c:v>
                </c:pt>
                <c:pt idx="2413">
                  <c:v>38939</c:v>
                </c:pt>
                <c:pt idx="2414">
                  <c:v>38940</c:v>
                </c:pt>
                <c:pt idx="2415">
                  <c:v>38941</c:v>
                </c:pt>
                <c:pt idx="2416">
                  <c:v>38942</c:v>
                </c:pt>
                <c:pt idx="2417">
                  <c:v>38943</c:v>
                </c:pt>
                <c:pt idx="2418">
                  <c:v>38944</c:v>
                </c:pt>
                <c:pt idx="2419">
                  <c:v>38945</c:v>
                </c:pt>
                <c:pt idx="2420">
                  <c:v>38946</c:v>
                </c:pt>
                <c:pt idx="2421">
                  <c:v>38947</c:v>
                </c:pt>
                <c:pt idx="2422">
                  <c:v>38948</c:v>
                </c:pt>
                <c:pt idx="2423">
                  <c:v>38949</c:v>
                </c:pt>
                <c:pt idx="2424">
                  <c:v>38950</c:v>
                </c:pt>
                <c:pt idx="2425">
                  <c:v>38951</c:v>
                </c:pt>
                <c:pt idx="2426">
                  <c:v>38952</c:v>
                </c:pt>
                <c:pt idx="2427">
                  <c:v>38953</c:v>
                </c:pt>
                <c:pt idx="2428">
                  <c:v>38954</c:v>
                </c:pt>
                <c:pt idx="2429">
                  <c:v>38955</c:v>
                </c:pt>
                <c:pt idx="2430">
                  <c:v>38956</c:v>
                </c:pt>
                <c:pt idx="2431">
                  <c:v>38957</c:v>
                </c:pt>
                <c:pt idx="2432">
                  <c:v>38958</c:v>
                </c:pt>
                <c:pt idx="2433">
                  <c:v>38959</c:v>
                </c:pt>
                <c:pt idx="2434">
                  <c:v>38960</c:v>
                </c:pt>
                <c:pt idx="2435">
                  <c:v>38961</c:v>
                </c:pt>
                <c:pt idx="2436">
                  <c:v>38962</c:v>
                </c:pt>
                <c:pt idx="2437">
                  <c:v>38963</c:v>
                </c:pt>
                <c:pt idx="2438">
                  <c:v>38964</c:v>
                </c:pt>
                <c:pt idx="2439">
                  <c:v>38965</c:v>
                </c:pt>
                <c:pt idx="2440">
                  <c:v>38966</c:v>
                </c:pt>
                <c:pt idx="2441">
                  <c:v>38967</c:v>
                </c:pt>
                <c:pt idx="2442">
                  <c:v>38968</c:v>
                </c:pt>
                <c:pt idx="2443">
                  <c:v>38969</c:v>
                </c:pt>
                <c:pt idx="2444">
                  <c:v>38970</c:v>
                </c:pt>
                <c:pt idx="2445">
                  <c:v>38971</c:v>
                </c:pt>
                <c:pt idx="2446">
                  <c:v>38972</c:v>
                </c:pt>
                <c:pt idx="2447">
                  <c:v>38973</c:v>
                </c:pt>
                <c:pt idx="2448">
                  <c:v>38974</c:v>
                </c:pt>
                <c:pt idx="2449">
                  <c:v>38975</c:v>
                </c:pt>
                <c:pt idx="2450">
                  <c:v>38976</c:v>
                </c:pt>
                <c:pt idx="2451">
                  <c:v>38977</c:v>
                </c:pt>
                <c:pt idx="2452">
                  <c:v>38978</c:v>
                </c:pt>
                <c:pt idx="2453">
                  <c:v>38979</c:v>
                </c:pt>
                <c:pt idx="2454">
                  <c:v>38980</c:v>
                </c:pt>
                <c:pt idx="2455">
                  <c:v>38981</c:v>
                </c:pt>
                <c:pt idx="2456">
                  <c:v>38982</c:v>
                </c:pt>
                <c:pt idx="2457">
                  <c:v>38983</c:v>
                </c:pt>
                <c:pt idx="2458">
                  <c:v>38984</c:v>
                </c:pt>
                <c:pt idx="2459">
                  <c:v>38985</c:v>
                </c:pt>
                <c:pt idx="2460">
                  <c:v>38986</c:v>
                </c:pt>
                <c:pt idx="2461">
                  <c:v>38987</c:v>
                </c:pt>
                <c:pt idx="2462">
                  <c:v>38988</c:v>
                </c:pt>
                <c:pt idx="2463">
                  <c:v>38989</c:v>
                </c:pt>
                <c:pt idx="2464">
                  <c:v>38990</c:v>
                </c:pt>
                <c:pt idx="2465">
                  <c:v>38991</c:v>
                </c:pt>
                <c:pt idx="2466">
                  <c:v>38992</c:v>
                </c:pt>
                <c:pt idx="2467">
                  <c:v>38993</c:v>
                </c:pt>
                <c:pt idx="2468">
                  <c:v>38994</c:v>
                </c:pt>
                <c:pt idx="2469">
                  <c:v>38995</c:v>
                </c:pt>
                <c:pt idx="2470">
                  <c:v>38996</c:v>
                </c:pt>
                <c:pt idx="2471">
                  <c:v>38997</c:v>
                </c:pt>
                <c:pt idx="2472">
                  <c:v>38998</c:v>
                </c:pt>
                <c:pt idx="2473">
                  <c:v>38999</c:v>
                </c:pt>
                <c:pt idx="2474">
                  <c:v>39000</c:v>
                </c:pt>
                <c:pt idx="2475">
                  <c:v>39001</c:v>
                </c:pt>
                <c:pt idx="2476">
                  <c:v>39002</c:v>
                </c:pt>
                <c:pt idx="2477">
                  <c:v>39003</c:v>
                </c:pt>
                <c:pt idx="2478">
                  <c:v>39004</c:v>
                </c:pt>
                <c:pt idx="2479">
                  <c:v>39005</c:v>
                </c:pt>
                <c:pt idx="2480">
                  <c:v>39006</c:v>
                </c:pt>
                <c:pt idx="2481">
                  <c:v>39007</c:v>
                </c:pt>
                <c:pt idx="2482">
                  <c:v>39008</c:v>
                </c:pt>
                <c:pt idx="2483">
                  <c:v>39009</c:v>
                </c:pt>
                <c:pt idx="2484">
                  <c:v>39010</c:v>
                </c:pt>
                <c:pt idx="2485">
                  <c:v>39011</c:v>
                </c:pt>
                <c:pt idx="2486">
                  <c:v>39012</c:v>
                </c:pt>
                <c:pt idx="2487">
                  <c:v>39013</c:v>
                </c:pt>
                <c:pt idx="2488">
                  <c:v>39014</c:v>
                </c:pt>
                <c:pt idx="2489">
                  <c:v>39015</c:v>
                </c:pt>
                <c:pt idx="2490">
                  <c:v>39016</c:v>
                </c:pt>
                <c:pt idx="2491">
                  <c:v>39017</c:v>
                </c:pt>
                <c:pt idx="2492">
                  <c:v>39018</c:v>
                </c:pt>
                <c:pt idx="2493">
                  <c:v>39019</c:v>
                </c:pt>
                <c:pt idx="2494">
                  <c:v>39020</c:v>
                </c:pt>
                <c:pt idx="2495">
                  <c:v>39021</c:v>
                </c:pt>
                <c:pt idx="2496">
                  <c:v>39022</c:v>
                </c:pt>
                <c:pt idx="2497">
                  <c:v>39023</c:v>
                </c:pt>
                <c:pt idx="2498">
                  <c:v>39024</c:v>
                </c:pt>
                <c:pt idx="2499">
                  <c:v>39025</c:v>
                </c:pt>
                <c:pt idx="2500">
                  <c:v>39026</c:v>
                </c:pt>
                <c:pt idx="2501">
                  <c:v>39027</c:v>
                </c:pt>
                <c:pt idx="2502">
                  <c:v>39028</c:v>
                </c:pt>
                <c:pt idx="2503">
                  <c:v>39029</c:v>
                </c:pt>
                <c:pt idx="2504">
                  <c:v>39030</c:v>
                </c:pt>
                <c:pt idx="2505">
                  <c:v>39031</c:v>
                </c:pt>
                <c:pt idx="2506">
                  <c:v>39032</c:v>
                </c:pt>
                <c:pt idx="2507">
                  <c:v>39033</c:v>
                </c:pt>
                <c:pt idx="2508">
                  <c:v>39034</c:v>
                </c:pt>
                <c:pt idx="2509">
                  <c:v>39035</c:v>
                </c:pt>
                <c:pt idx="2510">
                  <c:v>39036</c:v>
                </c:pt>
                <c:pt idx="2511">
                  <c:v>39037</c:v>
                </c:pt>
                <c:pt idx="2512">
                  <c:v>39038</c:v>
                </c:pt>
                <c:pt idx="2513">
                  <c:v>39039</c:v>
                </c:pt>
                <c:pt idx="2514">
                  <c:v>39040</c:v>
                </c:pt>
                <c:pt idx="2515">
                  <c:v>39041</c:v>
                </c:pt>
                <c:pt idx="2516">
                  <c:v>39042</c:v>
                </c:pt>
                <c:pt idx="2517">
                  <c:v>39043</c:v>
                </c:pt>
                <c:pt idx="2518">
                  <c:v>39044</c:v>
                </c:pt>
                <c:pt idx="2519">
                  <c:v>39045</c:v>
                </c:pt>
                <c:pt idx="2520">
                  <c:v>39046</c:v>
                </c:pt>
                <c:pt idx="2521">
                  <c:v>39047</c:v>
                </c:pt>
                <c:pt idx="2522">
                  <c:v>39048</c:v>
                </c:pt>
                <c:pt idx="2523">
                  <c:v>39049</c:v>
                </c:pt>
                <c:pt idx="2524">
                  <c:v>39050</c:v>
                </c:pt>
                <c:pt idx="2525">
                  <c:v>39051</c:v>
                </c:pt>
                <c:pt idx="2526">
                  <c:v>39052</c:v>
                </c:pt>
                <c:pt idx="2527">
                  <c:v>39053</c:v>
                </c:pt>
                <c:pt idx="2528">
                  <c:v>39054</c:v>
                </c:pt>
                <c:pt idx="2529">
                  <c:v>39055</c:v>
                </c:pt>
                <c:pt idx="2530">
                  <c:v>39056</c:v>
                </c:pt>
                <c:pt idx="2531">
                  <c:v>39057</c:v>
                </c:pt>
                <c:pt idx="2532">
                  <c:v>39058</c:v>
                </c:pt>
                <c:pt idx="2533">
                  <c:v>39059</c:v>
                </c:pt>
                <c:pt idx="2534">
                  <c:v>39060</c:v>
                </c:pt>
                <c:pt idx="2535">
                  <c:v>39061</c:v>
                </c:pt>
                <c:pt idx="2536">
                  <c:v>39062</c:v>
                </c:pt>
                <c:pt idx="2537">
                  <c:v>39063</c:v>
                </c:pt>
                <c:pt idx="2538">
                  <c:v>39064</c:v>
                </c:pt>
                <c:pt idx="2539">
                  <c:v>39065</c:v>
                </c:pt>
                <c:pt idx="2540">
                  <c:v>39066</c:v>
                </c:pt>
                <c:pt idx="2541">
                  <c:v>39067</c:v>
                </c:pt>
                <c:pt idx="2542">
                  <c:v>39068</c:v>
                </c:pt>
                <c:pt idx="2543">
                  <c:v>39069</c:v>
                </c:pt>
                <c:pt idx="2544">
                  <c:v>39070</c:v>
                </c:pt>
                <c:pt idx="2545">
                  <c:v>39071</c:v>
                </c:pt>
                <c:pt idx="2546">
                  <c:v>39072</c:v>
                </c:pt>
                <c:pt idx="2547">
                  <c:v>39073</c:v>
                </c:pt>
                <c:pt idx="2548">
                  <c:v>39074</c:v>
                </c:pt>
                <c:pt idx="2549">
                  <c:v>39075</c:v>
                </c:pt>
                <c:pt idx="2550">
                  <c:v>39076</c:v>
                </c:pt>
                <c:pt idx="2551">
                  <c:v>39077</c:v>
                </c:pt>
                <c:pt idx="2552">
                  <c:v>39078</c:v>
                </c:pt>
                <c:pt idx="2553">
                  <c:v>39079</c:v>
                </c:pt>
                <c:pt idx="2554">
                  <c:v>39080</c:v>
                </c:pt>
                <c:pt idx="2555">
                  <c:v>39081</c:v>
                </c:pt>
                <c:pt idx="2556">
                  <c:v>39082</c:v>
                </c:pt>
                <c:pt idx="2557">
                  <c:v>39083</c:v>
                </c:pt>
                <c:pt idx="2558">
                  <c:v>39084</c:v>
                </c:pt>
                <c:pt idx="2559">
                  <c:v>39085</c:v>
                </c:pt>
                <c:pt idx="2560">
                  <c:v>39086</c:v>
                </c:pt>
                <c:pt idx="2561">
                  <c:v>39087</c:v>
                </c:pt>
                <c:pt idx="2562">
                  <c:v>39088</c:v>
                </c:pt>
                <c:pt idx="2563">
                  <c:v>39089</c:v>
                </c:pt>
                <c:pt idx="2564">
                  <c:v>39090</c:v>
                </c:pt>
                <c:pt idx="2565">
                  <c:v>39091</c:v>
                </c:pt>
                <c:pt idx="2566">
                  <c:v>39092</c:v>
                </c:pt>
                <c:pt idx="2567">
                  <c:v>39093</c:v>
                </c:pt>
                <c:pt idx="2568">
                  <c:v>39094</c:v>
                </c:pt>
                <c:pt idx="2569">
                  <c:v>39095</c:v>
                </c:pt>
                <c:pt idx="2570">
                  <c:v>39096</c:v>
                </c:pt>
                <c:pt idx="2571">
                  <c:v>39097</c:v>
                </c:pt>
                <c:pt idx="2572">
                  <c:v>39098</c:v>
                </c:pt>
                <c:pt idx="2573">
                  <c:v>39099</c:v>
                </c:pt>
                <c:pt idx="2574">
                  <c:v>39100</c:v>
                </c:pt>
                <c:pt idx="2575">
                  <c:v>39101</c:v>
                </c:pt>
                <c:pt idx="2576">
                  <c:v>39102</c:v>
                </c:pt>
                <c:pt idx="2577">
                  <c:v>39103</c:v>
                </c:pt>
                <c:pt idx="2578">
                  <c:v>39104</c:v>
                </c:pt>
                <c:pt idx="2579">
                  <c:v>39105</c:v>
                </c:pt>
                <c:pt idx="2580">
                  <c:v>39106</c:v>
                </c:pt>
                <c:pt idx="2581">
                  <c:v>39107</c:v>
                </c:pt>
                <c:pt idx="2582">
                  <c:v>39108</c:v>
                </c:pt>
                <c:pt idx="2583">
                  <c:v>39109</c:v>
                </c:pt>
                <c:pt idx="2584">
                  <c:v>39110</c:v>
                </c:pt>
                <c:pt idx="2585">
                  <c:v>39111</c:v>
                </c:pt>
                <c:pt idx="2586">
                  <c:v>39112</c:v>
                </c:pt>
                <c:pt idx="2587">
                  <c:v>39113</c:v>
                </c:pt>
                <c:pt idx="2588">
                  <c:v>39114</c:v>
                </c:pt>
                <c:pt idx="2589">
                  <c:v>39115</c:v>
                </c:pt>
                <c:pt idx="2590">
                  <c:v>39116</c:v>
                </c:pt>
                <c:pt idx="2591">
                  <c:v>39117</c:v>
                </c:pt>
                <c:pt idx="2592">
                  <c:v>39118</c:v>
                </c:pt>
                <c:pt idx="2593">
                  <c:v>39119</c:v>
                </c:pt>
                <c:pt idx="2594">
                  <c:v>39120</c:v>
                </c:pt>
                <c:pt idx="2595">
                  <c:v>39121</c:v>
                </c:pt>
                <c:pt idx="2596">
                  <c:v>39122</c:v>
                </c:pt>
                <c:pt idx="2597">
                  <c:v>39123</c:v>
                </c:pt>
                <c:pt idx="2598">
                  <c:v>39124</c:v>
                </c:pt>
                <c:pt idx="2599">
                  <c:v>39125</c:v>
                </c:pt>
                <c:pt idx="2600">
                  <c:v>39126</c:v>
                </c:pt>
                <c:pt idx="2601">
                  <c:v>39127</c:v>
                </c:pt>
                <c:pt idx="2602">
                  <c:v>39128</c:v>
                </c:pt>
                <c:pt idx="2603">
                  <c:v>39129</c:v>
                </c:pt>
                <c:pt idx="2604">
                  <c:v>39130</c:v>
                </c:pt>
                <c:pt idx="2605">
                  <c:v>39131</c:v>
                </c:pt>
                <c:pt idx="2606">
                  <c:v>39132</c:v>
                </c:pt>
                <c:pt idx="2607">
                  <c:v>39133</c:v>
                </c:pt>
                <c:pt idx="2608">
                  <c:v>39134</c:v>
                </c:pt>
                <c:pt idx="2609">
                  <c:v>39135</c:v>
                </c:pt>
                <c:pt idx="2610">
                  <c:v>39136</c:v>
                </c:pt>
                <c:pt idx="2611">
                  <c:v>39137</c:v>
                </c:pt>
                <c:pt idx="2612">
                  <c:v>39138</c:v>
                </c:pt>
                <c:pt idx="2613">
                  <c:v>39139</c:v>
                </c:pt>
                <c:pt idx="2614">
                  <c:v>39140</c:v>
                </c:pt>
                <c:pt idx="2615">
                  <c:v>39141</c:v>
                </c:pt>
                <c:pt idx="2616">
                  <c:v>39142</c:v>
                </c:pt>
                <c:pt idx="2617">
                  <c:v>39143</c:v>
                </c:pt>
                <c:pt idx="2618">
                  <c:v>39144</c:v>
                </c:pt>
                <c:pt idx="2619">
                  <c:v>39145</c:v>
                </c:pt>
                <c:pt idx="2620">
                  <c:v>39146</c:v>
                </c:pt>
                <c:pt idx="2621">
                  <c:v>39147</c:v>
                </c:pt>
                <c:pt idx="2622">
                  <c:v>39148</c:v>
                </c:pt>
                <c:pt idx="2623">
                  <c:v>39149</c:v>
                </c:pt>
                <c:pt idx="2624">
                  <c:v>39150</c:v>
                </c:pt>
                <c:pt idx="2625">
                  <c:v>39151</c:v>
                </c:pt>
                <c:pt idx="2626">
                  <c:v>39152</c:v>
                </c:pt>
                <c:pt idx="2627">
                  <c:v>39153</c:v>
                </c:pt>
                <c:pt idx="2628">
                  <c:v>39154</c:v>
                </c:pt>
                <c:pt idx="2629">
                  <c:v>39155</c:v>
                </c:pt>
                <c:pt idx="2630">
                  <c:v>39156</c:v>
                </c:pt>
                <c:pt idx="2631">
                  <c:v>39157</c:v>
                </c:pt>
                <c:pt idx="2632">
                  <c:v>39158</c:v>
                </c:pt>
                <c:pt idx="2633">
                  <c:v>39159</c:v>
                </c:pt>
                <c:pt idx="2634">
                  <c:v>39160</c:v>
                </c:pt>
                <c:pt idx="2635">
                  <c:v>39161</c:v>
                </c:pt>
                <c:pt idx="2636">
                  <c:v>39162</c:v>
                </c:pt>
                <c:pt idx="2637">
                  <c:v>39163</c:v>
                </c:pt>
                <c:pt idx="2638">
                  <c:v>39164</c:v>
                </c:pt>
                <c:pt idx="2639">
                  <c:v>39165</c:v>
                </c:pt>
                <c:pt idx="2640">
                  <c:v>39166</c:v>
                </c:pt>
                <c:pt idx="2641">
                  <c:v>39167</c:v>
                </c:pt>
                <c:pt idx="2642">
                  <c:v>39168</c:v>
                </c:pt>
                <c:pt idx="2643">
                  <c:v>39169</c:v>
                </c:pt>
                <c:pt idx="2644">
                  <c:v>39170</c:v>
                </c:pt>
                <c:pt idx="2645">
                  <c:v>39171</c:v>
                </c:pt>
                <c:pt idx="2646">
                  <c:v>39172</c:v>
                </c:pt>
                <c:pt idx="2647">
                  <c:v>39173</c:v>
                </c:pt>
                <c:pt idx="2648">
                  <c:v>39174</c:v>
                </c:pt>
                <c:pt idx="2649">
                  <c:v>39175</c:v>
                </c:pt>
                <c:pt idx="2650">
                  <c:v>39176</c:v>
                </c:pt>
                <c:pt idx="2651">
                  <c:v>39177</c:v>
                </c:pt>
                <c:pt idx="2652">
                  <c:v>39178</c:v>
                </c:pt>
                <c:pt idx="2653">
                  <c:v>39179</c:v>
                </c:pt>
                <c:pt idx="2654">
                  <c:v>39180</c:v>
                </c:pt>
                <c:pt idx="2655">
                  <c:v>39181</c:v>
                </c:pt>
                <c:pt idx="2656">
                  <c:v>39182</c:v>
                </c:pt>
                <c:pt idx="2657">
                  <c:v>39183</c:v>
                </c:pt>
                <c:pt idx="2658">
                  <c:v>39184</c:v>
                </c:pt>
                <c:pt idx="2659">
                  <c:v>39185</c:v>
                </c:pt>
                <c:pt idx="2660">
                  <c:v>39186</c:v>
                </c:pt>
                <c:pt idx="2661">
                  <c:v>39187</c:v>
                </c:pt>
                <c:pt idx="2662">
                  <c:v>39188</c:v>
                </c:pt>
                <c:pt idx="2663">
                  <c:v>39189</c:v>
                </c:pt>
                <c:pt idx="2664">
                  <c:v>39190</c:v>
                </c:pt>
                <c:pt idx="2665">
                  <c:v>39191</c:v>
                </c:pt>
                <c:pt idx="2666">
                  <c:v>39192</c:v>
                </c:pt>
                <c:pt idx="2667">
                  <c:v>39193</c:v>
                </c:pt>
                <c:pt idx="2668">
                  <c:v>39194</c:v>
                </c:pt>
                <c:pt idx="2669">
                  <c:v>39195</c:v>
                </c:pt>
                <c:pt idx="2670">
                  <c:v>39196</c:v>
                </c:pt>
                <c:pt idx="2671">
                  <c:v>39197</c:v>
                </c:pt>
                <c:pt idx="2672">
                  <c:v>39198</c:v>
                </c:pt>
                <c:pt idx="2673">
                  <c:v>39199</c:v>
                </c:pt>
                <c:pt idx="2674">
                  <c:v>39200</c:v>
                </c:pt>
                <c:pt idx="2675">
                  <c:v>39201</c:v>
                </c:pt>
                <c:pt idx="2676">
                  <c:v>39202</c:v>
                </c:pt>
                <c:pt idx="2677">
                  <c:v>39203</c:v>
                </c:pt>
                <c:pt idx="2678">
                  <c:v>39204</c:v>
                </c:pt>
                <c:pt idx="2679">
                  <c:v>39205</c:v>
                </c:pt>
                <c:pt idx="2680">
                  <c:v>39206</c:v>
                </c:pt>
                <c:pt idx="2681">
                  <c:v>39207</c:v>
                </c:pt>
                <c:pt idx="2682">
                  <c:v>39208</c:v>
                </c:pt>
                <c:pt idx="2683">
                  <c:v>39209</c:v>
                </c:pt>
                <c:pt idx="2684">
                  <c:v>39210</c:v>
                </c:pt>
                <c:pt idx="2685">
                  <c:v>39211</c:v>
                </c:pt>
                <c:pt idx="2686">
                  <c:v>39212</c:v>
                </c:pt>
                <c:pt idx="2687">
                  <c:v>39213</c:v>
                </c:pt>
                <c:pt idx="2688">
                  <c:v>39214</c:v>
                </c:pt>
                <c:pt idx="2689">
                  <c:v>39215</c:v>
                </c:pt>
                <c:pt idx="2690">
                  <c:v>39216</c:v>
                </c:pt>
                <c:pt idx="2691">
                  <c:v>39217</c:v>
                </c:pt>
                <c:pt idx="2692">
                  <c:v>39218</c:v>
                </c:pt>
                <c:pt idx="2693">
                  <c:v>39219</c:v>
                </c:pt>
                <c:pt idx="2694">
                  <c:v>39220</c:v>
                </c:pt>
                <c:pt idx="2695">
                  <c:v>39221</c:v>
                </c:pt>
                <c:pt idx="2696">
                  <c:v>39222</c:v>
                </c:pt>
                <c:pt idx="2697">
                  <c:v>39223</c:v>
                </c:pt>
                <c:pt idx="2698">
                  <c:v>39224</c:v>
                </c:pt>
                <c:pt idx="2699">
                  <c:v>39225</c:v>
                </c:pt>
                <c:pt idx="2700">
                  <c:v>39226</c:v>
                </c:pt>
                <c:pt idx="2701">
                  <c:v>39227</c:v>
                </c:pt>
                <c:pt idx="2702">
                  <c:v>39228</c:v>
                </c:pt>
                <c:pt idx="2703">
                  <c:v>39229</c:v>
                </c:pt>
                <c:pt idx="2704">
                  <c:v>39230</c:v>
                </c:pt>
                <c:pt idx="2705">
                  <c:v>39231</c:v>
                </c:pt>
                <c:pt idx="2706">
                  <c:v>39232</c:v>
                </c:pt>
                <c:pt idx="2707">
                  <c:v>39233</c:v>
                </c:pt>
                <c:pt idx="2708">
                  <c:v>39234</c:v>
                </c:pt>
                <c:pt idx="2709">
                  <c:v>39235</c:v>
                </c:pt>
                <c:pt idx="2710">
                  <c:v>39236</c:v>
                </c:pt>
                <c:pt idx="2711">
                  <c:v>39237</c:v>
                </c:pt>
                <c:pt idx="2712">
                  <c:v>39238</c:v>
                </c:pt>
                <c:pt idx="2713">
                  <c:v>39239</c:v>
                </c:pt>
                <c:pt idx="2714">
                  <c:v>39240</c:v>
                </c:pt>
                <c:pt idx="2715">
                  <c:v>39241</c:v>
                </c:pt>
                <c:pt idx="2716">
                  <c:v>39242</c:v>
                </c:pt>
                <c:pt idx="2717">
                  <c:v>39243</c:v>
                </c:pt>
                <c:pt idx="2718">
                  <c:v>39244</c:v>
                </c:pt>
                <c:pt idx="2719">
                  <c:v>39245</c:v>
                </c:pt>
                <c:pt idx="2720">
                  <c:v>39246</c:v>
                </c:pt>
                <c:pt idx="2721">
                  <c:v>39247</c:v>
                </c:pt>
                <c:pt idx="2722">
                  <c:v>39248</c:v>
                </c:pt>
                <c:pt idx="2723">
                  <c:v>39249</c:v>
                </c:pt>
                <c:pt idx="2724">
                  <c:v>39250</c:v>
                </c:pt>
                <c:pt idx="2725">
                  <c:v>39251</c:v>
                </c:pt>
                <c:pt idx="2726">
                  <c:v>39252</c:v>
                </c:pt>
                <c:pt idx="2727">
                  <c:v>39253</c:v>
                </c:pt>
                <c:pt idx="2728">
                  <c:v>39254</c:v>
                </c:pt>
                <c:pt idx="2729">
                  <c:v>39255</c:v>
                </c:pt>
                <c:pt idx="2730">
                  <c:v>39256</c:v>
                </c:pt>
                <c:pt idx="2731">
                  <c:v>39257</c:v>
                </c:pt>
                <c:pt idx="2732">
                  <c:v>39258</c:v>
                </c:pt>
                <c:pt idx="2733">
                  <c:v>39259</c:v>
                </c:pt>
                <c:pt idx="2734">
                  <c:v>39260</c:v>
                </c:pt>
                <c:pt idx="2735">
                  <c:v>39261</c:v>
                </c:pt>
                <c:pt idx="2736">
                  <c:v>39262</c:v>
                </c:pt>
                <c:pt idx="2737">
                  <c:v>39263</c:v>
                </c:pt>
                <c:pt idx="2738">
                  <c:v>39264</c:v>
                </c:pt>
                <c:pt idx="2739">
                  <c:v>39265</c:v>
                </c:pt>
                <c:pt idx="2740">
                  <c:v>39266</c:v>
                </c:pt>
                <c:pt idx="2741">
                  <c:v>39267</c:v>
                </c:pt>
                <c:pt idx="2742">
                  <c:v>39268</c:v>
                </c:pt>
                <c:pt idx="2743">
                  <c:v>39269</c:v>
                </c:pt>
                <c:pt idx="2744">
                  <c:v>39270</c:v>
                </c:pt>
                <c:pt idx="2745">
                  <c:v>39271</c:v>
                </c:pt>
                <c:pt idx="2746">
                  <c:v>39272</c:v>
                </c:pt>
                <c:pt idx="2747">
                  <c:v>39273</c:v>
                </c:pt>
                <c:pt idx="2748">
                  <c:v>39274</c:v>
                </c:pt>
                <c:pt idx="2749">
                  <c:v>39275</c:v>
                </c:pt>
                <c:pt idx="2750">
                  <c:v>39276</c:v>
                </c:pt>
                <c:pt idx="2751">
                  <c:v>39277</c:v>
                </c:pt>
                <c:pt idx="2752">
                  <c:v>39278</c:v>
                </c:pt>
                <c:pt idx="2753">
                  <c:v>39279</c:v>
                </c:pt>
                <c:pt idx="2754">
                  <c:v>39280</c:v>
                </c:pt>
                <c:pt idx="2755">
                  <c:v>39281</c:v>
                </c:pt>
                <c:pt idx="2756">
                  <c:v>39282</c:v>
                </c:pt>
                <c:pt idx="2757">
                  <c:v>39283</c:v>
                </c:pt>
                <c:pt idx="2758">
                  <c:v>39284</c:v>
                </c:pt>
                <c:pt idx="2759">
                  <c:v>39285</c:v>
                </c:pt>
                <c:pt idx="2760">
                  <c:v>39286</c:v>
                </c:pt>
                <c:pt idx="2761">
                  <c:v>39287</c:v>
                </c:pt>
                <c:pt idx="2762">
                  <c:v>39288</c:v>
                </c:pt>
                <c:pt idx="2763">
                  <c:v>39289</c:v>
                </c:pt>
                <c:pt idx="2764">
                  <c:v>39290</c:v>
                </c:pt>
                <c:pt idx="2765">
                  <c:v>39291</c:v>
                </c:pt>
                <c:pt idx="2766">
                  <c:v>39292</c:v>
                </c:pt>
                <c:pt idx="2767">
                  <c:v>39293</c:v>
                </c:pt>
                <c:pt idx="2768">
                  <c:v>39294</c:v>
                </c:pt>
                <c:pt idx="2769">
                  <c:v>39295</c:v>
                </c:pt>
                <c:pt idx="2770">
                  <c:v>39296</c:v>
                </c:pt>
                <c:pt idx="2771">
                  <c:v>39297</c:v>
                </c:pt>
                <c:pt idx="2772">
                  <c:v>39298</c:v>
                </c:pt>
                <c:pt idx="2773">
                  <c:v>39299</c:v>
                </c:pt>
                <c:pt idx="2774">
                  <c:v>39300</c:v>
                </c:pt>
                <c:pt idx="2775">
                  <c:v>39301</c:v>
                </c:pt>
                <c:pt idx="2776">
                  <c:v>39302</c:v>
                </c:pt>
                <c:pt idx="2777">
                  <c:v>39303</c:v>
                </c:pt>
                <c:pt idx="2778">
                  <c:v>39304</c:v>
                </c:pt>
                <c:pt idx="2779">
                  <c:v>39305</c:v>
                </c:pt>
                <c:pt idx="2780">
                  <c:v>39306</c:v>
                </c:pt>
                <c:pt idx="2781">
                  <c:v>39307</c:v>
                </c:pt>
                <c:pt idx="2782">
                  <c:v>39308</c:v>
                </c:pt>
                <c:pt idx="2783">
                  <c:v>39309</c:v>
                </c:pt>
                <c:pt idx="2784">
                  <c:v>39310</c:v>
                </c:pt>
                <c:pt idx="2785">
                  <c:v>39311</c:v>
                </c:pt>
                <c:pt idx="2786">
                  <c:v>39312</c:v>
                </c:pt>
                <c:pt idx="2787">
                  <c:v>39313</c:v>
                </c:pt>
                <c:pt idx="2788">
                  <c:v>39314</c:v>
                </c:pt>
                <c:pt idx="2789">
                  <c:v>39315</c:v>
                </c:pt>
                <c:pt idx="2790">
                  <c:v>39316</c:v>
                </c:pt>
                <c:pt idx="2791">
                  <c:v>39317</c:v>
                </c:pt>
                <c:pt idx="2792">
                  <c:v>39318</c:v>
                </c:pt>
                <c:pt idx="2793">
                  <c:v>39319</c:v>
                </c:pt>
                <c:pt idx="2794">
                  <c:v>39320</c:v>
                </c:pt>
                <c:pt idx="2795">
                  <c:v>39321</c:v>
                </c:pt>
                <c:pt idx="2796">
                  <c:v>39322</c:v>
                </c:pt>
                <c:pt idx="2797">
                  <c:v>39323</c:v>
                </c:pt>
                <c:pt idx="2798">
                  <c:v>39324</c:v>
                </c:pt>
                <c:pt idx="2799">
                  <c:v>39325</c:v>
                </c:pt>
                <c:pt idx="2800">
                  <c:v>39326</c:v>
                </c:pt>
                <c:pt idx="2801">
                  <c:v>39327</c:v>
                </c:pt>
                <c:pt idx="2802">
                  <c:v>39328</c:v>
                </c:pt>
                <c:pt idx="2803">
                  <c:v>39329</c:v>
                </c:pt>
                <c:pt idx="2804">
                  <c:v>39330</c:v>
                </c:pt>
                <c:pt idx="2805">
                  <c:v>39331</c:v>
                </c:pt>
                <c:pt idx="2806">
                  <c:v>39332</c:v>
                </c:pt>
                <c:pt idx="2807">
                  <c:v>39333</c:v>
                </c:pt>
                <c:pt idx="2808">
                  <c:v>39334</c:v>
                </c:pt>
                <c:pt idx="2809">
                  <c:v>39335</c:v>
                </c:pt>
                <c:pt idx="2810">
                  <c:v>39336</c:v>
                </c:pt>
                <c:pt idx="2811">
                  <c:v>39337</c:v>
                </c:pt>
                <c:pt idx="2812">
                  <c:v>39338</c:v>
                </c:pt>
                <c:pt idx="2813">
                  <c:v>39339</c:v>
                </c:pt>
                <c:pt idx="2814">
                  <c:v>39340</c:v>
                </c:pt>
                <c:pt idx="2815">
                  <c:v>39341</c:v>
                </c:pt>
                <c:pt idx="2816">
                  <c:v>39342</c:v>
                </c:pt>
                <c:pt idx="2817">
                  <c:v>39343</c:v>
                </c:pt>
                <c:pt idx="2818">
                  <c:v>39344</c:v>
                </c:pt>
                <c:pt idx="2819">
                  <c:v>39345</c:v>
                </c:pt>
                <c:pt idx="2820">
                  <c:v>39346</c:v>
                </c:pt>
                <c:pt idx="2821">
                  <c:v>39347</c:v>
                </c:pt>
                <c:pt idx="2822">
                  <c:v>39348</c:v>
                </c:pt>
                <c:pt idx="2823">
                  <c:v>39349</c:v>
                </c:pt>
                <c:pt idx="2824">
                  <c:v>39350</c:v>
                </c:pt>
                <c:pt idx="2825">
                  <c:v>39351</c:v>
                </c:pt>
                <c:pt idx="2826">
                  <c:v>39352</c:v>
                </c:pt>
                <c:pt idx="2827">
                  <c:v>39353</c:v>
                </c:pt>
                <c:pt idx="2828">
                  <c:v>39354</c:v>
                </c:pt>
                <c:pt idx="2829">
                  <c:v>39355</c:v>
                </c:pt>
                <c:pt idx="2830">
                  <c:v>39356</c:v>
                </c:pt>
                <c:pt idx="2831">
                  <c:v>39357</c:v>
                </c:pt>
                <c:pt idx="2832">
                  <c:v>39358</c:v>
                </c:pt>
                <c:pt idx="2833">
                  <c:v>39359</c:v>
                </c:pt>
                <c:pt idx="2834">
                  <c:v>39360</c:v>
                </c:pt>
                <c:pt idx="2835">
                  <c:v>39361</c:v>
                </c:pt>
                <c:pt idx="2836">
                  <c:v>39362</c:v>
                </c:pt>
                <c:pt idx="2837">
                  <c:v>39363</c:v>
                </c:pt>
                <c:pt idx="2838">
                  <c:v>39364</c:v>
                </c:pt>
                <c:pt idx="2839">
                  <c:v>39365</c:v>
                </c:pt>
                <c:pt idx="2840">
                  <c:v>39366</c:v>
                </c:pt>
                <c:pt idx="2841">
                  <c:v>39367</c:v>
                </c:pt>
                <c:pt idx="2842">
                  <c:v>39368</c:v>
                </c:pt>
                <c:pt idx="2843">
                  <c:v>39369</c:v>
                </c:pt>
                <c:pt idx="2844">
                  <c:v>39370</c:v>
                </c:pt>
                <c:pt idx="2845">
                  <c:v>39371</c:v>
                </c:pt>
                <c:pt idx="2846">
                  <c:v>39372</c:v>
                </c:pt>
                <c:pt idx="2847">
                  <c:v>39373</c:v>
                </c:pt>
                <c:pt idx="2848">
                  <c:v>39374</c:v>
                </c:pt>
                <c:pt idx="2849">
                  <c:v>39375</c:v>
                </c:pt>
                <c:pt idx="2850">
                  <c:v>39376</c:v>
                </c:pt>
                <c:pt idx="2851">
                  <c:v>39377</c:v>
                </c:pt>
                <c:pt idx="2852">
                  <c:v>39378</c:v>
                </c:pt>
                <c:pt idx="2853">
                  <c:v>39379</c:v>
                </c:pt>
                <c:pt idx="2854">
                  <c:v>39380</c:v>
                </c:pt>
                <c:pt idx="2855">
                  <c:v>39381</c:v>
                </c:pt>
                <c:pt idx="2856">
                  <c:v>39382</c:v>
                </c:pt>
                <c:pt idx="2857">
                  <c:v>39383</c:v>
                </c:pt>
                <c:pt idx="2858">
                  <c:v>39384</c:v>
                </c:pt>
                <c:pt idx="2859">
                  <c:v>39385</c:v>
                </c:pt>
                <c:pt idx="2860">
                  <c:v>39386</c:v>
                </c:pt>
                <c:pt idx="2861">
                  <c:v>39387</c:v>
                </c:pt>
                <c:pt idx="2862">
                  <c:v>39388</c:v>
                </c:pt>
                <c:pt idx="2863">
                  <c:v>39389</c:v>
                </c:pt>
                <c:pt idx="2864">
                  <c:v>39390</c:v>
                </c:pt>
                <c:pt idx="2865">
                  <c:v>39391</c:v>
                </c:pt>
                <c:pt idx="2866">
                  <c:v>39392</c:v>
                </c:pt>
                <c:pt idx="2867">
                  <c:v>39393</c:v>
                </c:pt>
                <c:pt idx="2868">
                  <c:v>39394</c:v>
                </c:pt>
                <c:pt idx="2869">
                  <c:v>39395</c:v>
                </c:pt>
                <c:pt idx="2870">
                  <c:v>39396</c:v>
                </c:pt>
                <c:pt idx="2871">
                  <c:v>39397</c:v>
                </c:pt>
                <c:pt idx="2872">
                  <c:v>39398</c:v>
                </c:pt>
                <c:pt idx="2873">
                  <c:v>39399</c:v>
                </c:pt>
                <c:pt idx="2874">
                  <c:v>39400</c:v>
                </c:pt>
                <c:pt idx="2875">
                  <c:v>39401</c:v>
                </c:pt>
                <c:pt idx="2876">
                  <c:v>39402</c:v>
                </c:pt>
                <c:pt idx="2877">
                  <c:v>39403</c:v>
                </c:pt>
                <c:pt idx="2878">
                  <c:v>39404</c:v>
                </c:pt>
                <c:pt idx="2879">
                  <c:v>39405</c:v>
                </c:pt>
                <c:pt idx="2880">
                  <c:v>39406</c:v>
                </c:pt>
                <c:pt idx="2881">
                  <c:v>39407</c:v>
                </c:pt>
                <c:pt idx="2882">
                  <c:v>39408</c:v>
                </c:pt>
                <c:pt idx="2883">
                  <c:v>39409</c:v>
                </c:pt>
                <c:pt idx="2884">
                  <c:v>39410</c:v>
                </c:pt>
                <c:pt idx="2885">
                  <c:v>39411</c:v>
                </c:pt>
                <c:pt idx="2886">
                  <c:v>39412</c:v>
                </c:pt>
                <c:pt idx="2887">
                  <c:v>39413</c:v>
                </c:pt>
                <c:pt idx="2888">
                  <c:v>39414</c:v>
                </c:pt>
                <c:pt idx="2889">
                  <c:v>39415</c:v>
                </c:pt>
                <c:pt idx="2890">
                  <c:v>39416</c:v>
                </c:pt>
                <c:pt idx="2891">
                  <c:v>39417</c:v>
                </c:pt>
                <c:pt idx="2892">
                  <c:v>39418</c:v>
                </c:pt>
                <c:pt idx="2893">
                  <c:v>39419</c:v>
                </c:pt>
                <c:pt idx="2894">
                  <c:v>39420</c:v>
                </c:pt>
                <c:pt idx="2895">
                  <c:v>39421</c:v>
                </c:pt>
                <c:pt idx="2896">
                  <c:v>39422</c:v>
                </c:pt>
                <c:pt idx="2897">
                  <c:v>39423</c:v>
                </c:pt>
                <c:pt idx="2898">
                  <c:v>39424</c:v>
                </c:pt>
                <c:pt idx="2899">
                  <c:v>39425</c:v>
                </c:pt>
                <c:pt idx="2900">
                  <c:v>39426</c:v>
                </c:pt>
                <c:pt idx="2901">
                  <c:v>39427</c:v>
                </c:pt>
                <c:pt idx="2902">
                  <c:v>39428</c:v>
                </c:pt>
                <c:pt idx="2903">
                  <c:v>39429</c:v>
                </c:pt>
                <c:pt idx="2904">
                  <c:v>39430</c:v>
                </c:pt>
                <c:pt idx="2905">
                  <c:v>39431</c:v>
                </c:pt>
                <c:pt idx="2906">
                  <c:v>39432</c:v>
                </c:pt>
                <c:pt idx="2907">
                  <c:v>39433</c:v>
                </c:pt>
                <c:pt idx="2908">
                  <c:v>39434</c:v>
                </c:pt>
                <c:pt idx="2909">
                  <c:v>39435</c:v>
                </c:pt>
                <c:pt idx="2910">
                  <c:v>39436</c:v>
                </c:pt>
                <c:pt idx="2911">
                  <c:v>39437</c:v>
                </c:pt>
                <c:pt idx="2912">
                  <c:v>39438</c:v>
                </c:pt>
                <c:pt idx="2913">
                  <c:v>39439</c:v>
                </c:pt>
                <c:pt idx="2914">
                  <c:v>39440</c:v>
                </c:pt>
                <c:pt idx="2915">
                  <c:v>39441</c:v>
                </c:pt>
                <c:pt idx="2916">
                  <c:v>39442</c:v>
                </c:pt>
                <c:pt idx="2917">
                  <c:v>39443</c:v>
                </c:pt>
                <c:pt idx="2918">
                  <c:v>39444</c:v>
                </c:pt>
                <c:pt idx="2919">
                  <c:v>39445</c:v>
                </c:pt>
                <c:pt idx="2920">
                  <c:v>39446</c:v>
                </c:pt>
                <c:pt idx="2921">
                  <c:v>39447</c:v>
                </c:pt>
                <c:pt idx="2922">
                  <c:v>39448</c:v>
                </c:pt>
                <c:pt idx="2923">
                  <c:v>39449</c:v>
                </c:pt>
                <c:pt idx="2924">
                  <c:v>39450</c:v>
                </c:pt>
                <c:pt idx="2925">
                  <c:v>39451</c:v>
                </c:pt>
                <c:pt idx="2926">
                  <c:v>39452</c:v>
                </c:pt>
                <c:pt idx="2927">
                  <c:v>39453</c:v>
                </c:pt>
                <c:pt idx="2928">
                  <c:v>39454</c:v>
                </c:pt>
                <c:pt idx="2929">
                  <c:v>39455</c:v>
                </c:pt>
                <c:pt idx="2930">
                  <c:v>39456</c:v>
                </c:pt>
                <c:pt idx="2931">
                  <c:v>39457</c:v>
                </c:pt>
                <c:pt idx="2932">
                  <c:v>39458</c:v>
                </c:pt>
                <c:pt idx="2933">
                  <c:v>39459</c:v>
                </c:pt>
                <c:pt idx="2934">
                  <c:v>39460</c:v>
                </c:pt>
                <c:pt idx="2935">
                  <c:v>39461</c:v>
                </c:pt>
                <c:pt idx="2936">
                  <c:v>39462</c:v>
                </c:pt>
                <c:pt idx="2937">
                  <c:v>39463</c:v>
                </c:pt>
                <c:pt idx="2938">
                  <c:v>39464</c:v>
                </c:pt>
                <c:pt idx="2939">
                  <c:v>39465</c:v>
                </c:pt>
                <c:pt idx="2940">
                  <c:v>39466</c:v>
                </c:pt>
                <c:pt idx="2941">
                  <c:v>39467</c:v>
                </c:pt>
                <c:pt idx="2942">
                  <c:v>39468</c:v>
                </c:pt>
                <c:pt idx="2943">
                  <c:v>39469</c:v>
                </c:pt>
                <c:pt idx="2944">
                  <c:v>39470</c:v>
                </c:pt>
                <c:pt idx="2945">
                  <c:v>39471</c:v>
                </c:pt>
                <c:pt idx="2946">
                  <c:v>39472</c:v>
                </c:pt>
                <c:pt idx="2947">
                  <c:v>39473</c:v>
                </c:pt>
                <c:pt idx="2948">
                  <c:v>39474</c:v>
                </c:pt>
                <c:pt idx="2949">
                  <c:v>39475</c:v>
                </c:pt>
                <c:pt idx="2950">
                  <c:v>39476</c:v>
                </c:pt>
                <c:pt idx="2951">
                  <c:v>39477</c:v>
                </c:pt>
                <c:pt idx="2952">
                  <c:v>39478</c:v>
                </c:pt>
                <c:pt idx="2953">
                  <c:v>39479</c:v>
                </c:pt>
                <c:pt idx="2954">
                  <c:v>39480</c:v>
                </c:pt>
                <c:pt idx="2955">
                  <c:v>39481</c:v>
                </c:pt>
                <c:pt idx="2956">
                  <c:v>39482</c:v>
                </c:pt>
                <c:pt idx="2957">
                  <c:v>39483</c:v>
                </c:pt>
                <c:pt idx="2958">
                  <c:v>39484</c:v>
                </c:pt>
                <c:pt idx="2959">
                  <c:v>39485</c:v>
                </c:pt>
                <c:pt idx="2960">
                  <c:v>39486</c:v>
                </c:pt>
                <c:pt idx="2961">
                  <c:v>39487</c:v>
                </c:pt>
                <c:pt idx="2962">
                  <c:v>39488</c:v>
                </c:pt>
                <c:pt idx="2963">
                  <c:v>39489</c:v>
                </c:pt>
                <c:pt idx="2964">
                  <c:v>39490</c:v>
                </c:pt>
                <c:pt idx="2965">
                  <c:v>39491</c:v>
                </c:pt>
                <c:pt idx="2966">
                  <c:v>39492</c:v>
                </c:pt>
                <c:pt idx="2967">
                  <c:v>39493</c:v>
                </c:pt>
                <c:pt idx="2968">
                  <c:v>39494</c:v>
                </c:pt>
                <c:pt idx="2969">
                  <c:v>39495</c:v>
                </c:pt>
                <c:pt idx="2970">
                  <c:v>39496</c:v>
                </c:pt>
                <c:pt idx="2971">
                  <c:v>39497</c:v>
                </c:pt>
                <c:pt idx="2972">
                  <c:v>39498</c:v>
                </c:pt>
                <c:pt idx="2973">
                  <c:v>39499</c:v>
                </c:pt>
                <c:pt idx="2974">
                  <c:v>39500</c:v>
                </c:pt>
                <c:pt idx="2975">
                  <c:v>39501</c:v>
                </c:pt>
                <c:pt idx="2976">
                  <c:v>39502</c:v>
                </c:pt>
                <c:pt idx="2977">
                  <c:v>39503</c:v>
                </c:pt>
                <c:pt idx="2978">
                  <c:v>39504</c:v>
                </c:pt>
                <c:pt idx="2979">
                  <c:v>39505</c:v>
                </c:pt>
                <c:pt idx="2980">
                  <c:v>39506</c:v>
                </c:pt>
                <c:pt idx="2981">
                  <c:v>39507</c:v>
                </c:pt>
                <c:pt idx="2982">
                  <c:v>39508</c:v>
                </c:pt>
                <c:pt idx="2983">
                  <c:v>39509</c:v>
                </c:pt>
                <c:pt idx="2984">
                  <c:v>39510</c:v>
                </c:pt>
                <c:pt idx="2985">
                  <c:v>39511</c:v>
                </c:pt>
                <c:pt idx="2986">
                  <c:v>39512</c:v>
                </c:pt>
                <c:pt idx="2987">
                  <c:v>39513</c:v>
                </c:pt>
                <c:pt idx="2988">
                  <c:v>39514</c:v>
                </c:pt>
                <c:pt idx="2989">
                  <c:v>39515</c:v>
                </c:pt>
                <c:pt idx="2990">
                  <c:v>39516</c:v>
                </c:pt>
                <c:pt idx="2991">
                  <c:v>39517</c:v>
                </c:pt>
                <c:pt idx="2992">
                  <c:v>39518</c:v>
                </c:pt>
                <c:pt idx="2993">
                  <c:v>39519</c:v>
                </c:pt>
                <c:pt idx="2994">
                  <c:v>39520</c:v>
                </c:pt>
                <c:pt idx="2995">
                  <c:v>39521</c:v>
                </c:pt>
                <c:pt idx="2996">
                  <c:v>39522</c:v>
                </c:pt>
                <c:pt idx="2997">
                  <c:v>39523</c:v>
                </c:pt>
                <c:pt idx="2998">
                  <c:v>39524</c:v>
                </c:pt>
                <c:pt idx="2999">
                  <c:v>39525</c:v>
                </c:pt>
                <c:pt idx="3000">
                  <c:v>39526</c:v>
                </c:pt>
                <c:pt idx="3001">
                  <c:v>39527</c:v>
                </c:pt>
                <c:pt idx="3002">
                  <c:v>39528</c:v>
                </c:pt>
                <c:pt idx="3003">
                  <c:v>39529</c:v>
                </c:pt>
                <c:pt idx="3004">
                  <c:v>39530</c:v>
                </c:pt>
                <c:pt idx="3005">
                  <c:v>39531</c:v>
                </c:pt>
                <c:pt idx="3006">
                  <c:v>39532</c:v>
                </c:pt>
                <c:pt idx="3007">
                  <c:v>39533</c:v>
                </c:pt>
                <c:pt idx="3008">
                  <c:v>39534</c:v>
                </c:pt>
                <c:pt idx="3009">
                  <c:v>39535</c:v>
                </c:pt>
                <c:pt idx="3010">
                  <c:v>39536</c:v>
                </c:pt>
                <c:pt idx="3011">
                  <c:v>39537</c:v>
                </c:pt>
                <c:pt idx="3012">
                  <c:v>39538</c:v>
                </c:pt>
                <c:pt idx="3013">
                  <c:v>39539</c:v>
                </c:pt>
                <c:pt idx="3014">
                  <c:v>39540</c:v>
                </c:pt>
                <c:pt idx="3015">
                  <c:v>39541</c:v>
                </c:pt>
                <c:pt idx="3016">
                  <c:v>39542</c:v>
                </c:pt>
                <c:pt idx="3017">
                  <c:v>39543</c:v>
                </c:pt>
                <c:pt idx="3018">
                  <c:v>39544</c:v>
                </c:pt>
                <c:pt idx="3019">
                  <c:v>39545</c:v>
                </c:pt>
                <c:pt idx="3020">
                  <c:v>39546</c:v>
                </c:pt>
                <c:pt idx="3021">
                  <c:v>39547</c:v>
                </c:pt>
                <c:pt idx="3022">
                  <c:v>39548</c:v>
                </c:pt>
                <c:pt idx="3023">
                  <c:v>39549</c:v>
                </c:pt>
                <c:pt idx="3024">
                  <c:v>39550</c:v>
                </c:pt>
                <c:pt idx="3025">
                  <c:v>39551</c:v>
                </c:pt>
                <c:pt idx="3026">
                  <c:v>39552</c:v>
                </c:pt>
                <c:pt idx="3027">
                  <c:v>39553</c:v>
                </c:pt>
                <c:pt idx="3028">
                  <c:v>39554</c:v>
                </c:pt>
                <c:pt idx="3029">
                  <c:v>39555</c:v>
                </c:pt>
                <c:pt idx="3030">
                  <c:v>39556</c:v>
                </c:pt>
                <c:pt idx="3031">
                  <c:v>39557</c:v>
                </c:pt>
                <c:pt idx="3032">
                  <c:v>39558</c:v>
                </c:pt>
                <c:pt idx="3033">
                  <c:v>39559</c:v>
                </c:pt>
                <c:pt idx="3034">
                  <c:v>39560</c:v>
                </c:pt>
                <c:pt idx="3035">
                  <c:v>39561</c:v>
                </c:pt>
                <c:pt idx="3036">
                  <c:v>39562</c:v>
                </c:pt>
                <c:pt idx="3037">
                  <c:v>39563</c:v>
                </c:pt>
                <c:pt idx="3038">
                  <c:v>39564</c:v>
                </c:pt>
                <c:pt idx="3039">
                  <c:v>39565</c:v>
                </c:pt>
                <c:pt idx="3040">
                  <c:v>39566</c:v>
                </c:pt>
                <c:pt idx="3041">
                  <c:v>39567</c:v>
                </c:pt>
                <c:pt idx="3042">
                  <c:v>39568</c:v>
                </c:pt>
                <c:pt idx="3043">
                  <c:v>39569</c:v>
                </c:pt>
                <c:pt idx="3044">
                  <c:v>39570</c:v>
                </c:pt>
                <c:pt idx="3045">
                  <c:v>39571</c:v>
                </c:pt>
                <c:pt idx="3046">
                  <c:v>39572</c:v>
                </c:pt>
                <c:pt idx="3047">
                  <c:v>39573</c:v>
                </c:pt>
                <c:pt idx="3048">
                  <c:v>39574</c:v>
                </c:pt>
                <c:pt idx="3049">
                  <c:v>39575</c:v>
                </c:pt>
                <c:pt idx="3050">
                  <c:v>39576</c:v>
                </c:pt>
                <c:pt idx="3051">
                  <c:v>39577</c:v>
                </c:pt>
                <c:pt idx="3052">
                  <c:v>39578</c:v>
                </c:pt>
                <c:pt idx="3053">
                  <c:v>39579</c:v>
                </c:pt>
                <c:pt idx="3054">
                  <c:v>39580</c:v>
                </c:pt>
                <c:pt idx="3055">
                  <c:v>39581</c:v>
                </c:pt>
                <c:pt idx="3056">
                  <c:v>39582</c:v>
                </c:pt>
                <c:pt idx="3057">
                  <c:v>39583</c:v>
                </c:pt>
                <c:pt idx="3058">
                  <c:v>39584</c:v>
                </c:pt>
                <c:pt idx="3059">
                  <c:v>39585</c:v>
                </c:pt>
                <c:pt idx="3060">
                  <c:v>39586</c:v>
                </c:pt>
                <c:pt idx="3061">
                  <c:v>39587</c:v>
                </c:pt>
                <c:pt idx="3062">
                  <c:v>39588</c:v>
                </c:pt>
                <c:pt idx="3063">
                  <c:v>39589</c:v>
                </c:pt>
                <c:pt idx="3064">
                  <c:v>39590</c:v>
                </c:pt>
                <c:pt idx="3065">
                  <c:v>39591</c:v>
                </c:pt>
                <c:pt idx="3066">
                  <c:v>39592</c:v>
                </c:pt>
                <c:pt idx="3067">
                  <c:v>39593</c:v>
                </c:pt>
                <c:pt idx="3068">
                  <c:v>39594</c:v>
                </c:pt>
                <c:pt idx="3069">
                  <c:v>39595</c:v>
                </c:pt>
                <c:pt idx="3070">
                  <c:v>39596</c:v>
                </c:pt>
                <c:pt idx="3071">
                  <c:v>39597</c:v>
                </c:pt>
                <c:pt idx="3072">
                  <c:v>39598</c:v>
                </c:pt>
                <c:pt idx="3073">
                  <c:v>39599</c:v>
                </c:pt>
                <c:pt idx="3074">
                  <c:v>39600</c:v>
                </c:pt>
                <c:pt idx="3075">
                  <c:v>39601</c:v>
                </c:pt>
                <c:pt idx="3076">
                  <c:v>39602</c:v>
                </c:pt>
                <c:pt idx="3077">
                  <c:v>39603</c:v>
                </c:pt>
                <c:pt idx="3078">
                  <c:v>39604</c:v>
                </c:pt>
                <c:pt idx="3079">
                  <c:v>39605</c:v>
                </c:pt>
                <c:pt idx="3080">
                  <c:v>39606</c:v>
                </c:pt>
                <c:pt idx="3081">
                  <c:v>39607</c:v>
                </c:pt>
                <c:pt idx="3082">
                  <c:v>39608</c:v>
                </c:pt>
                <c:pt idx="3083">
                  <c:v>39609</c:v>
                </c:pt>
                <c:pt idx="3084">
                  <c:v>39610</c:v>
                </c:pt>
                <c:pt idx="3085">
                  <c:v>39611</c:v>
                </c:pt>
                <c:pt idx="3086">
                  <c:v>39612</c:v>
                </c:pt>
                <c:pt idx="3087">
                  <c:v>39613</c:v>
                </c:pt>
                <c:pt idx="3088">
                  <c:v>39614</c:v>
                </c:pt>
                <c:pt idx="3089">
                  <c:v>39615</c:v>
                </c:pt>
                <c:pt idx="3090">
                  <c:v>39616</c:v>
                </c:pt>
                <c:pt idx="3091">
                  <c:v>39617</c:v>
                </c:pt>
                <c:pt idx="3092">
                  <c:v>39618</c:v>
                </c:pt>
                <c:pt idx="3093">
                  <c:v>39619</c:v>
                </c:pt>
                <c:pt idx="3094">
                  <c:v>39620</c:v>
                </c:pt>
                <c:pt idx="3095">
                  <c:v>39621</c:v>
                </c:pt>
                <c:pt idx="3096">
                  <c:v>39622</c:v>
                </c:pt>
                <c:pt idx="3097">
                  <c:v>39623</c:v>
                </c:pt>
                <c:pt idx="3098">
                  <c:v>39624</c:v>
                </c:pt>
                <c:pt idx="3099">
                  <c:v>39625</c:v>
                </c:pt>
                <c:pt idx="3100">
                  <c:v>39626</c:v>
                </c:pt>
                <c:pt idx="3101">
                  <c:v>39627</c:v>
                </c:pt>
                <c:pt idx="3102">
                  <c:v>39628</c:v>
                </c:pt>
                <c:pt idx="3103">
                  <c:v>39629</c:v>
                </c:pt>
                <c:pt idx="3104">
                  <c:v>39630</c:v>
                </c:pt>
                <c:pt idx="3105">
                  <c:v>39631</c:v>
                </c:pt>
                <c:pt idx="3106">
                  <c:v>39632</c:v>
                </c:pt>
                <c:pt idx="3107">
                  <c:v>39633</c:v>
                </c:pt>
                <c:pt idx="3108">
                  <c:v>39634</c:v>
                </c:pt>
                <c:pt idx="3109">
                  <c:v>39635</c:v>
                </c:pt>
                <c:pt idx="3110">
                  <c:v>39636</c:v>
                </c:pt>
                <c:pt idx="3111">
                  <c:v>39637</c:v>
                </c:pt>
                <c:pt idx="3112">
                  <c:v>39638</c:v>
                </c:pt>
                <c:pt idx="3113">
                  <c:v>39639</c:v>
                </c:pt>
                <c:pt idx="3114">
                  <c:v>39640</c:v>
                </c:pt>
                <c:pt idx="3115">
                  <c:v>39641</c:v>
                </c:pt>
                <c:pt idx="3116">
                  <c:v>39642</c:v>
                </c:pt>
                <c:pt idx="3117">
                  <c:v>39643</c:v>
                </c:pt>
                <c:pt idx="3118">
                  <c:v>39644</c:v>
                </c:pt>
                <c:pt idx="3119">
                  <c:v>39645</c:v>
                </c:pt>
                <c:pt idx="3120">
                  <c:v>39646</c:v>
                </c:pt>
                <c:pt idx="3121">
                  <c:v>39647</c:v>
                </c:pt>
                <c:pt idx="3122">
                  <c:v>39648</c:v>
                </c:pt>
                <c:pt idx="3123">
                  <c:v>39649</c:v>
                </c:pt>
                <c:pt idx="3124">
                  <c:v>39650</c:v>
                </c:pt>
                <c:pt idx="3125">
                  <c:v>39651</c:v>
                </c:pt>
                <c:pt idx="3126">
                  <c:v>39652</c:v>
                </c:pt>
                <c:pt idx="3127">
                  <c:v>39653</c:v>
                </c:pt>
                <c:pt idx="3128">
                  <c:v>39654</c:v>
                </c:pt>
                <c:pt idx="3129">
                  <c:v>39655</c:v>
                </c:pt>
                <c:pt idx="3130">
                  <c:v>39656</c:v>
                </c:pt>
                <c:pt idx="3131">
                  <c:v>39657</c:v>
                </c:pt>
                <c:pt idx="3132">
                  <c:v>39658</c:v>
                </c:pt>
                <c:pt idx="3133">
                  <c:v>39659</c:v>
                </c:pt>
                <c:pt idx="3134">
                  <c:v>39660</c:v>
                </c:pt>
                <c:pt idx="3135">
                  <c:v>39661</c:v>
                </c:pt>
                <c:pt idx="3136">
                  <c:v>39662</c:v>
                </c:pt>
                <c:pt idx="3137">
                  <c:v>39663</c:v>
                </c:pt>
                <c:pt idx="3138">
                  <c:v>39664</c:v>
                </c:pt>
                <c:pt idx="3139">
                  <c:v>39665</c:v>
                </c:pt>
                <c:pt idx="3140">
                  <c:v>39666</c:v>
                </c:pt>
                <c:pt idx="3141">
                  <c:v>39667</c:v>
                </c:pt>
                <c:pt idx="3142">
                  <c:v>39668</c:v>
                </c:pt>
                <c:pt idx="3143">
                  <c:v>39669</c:v>
                </c:pt>
                <c:pt idx="3144">
                  <c:v>39670</c:v>
                </c:pt>
                <c:pt idx="3145">
                  <c:v>39671</c:v>
                </c:pt>
                <c:pt idx="3146">
                  <c:v>39672</c:v>
                </c:pt>
                <c:pt idx="3147">
                  <c:v>39673</c:v>
                </c:pt>
                <c:pt idx="3148">
                  <c:v>39674</c:v>
                </c:pt>
                <c:pt idx="3149">
                  <c:v>39675</c:v>
                </c:pt>
                <c:pt idx="3150">
                  <c:v>39676</c:v>
                </c:pt>
                <c:pt idx="3151">
                  <c:v>39677</c:v>
                </c:pt>
                <c:pt idx="3152">
                  <c:v>39678</c:v>
                </c:pt>
                <c:pt idx="3153">
                  <c:v>39679</c:v>
                </c:pt>
                <c:pt idx="3154">
                  <c:v>39680</c:v>
                </c:pt>
                <c:pt idx="3155">
                  <c:v>39681</c:v>
                </c:pt>
                <c:pt idx="3156">
                  <c:v>39682</c:v>
                </c:pt>
                <c:pt idx="3157">
                  <c:v>39683</c:v>
                </c:pt>
                <c:pt idx="3158">
                  <c:v>39684</c:v>
                </c:pt>
                <c:pt idx="3159">
                  <c:v>39685</c:v>
                </c:pt>
                <c:pt idx="3160">
                  <c:v>39686</c:v>
                </c:pt>
                <c:pt idx="3161">
                  <c:v>39687</c:v>
                </c:pt>
                <c:pt idx="3162">
                  <c:v>39688</c:v>
                </c:pt>
                <c:pt idx="3163">
                  <c:v>39689</c:v>
                </c:pt>
                <c:pt idx="3164">
                  <c:v>39690</c:v>
                </c:pt>
                <c:pt idx="3165">
                  <c:v>39691</c:v>
                </c:pt>
                <c:pt idx="3166">
                  <c:v>39692</c:v>
                </c:pt>
                <c:pt idx="3167">
                  <c:v>39693</c:v>
                </c:pt>
                <c:pt idx="3168">
                  <c:v>39694</c:v>
                </c:pt>
                <c:pt idx="3169">
                  <c:v>39695</c:v>
                </c:pt>
                <c:pt idx="3170">
                  <c:v>39696</c:v>
                </c:pt>
                <c:pt idx="3171">
                  <c:v>39697</c:v>
                </c:pt>
                <c:pt idx="3172">
                  <c:v>39698</c:v>
                </c:pt>
                <c:pt idx="3173">
                  <c:v>39699</c:v>
                </c:pt>
                <c:pt idx="3174">
                  <c:v>39700</c:v>
                </c:pt>
                <c:pt idx="3175">
                  <c:v>39701</c:v>
                </c:pt>
                <c:pt idx="3176">
                  <c:v>39702</c:v>
                </c:pt>
                <c:pt idx="3177">
                  <c:v>39703</c:v>
                </c:pt>
                <c:pt idx="3178">
                  <c:v>39704</c:v>
                </c:pt>
                <c:pt idx="3179">
                  <c:v>39705</c:v>
                </c:pt>
                <c:pt idx="3180">
                  <c:v>39706</c:v>
                </c:pt>
                <c:pt idx="3181">
                  <c:v>39707</c:v>
                </c:pt>
                <c:pt idx="3182">
                  <c:v>39708</c:v>
                </c:pt>
                <c:pt idx="3183">
                  <c:v>39709</c:v>
                </c:pt>
                <c:pt idx="3184">
                  <c:v>39710</c:v>
                </c:pt>
                <c:pt idx="3185">
                  <c:v>39711</c:v>
                </c:pt>
                <c:pt idx="3186">
                  <c:v>39712</c:v>
                </c:pt>
                <c:pt idx="3187">
                  <c:v>39713</c:v>
                </c:pt>
                <c:pt idx="3188">
                  <c:v>39714</c:v>
                </c:pt>
                <c:pt idx="3189">
                  <c:v>39715</c:v>
                </c:pt>
                <c:pt idx="3190">
                  <c:v>39716</c:v>
                </c:pt>
                <c:pt idx="3191">
                  <c:v>39717</c:v>
                </c:pt>
                <c:pt idx="3192">
                  <c:v>39718</c:v>
                </c:pt>
                <c:pt idx="3193">
                  <c:v>39719</c:v>
                </c:pt>
                <c:pt idx="3194">
                  <c:v>39720</c:v>
                </c:pt>
                <c:pt idx="3195">
                  <c:v>39721</c:v>
                </c:pt>
                <c:pt idx="3196">
                  <c:v>39722</c:v>
                </c:pt>
                <c:pt idx="3197">
                  <c:v>39723</c:v>
                </c:pt>
                <c:pt idx="3198">
                  <c:v>39724</c:v>
                </c:pt>
                <c:pt idx="3199">
                  <c:v>39725</c:v>
                </c:pt>
                <c:pt idx="3200">
                  <c:v>39726</c:v>
                </c:pt>
                <c:pt idx="3201">
                  <c:v>39727</c:v>
                </c:pt>
                <c:pt idx="3202">
                  <c:v>39728</c:v>
                </c:pt>
                <c:pt idx="3203">
                  <c:v>39729</c:v>
                </c:pt>
                <c:pt idx="3204">
                  <c:v>39730</c:v>
                </c:pt>
                <c:pt idx="3205">
                  <c:v>39731</c:v>
                </c:pt>
                <c:pt idx="3206">
                  <c:v>39732</c:v>
                </c:pt>
                <c:pt idx="3207">
                  <c:v>39733</c:v>
                </c:pt>
                <c:pt idx="3208">
                  <c:v>39734</c:v>
                </c:pt>
                <c:pt idx="3209">
                  <c:v>39735</c:v>
                </c:pt>
                <c:pt idx="3210">
                  <c:v>39736</c:v>
                </c:pt>
                <c:pt idx="3211">
                  <c:v>39737</c:v>
                </c:pt>
                <c:pt idx="3212">
                  <c:v>39738</c:v>
                </c:pt>
                <c:pt idx="3213">
                  <c:v>39739</c:v>
                </c:pt>
                <c:pt idx="3214">
                  <c:v>39740</c:v>
                </c:pt>
                <c:pt idx="3215">
                  <c:v>39741</c:v>
                </c:pt>
                <c:pt idx="3216">
                  <c:v>39742</c:v>
                </c:pt>
                <c:pt idx="3217">
                  <c:v>39743</c:v>
                </c:pt>
                <c:pt idx="3218">
                  <c:v>39744</c:v>
                </c:pt>
                <c:pt idx="3219">
                  <c:v>39745</c:v>
                </c:pt>
                <c:pt idx="3220">
                  <c:v>39746</c:v>
                </c:pt>
                <c:pt idx="3221">
                  <c:v>39747</c:v>
                </c:pt>
                <c:pt idx="3222">
                  <c:v>39748</c:v>
                </c:pt>
                <c:pt idx="3223">
                  <c:v>39749</c:v>
                </c:pt>
                <c:pt idx="3224">
                  <c:v>39750</c:v>
                </c:pt>
                <c:pt idx="3225">
                  <c:v>39751</c:v>
                </c:pt>
                <c:pt idx="3226">
                  <c:v>39752</c:v>
                </c:pt>
                <c:pt idx="3227">
                  <c:v>39753</c:v>
                </c:pt>
                <c:pt idx="3228">
                  <c:v>39754</c:v>
                </c:pt>
                <c:pt idx="3229">
                  <c:v>39755</c:v>
                </c:pt>
                <c:pt idx="3230">
                  <c:v>39756</c:v>
                </c:pt>
                <c:pt idx="3231">
                  <c:v>39757</c:v>
                </c:pt>
                <c:pt idx="3232">
                  <c:v>39758</c:v>
                </c:pt>
                <c:pt idx="3233">
                  <c:v>39759</c:v>
                </c:pt>
                <c:pt idx="3234">
                  <c:v>39760</c:v>
                </c:pt>
                <c:pt idx="3235">
                  <c:v>39761</c:v>
                </c:pt>
                <c:pt idx="3236">
                  <c:v>39762</c:v>
                </c:pt>
                <c:pt idx="3237">
                  <c:v>39763</c:v>
                </c:pt>
                <c:pt idx="3238">
                  <c:v>39764</c:v>
                </c:pt>
                <c:pt idx="3239">
                  <c:v>39765</c:v>
                </c:pt>
                <c:pt idx="3240">
                  <c:v>39766</c:v>
                </c:pt>
                <c:pt idx="3241">
                  <c:v>39767</c:v>
                </c:pt>
                <c:pt idx="3242">
                  <c:v>39768</c:v>
                </c:pt>
                <c:pt idx="3243">
                  <c:v>39769</c:v>
                </c:pt>
                <c:pt idx="3244">
                  <c:v>39770</c:v>
                </c:pt>
                <c:pt idx="3245">
                  <c:v>39771</c:v>
                </c:pt>
                <c:pt idx="3246">
                  <c:v>39772</c:v>
                </c:pt>
                <c:pt idx="3247">
                  <c:v>39773</c:v>
                </c:pt>
                <c:pt idx="3248">
                  <c:v>39774</c:v>
                </c:pt>
                <c:pt idx="3249">
                  <c:v>39775</c:v>
                </c:pt>
                <c:pt idx="3250">
                  <c:v>39776</c:v>
                </c:pt>
                <c:pt idx="3251">
                  <c:v>39777</c:v>
                </c:pt>
                <c:pt idx="3252">
                  <c:v>39778</c:v>
                </c:pt>
                <c:pt idx="3253">
                  <c:v>39779</c:v>
                </c:pt>
                <c:pt idx="3254">
                  <c:v>39780</c:v>
                </c:pt>
                <c:pt idx="3255">
                  <c:v>39781</c:v>
                </c:pt>
                <c:pt idx="3256">
                  <c:v>39782</c:v>
                </c:pt>
                <c:pt idx="3257">
                  <c:v>39783</c:v>
                </c:pt>
                <c:pt idx="3258">
                  <c:v>39784</c:v>
                </c:pt>
                <c:pt idx="3259">
                  <c:v>39785</c:v>
                </c:pt>
                <c:pt idx="3260">
                  <c:v>39786</c:v>
                </c:pt>
                <c:pt idx="3261">
                  <c:v>39787</c:v>
                </c:pt>
                <c:pt idx="3262">
                  <c:v>39788</c:v>
                </c:pt>
                <c:pt idx="3263">
                  <c:v>39789</c:v>
                </c:pt>
                <c:pt idx="3264">
                  <c:v>39790</c:v>
                </c:pt>
                <c:pt idx="3265">
                  <c:v>39791</c:v>
                </c:pt>
                <c:pt idx="3266">
                  <c:v>39792</c:v>
                </c:pt>
                <c:pt idx="3267">
                  <c:v>39793</c:v>
                </c:pt>
                <c:pt idx="3268">
                  <c:v>39794</c:v>
                </c:pt>
                <c:pt idx="3269">
                  <c:v>39795</c:v>
                </c:pt>
                <c:pt idx="3270">
                  <c:v>39796</c:v>
                </c:pt>
                <c:pt idx="3271">
                  <c:v>39797</c:v>
                </c:pt>
                <c:pt idx="3272">
                  <c:v>39798</c:v>
                </c:pt>
                <c:pt idx="3273">
                  <c:v>39799</c:v>
                </c:pt>
                <c:pt idx="3274">
                  <c:v>39800</c:v>
                </c:pt>
                <c:pt idx="3275">
                  <c:v>39801</c:v>
                </c:pt>
                <c:pt idx="3276">
                  <c:v>39802</c:v>
                </c:pt>
                <c:pt idx="3277">
                  <c:v>39803</c:v>
                </c:pt>
                <c:pt idx="3278">
                  <c:v>39804</c:v>
                </c:pt>
                <c:pt idx="3279">
                  <c:v>39805</c:v>
                </c:pt>
                <c:pt idx="3280">
                  <c:v>39806</c:v>
                </c:pt>
                <c:pt idx="3281">
                  <c:v>39807</c:v>
                </c:pt>
                <c:pt idx="3282">
                  <c:v>39808</c:v>
                </c:pt>
                <c:pt idx="3283">
                  <c:v>39809</c:v>
                </c:pt>
                <c:pt idx="3284">
                  <c:v>39810</c:v>
                </c:pt>
                <c:pt idx="3285">
                  <c:v>39811</c:v>
                </c:pt>
                <c:pt idx="3286">
                  <c:v>39812</c:v>
                </c:pt>
                <c:pt idx="3287">
                  <c:v>39813</c:v>
                </c:pt>
                <c:pt idx="3288">
                  <c:v>39814</c:v>
                </c:pt>
                <c:pt idx="3289">
                  <c:v>39815</c:v>
                </c:pt>
                <c:pt idx="3290">
                  <c:v>39816</c:v>
                </c:pt>
                <c:pt idx="3291">
                  <c:v>39817</c:v>
                </c:pt>
                <c:pt idx="3292">
                  <c:v>39818</c:v>
                </c:pt>
                <c:pt idx="3293">
                  <c:v>39819</c:v>
                </c:pt>
                <c:pt idx="3294">
                  <c:v>39820</c:v>
                </c:pt>
                <c:pt idx="3295">
                  <c:v>39821</c:v>
                </c:pt>
                <c:pt idx="3296">
                  <c:v>39822</c:v>
                </c:pt>
                <c:pt idx="3297">
                  <c:v>39823</c:v>
                </c:pt>
                <c:pt idx="3298">
                  <c:v>39824</c:v>
                </c:pt>
                <c:pt idx="3299">
                  <c:v>39825</c:v>
                </c:pt>
                <c:pt idx="3300">
                  <c:v>39826</c:v>
                </c:pt>
                <c:pt idx="3301">
                  <c:v>39827</c:v>
                </c:pt>
                <c:pt idx="3302">
                  <c:v>39828</c:v>
                </c:pt>
                <c:pt idx="3303">
                  <c:v>39829</c:v>
                </c:pt>
                <c:pt idx="3304">
                  <c:v>39830</c:v>
                </c:pt>
                <c:pt idx="3305">
                  <c:v>39831</c:v>
                </c:pt>
                <c:pt idx="3306">
                  <c:v>39832</c:v>
                </c:pt>
                <c:pt idx="3307">
                  <c:v>39833</c:v>
                </c:pt>
                <c:pt idx="3308">
                  <c:v>39834</c:v>
                </c:pt>
                <c:pt idx="3309">
                  <c:v>39835</c:v>
                </c:pt>
                <c:pt idx="3310">
                  <c:v>39836</c:v>
                </c:pt>
                <c:pt idx="3311">
                  <c:v>39837</c:v>
                </c:pt>
                <c:pt idx="3312">
                  <c:v>39838</c:v>
                </c:pt>
                <c:pt idx="3313">
                  <c:v>39839</c:v>
                </c:pt>
                <c:pt idx="3314">
                  <c:v>39840</c:v>
                </c:pt>
                <c:pt idx="3315">
                  <c:v>39841</c:v>
                </c:pt>
                <c:pt idx="3316">
                  <c:v>39842</c:v>
                </c:pt>
                <c:pt idx="3317">
                  <c:v>39843</c:v>
                </c:pt>
                <c:pt idx="3318">
                  <c:v>39844</c:v>
                </c:pt>
                <c:pt idx="3319">
                  <c:v>39845</c:v>
                </c:pt>
                <c:pt idx="3320">
                  <c:v>39846</c:v>
                </c:pt>
                <c:pt idx="3321">
                  <c:v>39847</c:v>
                </c:pt>
                <c:pt idx="3322">
                  <c:v>39848</c:v>
                </c:pt>
                <c:pt idx="3323">
                  <c:v>39849</c:v>
                </c:pt>
                <c:pt idx="3324">
                  <c:v>39850</c:v>
                </c:pt>
                <c:pt idx="3325">
                  <c:v>39851</c:v>
                </c:pt>
                <c:pt idx="3326">
                  <c:v>39852</c:v>
                </c:pt>
                <c:pt idx="3327">
                  <c:v>39853</c:v>
                </c:pt>
                <c:pt idx="3328">
                  <c:v>39854</c:v>
                </c:pt>
                <c:pt idx="3329">
                  <c:v>39855</c:v>
                </c:pt>
                <c:pt idx="3330">
                  <c:v>39856</c:v>
                </c:pt>
                <c:pt idx="3331">
                  <c:v>39857</c:v>
                </c:pt>
                <c:pt idx="3332">
                  <c:v>39858</c:v>
                </c:pt>
                <c:pt idx="3333">
                  <c:v>39859</c:v>
                </c:pt>
                <c:pt idx="3334">
                  <c:v>39860</c:v>
                </c:pt>
                <c:pt idx="3335">
                  <c:v>39861</c:v>
                </c:pt>
                <c:pt idx="3336">
                  <c:v>39862</c:v>
                </c:pt>
                <c:pt idx="3337">
                  <c:v>39863</c:v>
                </c:pt>
                <c:pt idx="3338">
                  <c:v>39864</c:v>
                </c:pt>
                <c:pt idx="3339">
                  <c:v>39865</c:v>
                </c:pt>
                <c:pt idx="3340">
                  <c:v>39866</c:v>
                </c:pt>
                <c:pt idx="3341">
                  <c:v>39867</c:v>
                </c:pt>
                <c:pt idx="3342">
                  <c:v>39868</c:v>
                </c:pt>
                <c:pt idx="3343">
                  <c:v>39869</c:v>
                </c:pt>
                <c:pt idx="3344">
                  <c:v>39870</c:v>
                </c:pt>
                <c:pt idx="3345">
                  <c:v>39871</c:v>
                </c:pt>
                <c:pt idx="3346">
                  <c:v>39872</c:v>
                </c:pt>
                <c:pt idx="3347">
                  <c:v>39873</c:v>
                </c:pt>
                <c:pt idx="3348">
                  <c:v>39874</c:v>
                </c:pt>
                <c:pt idx="3349">
                  <c:v>39875</c:v>
                </c:pt>
                <c:pt idx="3350">
                  <c:v>39876</c:v>
                </c:pt>
                <c:pt idx="3351">
                  <c:v>39877</c:v>
                </c:pt>
                <c:pt idx="3352">
                  <c:v>39878</c:v>
                </c:pt>
                <c:pt idx="3353">
                  <c:v>39879</c:v>
                </c:pt>
                <c:pt idx="3354">
                  <c:v>39880</c:v>
                </c:pt>
                <c:pt idx="3355">
                  <c:v>39881</c:v>
                </c:pt>
                <c:pt idx="3356">
                  <c:v>39882</c:v>
                </c:pt>
                <c:pt idx="3357">
                  <c:v>39883</c:v>
                </c:pt>
                <c:pt idx="3358">
                  <c:v>39884</c:v>
                </c:pt>
                <c:pt idx="3359">
                  <c:v>39885</c:v>
                </c:pt>
                <c:pt idx="3360">
                  <c:v>39886</c:v>
                </c:pt>
                <c:pt idx="3361">
                  <c:v>39887</c:v>
                </c:pt>
                <c:pt idx="3362">
                  <c:v>39888</c:v>
                </c:pt>
                <c:pt idx="3363">
                  <c:v>39889</c:v>
                </c:pt>
                <c:pt idx="3364">
                  <c:v>39890</c:v>
                </c:pt>
                <c:pt idx="3365">
                  <c:v>39891</c:v>
                </c:pt>
                <c:pt idx="3366">
                  <c:v>39892</c:v>
                </c:pt>
                <c:pt idx="3367">
                  <c:v>39893</c:v>
                </c:pt>
                <c:pt idx="3368">
                  <c:v>39894</c:v>
                </c:pt>
                <c:pt idx="3369">
                  <c:v>39895</c:v>
                </c:pt>
                <c:pt idx="3370">
                  <c:v>39896</c:v>
                </c:pt>
                <c:pt idx="3371">
                  <c:v>39897</c:v>
                </c:pt>
                <c:pt idx="3372">
                  <c:v>39898</c:v>
                </c:pt>
                <c:pt idx="3373">
                  <c:v>39899</c:v>
                </c:pt>
                <c:pt idx="3374">
                  <c:v>39900</c:v>
                </c:pt>
                <c:pt idx="3375">
                  <c:v>39901</c:v>
                </c:pt>
                <c:pt idx="3376">
                  <c:v>39902</c:v>
                </c:pt>
                <c:pt idx="3377">
                  <c:v>39903</c:v>
                </c:pt>
                <c:pt idx="3378">
                  <c:v>39904</c:v>
                </c:pt>
                <c:pt idx="3379">
                  <c:v>39905</c:v>
                </c:pt>
                <c:pt idx="3380">
                  <c:v>39906</c:v>
                </c:pt>
                <c:pt idx="3381">
                  <c:v>39907</c:v>
                </c:pt>
                <c:pt idx="3382">
                  <c:v>39908</c:v>
                </c:pt>
                <c:pt idx="3383">
                  <c:v>39909</c:v>
                </c:pt>
                <c:pt idx="3384">
                  <c:v>39910</c:v>
                </c:pt>
                <c:pt idx="3385">
                  <c:v>39911</c:v>
                </c:pt>
                <c:pt idx="3386">
                  <c:v>39912</c:v>
                </c:pt>
                <c:pt idx="3387">
                  <c:v>39913</c:v>
                </c:pt>
                <c:pt idx="3388">
                  <c:v>39914</c:v>
                </c:pt>
                <c:pt idx="3389">
                  <c:v>39915</c:v>
                </c:pt>
                <c:pt idx="3390">
                  <c:v>39916</c:v>
                </c:pt>
                <c:pt idx="3391">
                  <c:v>39917</c:v>
                </c:pt>
                <c:pt idx="3392">
                  <c:v>39918</c:v>
                </c:pt>
                <c:pt idx="3393">
                  <c:v>39919</c:v>
                </c:pt>
                <c:pt idx="3394">
                  <c:v>39920</c:v>
                </c:pt>
                <c:pt idx="3395">
                  <c:v>39921</c:v>
                </c:pt>
                <c:pt idx="3396">
                  <c:v>39922</c:v>
                </c:pt>
                <c:pt idx="3397">
                  <c:v>39923</c:v>
                </c:pt>
                <c:pt idx="3398">
                  <c:v>39924</c:v>
                </c:pt>
                <c:pt idx="3399">
                  <c:v>39925</c:v>
                </c:pt>
                <c:pt idx="3400">
                  <c:v>39926</c:v>
                </c:pt>
                <c:pt idx="3401">
                  <c:v>39927</c:v>
                </c:pt>
                <c:pt idx="3402">
                  <c:v>39928</c:v>
                </c:pt>
                <c:pt idx="3403">
                  <c:v>39929</c:v>
                </c:pt>
                <c:pt idx="3404">
                  <c:v>39930</c:v>
                </c:pt>
                <c:pt idx="3405">
                  <c:v>39931</c:v>
                </c:pt>
                <c:pt idx="3406">
                  <c:v>39932</c:v>
                </c:pt>
                <c:pt idx="3407">
                  <c:v>39933</c:v>
                </c:pt>
                <c:pt idx="3408">
                  <c:v>39934</c:v>
                </c:pt>
                <c:pt idx="3409">
                  <c:v>39935</c:v>
                </c:pt>
                <c:pt idx="3410">
                  <c:v>39936</c:v>
                </c:pt>
                <c:pt idx="3411">
                  <c:v>39937</c:v>
                </c:pt>
                <c:pt idx="3412">
                  <c:v>39938</c:v>
                </c:pt>
                <c:pt idx="3413">
                  <c:v>39939</c:v>
                </c:pt>
                <c:pt idx="3414">
                  <c:v>39940</c:v>
                </c:pt>
                <c:pt idx="3415">
                  <c:v>39941</c:v>
                </c:pt>
                <c:pt idx="3416">
                  <c:v>39942</c:v>
                </c:pt>
                <c:pt idx="3417">
                  <c:v>39943</c:v>
                </c:pt>
                <c:pt idx="3418">
                  <c:v>39944</c:v>
                </c:pt>
                <c:pt idx="3419">
                  <c:v>39945</c:v>
                </c:pt>
                <c:pt idx="3420">
                  <c:v>39946</c:v>
                </c:pt>
                <c:pt idx="3421">
                  <c:v>39947</c:v>
                </c:pt>
                <c:pt idx="3422">
                  <c:v>39948</c:v>
                </c:pt>
                <c:pt idx="3423">
                  <c:v>39949</c:v>
                </c:pt>
                <c:pt idx="3424">
                  <c:v>39950</c:v>
                </c:pt>
                <c:pt idx="3425">
                  <c:v>39951</c:v>
                </c:pt>
                <c:pt idx="3426">
                  <c:v>39952</c:v>
                </c:pt>
                <c:pt idx="3427">
                  <c:v>39953</c:v>
                </c:pt>
                <c:pt idx="3428">
                  <c:v>39954</c:v>
                </c:pt>
                <c:pt idx="3429">
                  <c:v>39955</c:v>
                </c:pt>
                <c:pt idx="3430">
                  <c:v>39956</c:v>
                </c:pt>
                <c:pt idx="3431">
                  <c:v>39957</c:v>
                </c:pt>
                <c:pt idx="3432">
                  <c:v>39958</c:v>
                </c:pt>
                <c:pt idx="3433">
                  <c:v>39959</c:v>
                </c:pt>
                <c:pt idx="3434">
                  <c:v>39960</c:v>
                </c:pt>
                <c:pt idx="3435">
                  <c:v>39961</c:v>
                </c:pt>
                <c:pt idx="3436">
                  <c:v>39962</c:v>
                </c:pt>
                <c:pt idx="3437">
                  <c:v>39963</c:v>
                </c:pt>
                <c:pt idx="3438">
                  <c:v>39964</c:v>
                </c:pt>
                <c:pt idx="3439">
                  <c:v>39965</c:v>
                </c:pt>
                <c:pt idx="3440">
                  <c:v>39966</c:v>
                </c:pt>
                <c:pt idx="3441">
                  <c:v>39967</c:v>
                </c:pt>
                <c:pt idx="3442">
                  <c:v>39968</c:v>
                </c:pt>
                <c:pt idx="3443">
                  <c:v>39969</c:v>
                </c:pt>
                <c:pt idx="3444">
                  <c:v>39970</c:v>
                </c:pt>
                <c:pt idx="3445">
                  <c:v>39971</c:v>
                </c:pt>
                <c:pt idx="3446">
                  <c:v>39972</c:v>
                </c:pt>
                <c:pt idx="3447">
                  <c:v>39973</c:v>
                </c:pt>
                <c:pt idx="3448">
                  <c:v>39974</c:v>
                </c:pt>
                <c:pt idx="3449">
                  <c:v>39975</c:v>
                </c:pt>
                <c:pt idx="3450">
                  <c:v>39976</c:v>
                </c:pt>
                <c:pt idx="3451">
                  <c:v>39977</c:v>
                </c:pt>
                <c:pt idx="3452">
                  <c:v>39978</c:v>
                </c:pt>
                <c:pt idx="3453">
                  <c:v>39979</c:v>
                </c:pt>
                <c:pt idx="3454">
                  <c:v>39980</c:v>
                </c:pt>
                <c:pt idx="3455">
                  <c:v>39981</c:v>
                </c:pt>
                <c:pt idx="3456">
                  <c:v>39982</c:v>
                </c:pt>
                <c:pt idx="3457">
                  <c:v>39983</c:v>
                </c:pt>
                <c:pt idx="3458">
                  <c:v>39984</c:v>
                </c:pt>
                <c:pt idx="3459">
                  <c:v>39985</c:v>
                </c:pt>
                <c:pt idx="3460">
                  <c:v>39986</c:v>
                </c:pt>
                <c:pt idx="3461">
                  <c:v>39987</c:v>
                </c:pt>
                <c:pt idx="3462">
                  <c:v>39988</c:v>
                </c:pt>
                <c:pt idx="3463">
                  <c:v>39989</c:v>
                </c:pt>
                <c:pt idx="3464">
                  <c:v>39990</c:v>
                </c:pt>
                <c:pt idx="3465">
                  <c:v>39991</c:v>
                </c:pt>
                <c:pt idx="3466">
                  <c:v>39992</c:v>
                </c:pt>
                <c:pt idx="3467">
                  <c:v>39993</c:v>
                </c:pt>
                <c:pt idx="3468">
                  <c:v>39994</c:v>
                </c:pt>
                <c:pt idx="3469">
                  <c:v>39995</c:v>
                </c:pt>
                <c:pt idx="3470">
                  <c:v>39996</c:v>
                </c:pt>
                <c:pt idx="3471">
                  <c:v>39997</c:v>
                </c:pt>
                <c:pt idx="3472">
                  <c:v>39998</c:v>
                </c:pt>
                <c:pt idx="3473">
                  <c:v>39999</c:v>
                </c:pt>
                <c:pt idx="3474">
                  <c:v>40000</c:v>
                </c:pt>
                <c:pt idx="3475">
                  <c:v>40001</c:v>
                </c:pt>
                <c:pt idx="3476">
                  <c:v>40002</c:v>
                </c:pt>
                <c:pt idx="3477">
                  <c:v>40003</c:v>
                </c:pt>
                <c:pt idx="3478">
                  <c:v>40004</c:v>
                </c:pt>
                <c:pt idx="3479">
                  <c:v>40005</c:v>
                </c:pt>
                <c:pt idx="3480">
                  <c:v>40006</c:v>
                </c:pt>
                <c:pt idx="3481">
                  <c:v>40007</c:v>
                </c:pt>
                <c:pt idx="3482">
                  <c:v>40008</c:v>
                </c:pt>
                <c:pt idx="3483">
                  <c:v>40009</c:v>
                </c:pt>
                <c:pt idx="3484">
                  <c:v>40010</c:v>
                </c:pt>
                <c:pt idx="3485">
                  <c:v>40011</c:v>
                </c:pt>
                <c:pt idx="3486">
                  <c:v>40012</c:v>
                </c:pt>
                <c:pt idx="3487">
                  <c:v>40013</c:v>
                </c:pt>
                <c:pt idx="3488">
                  <c:v>40014</c:v>
                </c:pt>
                <c:pt idx="3489">
                  <c:v>40015</c:v>
                </c:pt>
                <c:pt idx="3490">
                  <c:v>40016</c:v>
                </c:pt>
                <c:pt idx="3491">
                  <c:v>40017</c:v>
                </c:pt>
                <c:pt idx="3492">
                  <c:v>40018</c:v>
                </c:pt>
                <c:pt idx="3493">
                  <c:v>40019</c:v>
                </c:pt>
                <c:pt idx="3494">
                  <c:v>40020</c:v>
                </c:pt>
                <c:pt idx="3495">
                  <c:v>40021</c:v>
                </c:pt>
                <c:pt idx="3496">
                  <c:v>40022</c:v>
                </c:pt>
                <c:pt idx="3497">
                  <c:v>40023</c:v>
                </c:pt>
                <c:pt idx="3498">
                  <c:v>40024</c:v>
                </c:pt>
                <c:pt idx="3499">
                  <c:v>40025</c:v>
                </c:pt>
                <c:pt idx="3500">
                  <c:v>40026</c:v>
                </c:pt>
                <c:pt idx="3501">
                  <c:v>40027</c:v>
                </c:pt>
                <c:pt idx="3502">
                  <c:v>40028</c:v>
                </c:pt>
                <c:pt idx="3503">
                  <c:v>40029</c:v>
                </c:pt>
                <c:pt idx="3504">
                  <c:v>40030</c:v>
                </c:pt>
                <c:pt idx="3505">
                  <c:v>40031</c:v>
                </c:pt>
                <c:pt idx="3506">
                  <c:v>40032</c:v>
                </c:pt>
                <c:pt idx="3507">
                  <c:v>40033</c:v>
                </c:pt>
                <c:pt idx="3508">
                  <c:v>40034</c:v>
                </c:pt>
                <c:pt idx="3509">
                  <c:v>40035</c:v>
                </c:pt>
                <c:pt idx="3510">
                  <c:v>40036</c:v>
                </c:pt>
                <c:pt idx="3511">
                  <c:v>40037</c:v>
                </c:pt>
                <c:pt idx="3512">
                  <c:v>40038</c:v>
                </c:pt>
                <c:pt idx="3513">
                  <c:v>40039</c:v>
                </c:pt>
                <c:pt idx="3514">
                  <c:v>40040</c:v>
                </c:pt>
                <c:pt idx="3515">
                  <c:v>40041</c:v>
                </c:pt>
                <c:pt idx="3516">
                  <c:v>40042</c:v>
                </c:pt>
                <c:pt idx="3517">
                  <c:v>40043</c:v>
                </c:pt>
                <c:pt idx="3518">
                  <c:v>40044</c:v>
                </c:pt>
                <c:pt idx="3519">
                  <c:v>40045</c:v>
                </c:pt>
                <c:pt idx="3520">
                  <c:v>40046</c:v>
                </c:pt>
                <c:pt idx="3521">
                  <c:v>40047</c:v>
                </c:pt>
                <c:pt idx="3522">
                  <c:v>40048</c:v>
                </c:pt>
                <c:pt idx="3523">
                  <c:v>40049</c:v>
                </c:pt>
                <c:pt idx="3524">
                  <c:v>40050</c:v>
                </c:pt>
                <c:pt idx="3525">
                  <c:v>40051</c:v>
                </c:pt>
                <c:pt idx="3526">
                  <c:v>40052</c:v>
                </c:pt>
                <c:pt idx="3527">
                  <c:v>40053</c:v>
                </c:pt>
                <c:pt idx="3528">
                  <c:v>40054</c:v>
                </c:pt>
                <c:pt idx="3529">
                  <c:v>40055</c:v>
                </c:pt>
                <c:pt idx="3530">
                  <c:v>40056</c:v>
                </c:pt>
                <c:pt idx="3531">
                  <c:v>40057</c:v>
                </c:pt>
                <c:pt idx="3532">
                  <c:v>40058</c:v>
                </c:pt>
                <c:pt idx="3533">
                  <c:v>40059</c:v>
                </c:pt>
                <c:pt idx="3534">
                  <c:v>40060</c:v>
                </c:pt>
                <c:pt idx="3535">
                  <c:v>40061</c:v>
                </c:pt>
                <c:pt idx="3536">
                  <c:v>40062</c:v>
                </c:pt>
                <c:pt idx="3537">
                  <c:v>40063</c:v>
                </c:pt>
                <c:pt idx="3538">
                  <c:v>40064</c:v>
                </c:pt>
                <c:pt idx="3539">
                  <c:v>40065</c:v>
                </c:pt>
                <c:pt idx="3540">
                  <c:v>40066</c:v>
                </c:pt>
                <c:pt idx="3541">
                  <c:v>40067</c:v>
                </c:pt>
                <c:pt idx="3542">
                  <c:v>40068</c:v>
                </c:pt>
                <c:pt idx="3543">
                  <c:v>40069</c:v>
                </c:pt>
                <c:pt idx="3544">
                  <c:v>40070</c:v>
                </c:pt>
                <c:pt idx="3545">
                  <c:v>40071</c:v>
                </c:pt>
                <c:pt idx="3546">
                  <c:v>40072</c:v>
                </c:pt>
                <c:pt idx="3547">
                  <c:v>40073</c:v>
                </c:pt>
                <c:pt idx="3548">
                  <c:v>40074</c:v>
                </c:pt>
                <c:pt idx="3549">
                  <c:v>40075</c:v>
                </c:pt>
                <c:pt idx="3550">
                  <c:v>40076</c:v>
                </c:pt>
                <c:pt idx="3551">
                  <c:v>40077</c:v>
                </c:pt>
                <c:pt idx="3552">
                  <c:v>40078</c:v>
                </c:pt>
                <c:pt idx="3553">
                  <c:v>40079</c:v>
                </c:pt>
                <c:pt idx="3554">
                  <c:v>40080</c:v>
                </c:pt>
                <c:pt idx="3555">
                  <c:v>40081</c:v>
                </c:pt>
                <c:pt idx="3556">
                  <c:v>40082</c:v>
                </c:pt>
                <c:pt idx="3557">
                  <c:v>40083</c:v>
                </c:pt>
                <c:pt idx="3558">
                  <c:v>40084</c:v>
                </c:pt>
                <c:pt idx="3559">
                  <c:v>40085</c:v>
                </c:pt>
                <c:pt idx="3560">
                  <c:v>40086</c:v>
                </c:pt>
                <c:pt idx="3561">
                  <c:v>40087</c:v>
                </c:pt>
                <c:pt idx="3562">
                  <c:v>40088</c:v>
                </c:pt>
                <c:pt idx="3563">
                  <c:v>40089</c:v>
                </c:pt>
                <c:pt idx="3564">
                  <c:v>40090</c:v>
                </c:pt>
                <c:pt idx="3565">
                  <c:v>40091</c:v>
                </c:pt>
                <c:pt idx="3566">
                  <c:v>40092</c:v>
                </c:pt>
                <c:pt idx="3567">
                  <c:v>40093</c:v>
                </c:pt>
                <c:pt idx="3568">
                  <c:v>40094</c:v>
                </c:pt>
                <c:pt idx="3569">
                  <c:v>40095</c:v>
                </c:pt>
                <c:pt idx="3570">
                  <c:v>40096</c:v>
                </c:pt>
                <c:pt idx="3571">
                  <c:v>40097</c:v>
                </c:pt>
                <c:pt idx="3572">
                  <c:v>40098</c:v>
                </c:pt>
                <c:pt idx="3573">
                  <c:v>40099</c:v>
                </c:pt>
                <c:pt idx="3574">
                  <c:v>40100</c:v>
                </c:pt>
                <c:pt idx="3575">
                  <c:v>40101</c:v>
                </c:pt>
                <c:pt idx="3576">
                  <c:v>40102</c:v>
                </c:pt>
                <c:pt idx="3577">
                  <c:v>40103</c:v>
                </c:pt>
                <c:pt idx="3578">
                  <c:v>40104</c:v>
                </c:pt>
                <c:pt idx="3579">
                  <c:v>40105</c:v>
                </c:pt>
                <c:pt idx="3580">
                  <c:v>40106</c:v>
                </c:pt>
                <c:pt idx="3581">
                  <c:v>40107</c:v>
                </c:pt>
                <c:pt idx="3582">
                  <c:v>40108</c:v>
                </c:pt>
                <c:pt idx="3583">
                  <c:v>40109</c:v>
                </c:pt>
                <c:pt idx="3584">
                  <c:v>40110</c:v>
                </c:pt>
                <c:pt idx="3585">
                  <c:v>40111</c:v>
                </c:pt>
                <c:pt idx="3586">
                  <c:v>40112</c:v>
                </c:pt>
                <c:pt idx="3587">
                  <c:v>40113</c:v>
                </c:pt>
                <c:pt idx="3588">
                  <c:v>40114</c:v>
                </c:pt>
                <c:pt idx="3589">
                  <c:v>40115</c:v>
                </c:pt>
                <c:pt idx="3590">
                  <c:v>40116</c:v>
                </c:pt>
                <c:pt idx="3591">
                  <c:v>40117</c:v>
                </c:pt>
                <c:pt idx="3592">
                  <c:v>40118</c:v>
                </c:pt>
                <c:pt idx="3593">
                  <c:v>40119</c:v>
                </c:pt>
                <c:pt idx="3594">
                  <c:v>40120</c:v>
                </c:pt>
                <c:pt idx="3595">
                  <c:v>40121</c:v>
                </c:pt>
                <c:pt idx="3596">
                  <c:v>40122</c:v>
                </c:pt>
                <c:pt idx="3597">
                  <c:v>40123</c:v>
                </c:pt>
                <c:pt idx="3598">
                  <c:v>40124</c:v>
                </c:pt>
                <c:pt idx="3599">
                  <c:v>40125</c:v>
                </c:pt>
                <c:pt idx="3600">
                  <c:v>40126</c:v>
                </c:pt>
                <c:pt idx="3601">
                  <c:v>40127</c:v>
                </c:pt>
                <c:pt idx="3602">
                  <c:v>40128</c:v>
                </c:pt>
                <c:pt idx="3603">
                  <c:v>40129</c:v>
                </c:pt>
                <c:pt idx="3604">
                  <c:v>40130</c:v>
                </c:pt>
                <c:pt idx="3605">
                  <c:v>40131</c:v>
                </c:pt>
                <c:pt idx="3606">
                  <c:v>40132</c:v>
                </c:pt>
                <c:pt idx="3607">
                  <c:v>40133</c:v>
                </c:pt>
                <c:pt idx="3608">
                  <c:v>40134</c:v>
                </c:pt>
                <c:pt idx="3609">
                  <c:v>40135</c:v>
                </c:pt>
                <c:pt idx="3610">
                  <c:v>40136</c:v>
                </c:pt>
                <c:pt idx="3611">
                  <c:v>40137</c:v>
                </c:pt>
                <c:pt idx="3612">
                  <c:v>40138</c:v>
                </c:pt>
                <c:pt idx="3613">
                  <c:v>40139</c:v>
                </c:pt>
                <c:pt idx="3614">
                  <c:v>40140</c:v>
                </c:pt>
                <c:pt idx="3615">
                  <c:v>40141</c:v>
                </c:pt>
                <c:pt idx="3616">
                  <c:v>40142</c:v>
                </c:pt>
                <c:pt idx="3617">
                  <c:v>40143</c:v>
                </c:pt>
                <c:pt idx="3618">
                  <c:v>40144</c:v>
                </c:pt>
                <c:pt idx="3619">
                  <c:v>40145</c:v>
                </c:pt>
                <c:pt idx="3620">
                  <c:v>40146</c:v>
                </c:pt>
                <c:pt idx="3621">
                  <c:v>40147</c:v>
                </c:pt>
                <c:pt idx="3622">
                  <c:v>40148</c:v>
                </c:pt>
                <c:pt idx="3623">
                  <c:v>40149</c:v>
                </c:pt>
                <c:pt idx="3624">
                  <c:v>40150</c:v>
                </c:pt>
                <c:pt idx="3625">
                  <c:v>40151</c:v>
                </c:pt>
                <c:pt idx="3626">
                  <c:v>40152</c:v>
                </c:pt>
                <c:pt idx="3627">
                  <c:v>40153</c:v>
                </c:pt>
                <c:pt idx="3628">
                  <c:v>40154</c:v>
                </c:pt>
                <c:pt idx="3629">
                  <c:v>40155</c:v>
                </c:pt>
                <c:pt idx="3630">
                  <c:v>40156</c:v>
                </c:pt>
                <c:pt idx="3631">
                  <c:v>40157</c:v>
                </c:pt>
                <c:pt idx="3632">
                  <c:v>40158</c:v>
                </c:pt>
                <c:pt idx="3633">
                  <c:v>40159</c:v>
                </c:pt>
                <c:pt idx="3634">
                  <c:v>40160</c:v>
                </c:pt>
                <c:pt idx="3635">
                  <c:v>40161</c:v>
                </c:pt>
                <c:pt idx="3636">
                  <c:v>40162</c:v>
                </c:pt>
                <c:pt idx="3637">
                  <c:v>40163</c:v>
                </c:pt>
                <c:pt idx="3638">
                  <c:v>40164</c:v>
                </c:pt>
                <c:pt idx="3639">
                  <c:v>40165</c:v>
                </c:pt>
                <c:pt idx="3640">
                  <c:v>40166</c:v>
                </c:pt>
                <c:pt idx="3641">
                  <c:v>40167</c:v>
                </c:pt>
                <c:pt idx="3642">
                  <c:v>40168</c:v>
                </c:pt>
                <c:pt idx="3643">
                  <c:v>40169</c:v>
                </c:pt>
                <c:pt idx="3644">
                  <c:v>40170</c:v>
                </c:pt>
                <c:pt idx="3645">
                  <c:v>40171</c:v>
                </c:pt>
                <c:pt idx="3646">
                  <c:v>40172</c:v>
                </c:pt>
                <c:pt idx="3647">
                  <c:v>40173</c:v>
                </c:pt>
                <c:pt idx="3648">
                  <c:v>40174</c:v>
                </c:pt>
                <c:pt idx="3649">
                  <c:v>40175</c:v>
                </c:pt>
                <c:pt idx="3650">
                  <c:v>40176</c:v>
                </c:pt>
                <c:pt idx="3651">
                  <c:v>40177</c:v>
                </c:pt>
                <c:pt idx="3652">
                  <c:v>40178</c:v>
                </c:pt>
                <c:pt idx="3653">
                  <c:v>40179</c:v>
                </c:pt>
                <c:pt idx="3654">
                  <c:v>40180</c:v>
                </c:pt>
                <c:pt idx="3655">
                  <c:v>40181</c:v>
                </c:pt>
                <c:pt idx="3656">
                  <c:v>40182</c:v>
                </c:pt>
                <c:pt idx="3657">
                  <c:v>40183</c:v>
                </c:pt>
                <c:pt idx="3658">
                  <c:v>40184</c:v>
                </c:pt>
                <c:pt idx="3659">
                  <c:v>40185</c:v>
                </c:pt>
                <c:pt idx="3660">
                  <c:v>40186</c:v>
                </c:pt>
                <c:pt idx="3661">
                  <c:v>40187</c:v>
                </c:pt>
                <c:pt idx="3662">
                  <c:v>40188</c:v>
                </c:pt>
                <c:pt idx="3663">
                  <c:v>40189</c:v>
                </c:pt>
                <c:pt idx="3664">
                  <c:v>40190</c:v>
                </c:pt>
                <c:pt idx="3665">
                  <c:v>40191</c:v>
                </c:pt>
                <c:pt idx="3666">
                  <c:v>40192</c:v>
                </c:pt>
                <c:pt idx="3667">
                  <c:v>40193</c:v>
                </c:pt>
                <c:pt idx="3668">
                  <c:v>40194</c:v>
                </c:pt>
                <c:pt idx="3669">
                  <c:v>40195</c:v>
                </c:pt>
                <c:pt idx="3670">
                  <c:v>40196</c:v>
                </c:pt>
                <c:pt idx="3671">
                  <c:v>40197</c:v>
                </c:pt>
                <c:pt idx="3672">
                  <c:v>40198</c:v>
                </c:pt>
                <c:pt idx="3673">
                  <c:v>40199</c:v>
                </c:pt>
                <c:pt idx="3674">
                  <c:v>40200</c:v>
                </c:pt>
                <c:pt idx="3675">
                  <c:v>40201</c:v>
                </c:pt>
                <c:pt idx="3676">
                  <c:v>40202</c:v>
                </c:pt>
                <c:pt idx="3677">
                  <c:v>40203</c:v>
                </c:pt>
                <c:pt idx="3678">
                  <c:v>40204</c:v>
                </c:pt>
                <c:pt idx="3679">
                  <c:v>40205</c:v>
                </c:pt>
                <c:pt idx="3680">
                  <c:v>40206</c:v>
                </c:pt>
                <c:pt idx="3681">
                  <c:v>40207</c:v>
                </c:pt>
                <c:pt idx="3682">
                  <c:v>40208</c:v>
                </c:pt>
                <c:pt idx="3683">
                  <c:v>40209</c:v>
                </c:pt>
                <c:pt idx="3684">
                  <c:v>40210</c:v>
                </c:pt>
                <c:pt idx="3685">
                  <c:v>40211</c:v>
                </c:pt>
                <c:pt idx="3686">
                  <c:v>40212</c:v>
                </c:pt>
                <c:pt idx="3687">
                  <c:v>40213</c:v>
                </c:pt>
                <c:pt idx="3688">
                  <c:v>40214</c:v>
                </c:pt>
                <c:pt idx="3689">
                  <c:v>40215</c:v>
                </c:pt>
                <c:pt idx="3690">
                  <c:v>40216</c:v>
                </c:pt>
                <c:pt idx="3691">
                  <c:v>40217</c:v>
                </c:pt>
                <c:pt idx="3692">
                  <c:v>40218</c:v>
                </c:pt>
                <c:pt idx="3693">
                  <c:v>40219</c:v>
                </c:pt>
                <c:pt idx="3694">
                  <c:v>40220</c:v>
                </c:pt>
                <c:pt idx="3695">
                  <c:v>40221</c:v>
                </c:pt>
                <c:pt idx="3696">
                  <c:v>40222</c:v>
                </c:pt>
                <c:pt idx="3697">
                  <c:v>40223</c:v>
                </c:pt>
                <c:pt idx="3698">
                  <c:v>40224</c:v>
                </c:pt>
                <c:pt idx="3699">
                  <c:v>40225</c:v>
                </c:pt>
                <c:pt idx="3700">
                  <c:v>40226</c:v>
                </c:pt>
                <c:pt idx="3701">
                  <c:v>40227</c:v>
                </c:pt>
                <c:pt idx="3702">
                  <c:v>40228</c:v>
                </c:pt>
                <c:pt idx="3703">
                  <c:v>40229</c:v>
                </c:pt>
                <c:pt idx="3704">
                  <c:v>40230</c:v>
                </c:pt>
                <c:pt idx="3705">
                  <c:v>40231</c:v>
                </c:pt>
                <c:pt idx="3706">
                  <c:v>40232</c:v>
                </c:pt>
                <c:pt idx="3707">
                  <c:v>40233</c:v>
                </c:pt>
                <c:pt idx="3708">
                  <c:v>40234</c:v>
                </c:pt>
                <c:pt idx="3709">
                  <c:v>40235</c:v>
                </c:pt>
                <c:pt idx="3710">
                  <c:v>40236</c:v>
                </c:pt>
                <c:pt idx="3711">
                  <c:v>40237</c:v>
                </c:pt>
                <c:pt idx="3712">
                  <c:v>40238</c:v>
                </c:pt>
                <c:pt idx="3713">
                  <c:v>40239</c:v>
                </c:pt>
                <c:pt idx="3714">
                  <c:v>40240</c:v>
                </c:pt>
                <c:pt idx="3715">
                  <c:v>40241</c:v>
                </c:pt>
                <c:pt idx="3716">
                  <c:v>40242</c:v>
                </c:pt>
                <c:pt idx="3717">
                  <c:v>40243</c:v>
                </c:pt>
                <c:pt idx="3718">
                  <c:v>40244</c:v>
                </c:pt>
                <c:pt idx="3719">
                  <c:v>40245</c:v>
                </c:pt>
                <c:pt idx="3720">
                  <c:v>40246</c:v>
                </c:pt>
                <c:pt idx="3721">
                  <c:v>40247</c:v>
                </c:pt>
                <c:pt idx="3722">
                  <c:v>40248</c:v>
                </c:pt>
                <c:pt idx="3723">
                  <c:v>40249</c:v>
                </c:pt>
                <c:pt idx="3724">
                  <c:v>40250</c:v>
                </c:pt>
                <c:pt idx="3725">
                  <c:v>40251</c:v>
                </c:pt>
                <c:pt idx="3726">
                  <c:v>40252</c:v>
                </c:pt>
                <c:pt idx="3727">
                  <c:v>40253</c:v>
                </c:pt>
                <c:pt idx="3728">
                  <c:v>40254</c:v>
                </c:pt>
                <c:pt idx="3729">
                  <c:v>40255</c:v>
                </c:pt>
                <c:pt idx="3730">
                  <c:v>40256</c:v>
                </c:pt>
                <c:pt idx="3731">
                  <c:v>40257</c:v>
                </c:pt>
                <c:pt idx="3732">
                  <c:v>40258</c:v>
                </c:pt>
                <c:pt idx="3733">
                  <c:v>40259</c:v>
                </c:pt>
                <c:pt idx="3734">
                  <c:v>40260</c:v>
                </c:pt>
                <c:pt idx="3735">
                  <c:v>40261</c:v>
                </c:pt>
                <c:pt idx="3736">
                  <c:v>40262</c:v>
                </c:pt>
                <c:pt idx="3737">
                  <c:v>40263</c:v>
                </c:pt>
                <c:pt idx="3738">
                  <c:v>40264</c:v>
                </c:pt>
                <c:pt idx="3739">
                  <c:v>40265</c:v>
                </c:pt>
                <c:pt idx="3740">
                  <c:v>40266</c:v>
                </c:pt>
                <c:pt idx="3741">
                  <c:v>40267</c:v>
                </c:pt>
                <c:pt idx="3742">
                  <c:v>40268</c:v>
                </c:pt>
                <c:pt idx="3743">
                  <c:v>40269</c:v>
                </c:pt>
                <c:pt idx="3744">
                  <c:v>40270</c:v>
                </c:pt>
                <c:pt idx="3745">
                  <c:v>40271</c:v>
                </c:pt>
                <c:pt idx="3746">
                  <c:v>40272</c:v>
                </c:pt>
                <c:pt idx="3747">
                  <c:v>40273</c:v>
                </c:pt>
                <c:pt idx="3748">
                  <c:v>40274</c:v>
                </c:pt>
                <c:pt idx="3749">
                  <c:v>40275</c:v>
                </c:pt>
                <c:pt idx="3750">
                  <c:v>40276</c:v>
                </c:pt>
                <c:pt idx="3751">
                  <c:v>40277</c:v>
                </c:pt>
                <c:pt idx="3752">
                  <c:v>40278</c:v>
                </c:pt>
                <c:pt idx="3753">
                  <c:v>40279</c:v>
                </c:pt>
                <c:pt idx="3754">
                  <c:v>40280</c:v>
                </c:pt>
                <c:pt idx="3755">
                  <c:v>40281</c:v>
                </c:pt>
                <c:pt idx="3756">
                  <c:v>40282</c:v>
                </c:pt>
                <c:pt idx="3757">
                  <c:v>40283</c:v>
                </c:pt>
                <c:pt idx="3758">
                  <c:v>40284</c:v>
                </c:pt>
                <c:pt idx="3759">
                  <c:v>40285</c:v>
                </c:pt>
                <c:pt idx="3760">
                  <c:v>40286</c:v>
                </c:pt>
                <c:pt idx="3761">
                  <c:v>40287</c:v>
                </c:pt>
                <c:pt idx="3762">
                  <c:v>40288</c:v>
                </c:pt>
                <c:pt idx="3763">
                  <c:v>40289</c:v>
                </c:pt>
                <c:pt idx="3764">
                  <c:v>40290</c:v>
                </c:pt>
                <c:pt idx="3765">
                  <c:v>40291</c:v>
                </c:pt>
                <c:pt idx="3766">
                  <c:v>40292</c:v>
                </c:pt>
                <c:pt idx="3767">
                  <c:v>40293</c:v>
                </c:pt>
                <c:pt idx="3768">
                  <c:v>40294</c:v>
                </c:pt>
                <c:pt idx="3769">
                  <c:v>40295</c:v>
                </c:pt>
                <c:pt idx="3770">
                  <c:v>40296</c:v>
                </c:pt>
                <c:pt idx="3771">
                  <c:v>40297</c:v>
                </c:pt>
                <c:pt idx="3772">
                  <c:v>40298</c:v>
                </c:pt>
                <c:pt idx="3773">
                  <c:v>40299</c:v>
                </c:pt>
                <c:pt idx="3774">
                  <c:v>40300</c:v>
                </c:pt>
                <c:pt idx="3775">
                  <c:v>40301</c:v>
                </c:pt>
                <c:pt idx="3776">
                  <c:v>40302</c:v>
                </c:pt>
                <c:pt idx="3777">
                  <c:v>40303</c:v>
                </c:pt>
                <c:pt idx="3778">
                  <c:v>40304</c:v>
                </c:pt>
                <c:pt idx="3779">
                  <c:v>40305</c:v>
                </c:pt>
                <c:pt idx="3780">
                  <c:v>40306</c:v>
                </c:pt>
                <c:pt idx="3781">
                  <c:v>40307</c:v>
                </c:pt>
                <c:pt idx="3782">
                  <c:v>40308</c:v>
                </c:pt>
                <c:pt idx="3783">
                  <c:v>40309</c:v>
                </c:pt>
                <c:pt idx="3784">
                  <c:v>40310</c:v>
                </c:pt>
                <c:pt idx="3785">
                  <c:v>40311</c:v>
                </c:pt>
                <c:pt idx="3786">
                  <c:v>40312</c:v>
                </c:pt>
                <c:pt idx="3787">
                  <c:v>40313</c:v>
                </c:pt>
                <c:pt idx="3788">
                  <c:v>40314</c:v>
                </c:pt>
                <c:pt idx="3789">
                  <c:v>40315</c:v>
                </c:pt>
                <c:pt idx="3790">
                  <c:v>40316</c:v>
                </c:pt>
                <c:pt idx="3791">
                  <c:v>40317</c:v>
                </c:pt>
                <c:pt idx="3792">
                  <c:v>40318</c:v>
                </c:pt>
                <c:pt idx="3793">
                  <c:v>40319</c:v>
                </c:pt>
                <c:pt idx="3794">
                  <c:v>40320</c:v>
                </c:pt>
                <c:pt idx="3795">
                  <c:v>40321</c:v>
                </c:pt>
                <c:pt idx="3796">
                  <c:v>40322</c:v>
                </c:pt>
                <c:pt idx="3797">
                  <c:v>40323</c:v>
                </c:pt>
                <c:pt idx="3798">
                  <c:v>40324</c:v>
                </c:pt>
                <c:pt idx="3799">
                  <c:v>40325</c:v>
                </c:pt>
                <c:pt idx="3800">
                  <c:v>40326</c:v>
                </c:pt>
                <c:pt idx="3801">
                  <c:v>40327</c:v>
                </c:pt>
                <c:pt idx="3802">
                  <c:v>40328</c:v>
                </c:pt>
                <c:pt idx="3803">
                  <c:v>40329</c:v>
                </c:pt>
                <c:pt idx="3804">
                  <c:v>40330</c:v>
                </c:pt>
                <c:pt idx="3805">
                  <c:v>40331</c:v>
                </c:pt>
                <c:pt idx="3806">
                  <c:v>40332</c:v>
                </c:pt>
                <c:pt idx="3807">
                  <c:v>40333</c:v>
                </c:pt>
                <c:pt idx="3808">
                  <c:v>40334</c:v>
                </c:pt>
                <c:pt idx="3809">
                  <c:v>40335</c:v>
                </c:pt>
                <c:pt idx="3810">
                  <c:v>40336</c:v>
                </c:pt>
                <c:pt idx="3811">
                  <c:v>40337</c:v>
                </c:pt>
                <c:pt idx="3812">
                  <c:v>40338</c:v>
                </c:pt>
                <c:pt idx="3813">
                  <c:v>40339</c:v>
                </c:pt>
                <c:pt idx="3814">
                  <c:v>40340</c:v>
                </c:pt>
                <c:pt idx="3815">
                  <c:v>40341</c:v>
                </c:pt>
                <c:pt idx="3816">
                  <c:v>40342</c:v>
                </c:pt>
                <c:pt idx="3817">
                  <c:v>40343</c:v>
                </c:pt>
                <c:pt idx="3818">
                  <c:v>40344</c:v>
                </c:pt>
                <c:pt idx="3819">
                  <c:v>40345</c:v>
                </c:pt>
                <c:pt idx="3820">
                  <c:v>40346</c:v>
                </c:pt>
                <c:pt idx="3821">
                  <c:v>40347</c:v>
                </c:pt>
                <c:pt idx="3822">
                  <c:v>40348</c:v>
                </c:pt>
                <c:pt idx="3823">
                  <c:v>40349</c:v>
                </c:pt>
                <c:pt idx="3824">
                  <c:v>40350</c:v>
                </c:pt>
                <c:pt idx="3825">
                  <c:v>40351</c:v>
                </c:pt>
                <c:pt idx="3826">
                  <c:v>40352</c:v>
                </c:pt>
                <c:pt idx="3827">
                  <c:v>40353</c:v>
                </c:pt>
                <c:pt idx="3828">
                  <c:v>40354</c:v>
                </c:pt>
                <c:pt idx="3829">
                  <c:v>40355</c:v>
                </c:pt>
                <c:pt idx="3830">
                  <c:v>40356</c:v>
                </c:pt>
                <c:pt idx="3831">
                  <c:v>40357</c:v>
                </c:pt>
                <c:pt idx="3832">
                  <c:v>40358</c:v>
                </c:pt>
                <c:pt idx="3833">
                  <c:v>40359</c:v>
                </c:pt>
                <c:pt idx="3834">
                  <c:v>40360</c:v>
                </c:pt>
                <c:pt idx="3835">
                  <c:v>40361</c:v>
                </c:pt>
                <c:pt idx="3836">
                  <c:v>40362</c:v>
                </c:pt>
                <c:pt idx="3837">
                  <c:v>40363</c:v>
                </c:pt>
                <c:pt idx="3838">
                  <c:v>40364</c:v>
                </c:pt>
                <c:pt idx="3839">
                  <c:v>40365</c:v>
                </c:pt>
                <c:pt idx="3840">
                  <c:v>40366</c:v>
                </c:pt>
                <c:pt idx="3841">
                  <c:v>40367</c:v>
                </c:pt>
                <c:pt idx="3842">
                  <c:v>40368</c:v>
                </c:pt>
                <c:pt idx="3843">
                  <c:v>40369</c:v>
                </c:pt>
                <c:pt idx="3844">
                  <c:v>40370</c:v>
                </c:pt>
                <c:pt idx="3845">
                  <c:v>40371</c:v>
                </c:pt>
                <c:pt idx="3846">
                  <c:v>40372</c:v>
                </c:pt>
                <c:pt idx="3847">
                  <c:v>40373</c:v>
                </c:pt>
                <c:pt idx="3848">
                  <c:v>40374</c:v>
                </c:pt>
                <c:pt idx="3849">
                  <c:v>40375</c:v>
                </c:pt>
                <c:pt idx="3850">
                  <c:v>40376</c:v>
                </c:pt>
                <c:pt idx="3851">
                  <c:v>40377</c:v>
                </c:pt>
                <c:pt idx="3852">
                  <c:v>40378</c:v>
                </c:pt>
                <c:pt idx="3853">
                  <c:v>40379</c:v>
                </c:pt>
                <c:pt idx="3854">
                  <c:v>40380</c:v>
                </c:pt>
                <c:pt idx="3855">
                  <c:v>40381</c:v>
                </c:pt>
                <c:pt idx="3856">
                  <c:v>40382</c:v>
                </c:pt>
                <c:pt idx="3857">
                  <c:v>40383</c:v>
                </c:pt>
                <c:pt idx="3858">
                  <c:v>40384</c:v>
                </c:pt>
                <c:pt idx="3859">
                  <c:v>40385</c:v>
                </c:pt>
                <c:pt idx="3860">
                  <c:v>40386</c:v>
                </c:pt>
                <c:pt idx="3861">
                  <c:v>40387</c:v>
                </c:pt>
                <c:pt idx="3862">
                  <c:v>40388</c:v>
                </c:pt>
                <c:pt idx="3863">
                  <c:v>40389</c:v>
                </c:pt>
                <c:pt idx="3864">
                  <c:v>40390</c:v>
                </c:pt>
                <c:pt idx="3865">
                  <c:v>40391</c:v>
                </c:pt>
                <c:pt idx="3866">
                  <c:v>40392</c:v>
                </c:pt>
                <c:pt idx="3867">
                  <c:v>40393</c:v>
                </c:pt>
                <c:pt idx="3868">
                  <c:v>40394</c:v>
                </c:pt>
                <c:pt idx="3869">
                  <c:v>40395</c:v>
                </c:pt>
                <c:pt idx="3870">
                  <c:v>40396</c:v>
                </c:pt>
                <c:pt idx="3871">
                  <c:v>40397</c:v>
                </c:pt>
                <c:pt idx="3872">
                  <c:v>40398</c:v>
                </c:pt>
                <c:pt idx="3873">
                  <c:v>40399</c:v>
                </c:pt>
                <c:pt idx="3874">
                  <c:v>40400</c:v>
                </c:pt>
                <c:pt idx="3875">
                  <c:v>40401</c:v>
                </c:pt>
                <c:pt idx="3876">
                  <c:v>40402</c:v>
                </c:pt>
                <c:pt idx="3877">
                  <c:v>40403</c:v>
                </c:pt>
                <c:pt idx="3878">
                  <c:v>40404</c:v>
                </c:pt>
                <c:pt idx="3879">
                  <c:v>40405</c:v>
                </c:pt>
                <c:pt idx="3880">
                  <c:v>40406</c:v>
                </c:pt>
                <c:pt idx="3881">
                  <c:v>40407</c:v>
                </c:pt>
                <c:pt idx="3882">
                  <c:v>40408</c:v>
                </c:pt>
                <c:pt idx="3883">
                  <c:v>40409</c:v>
                </c:pt>
                <c:pt idx="3884">
                  <c:v>40410</c:v>
                </c:pt>
                <c:pt idx="3885">
                  <c:v>40411</c:v>
                </c:pt>
                <c:pt idx="3886">
                  <c:v>40412</c:v>
                </c:pt>
                <c:pt idx="3887">
                  <c:v>40413</c:v>
                </c:pt>
                <c:pt idx="3888">
                  <c:v>40414</c:v>
                </c:pt>
                <c:pt idx="3889">
                  <c:v>40415</c:v>
                </c:pt>
                <c:pt idx="3890">
                  <c:v>40416</c:v>
                </c:pt>
                <c:pt idx="3891">
                  <c:v>40417</c:v>
                </c:pt>
                <c:pt idx="3892">
                  <c:v>40418</c:v>
                </c:pt>
                <c:pt idx="3893">
                  <c:v>40419</c:v>
                </c:pt>
                <c:pt idx="3894">
                  <c:v>40420</c:v>
                </c:pt>
                <c:pt idx="3895">
                  <c:v>40421</c:v>
                </c:pt>
                <c:pt idx="3896">
                  <c:v>40422</c:v>
                </c:pt>
                <c:pt idx="3897">
                  <c:v>40423</c:v>
                </c:pt>
                <c:pt idx="3898">
                  <c:v>40424</c:v>
                </c:pt>
                <c:pt idx="3899">
                  <c:v>40425</c:v>
                </c:pt>
                <c:pt idx="3900">
                  <c:v>40426</c:v>
                </c:pt>
                <c:pt idx="3901">
                  <c:v>40427</c:v>
                </c:pt>
                <c:pt idx="3902">
                  <c:v>40428</c:v>
                </c:pt>
                <c:pt idx="3903">
                  <c:v>40429</c:v>
                </c:pt>
                <c:pt idx="3904">
                  <c:v>40430</c:v>
                </c:pt>
                <c:pt idx="3905">
                  <c:v>40431</c:v>
                </c:pt>
                <c:pt idx="3906">
                  <c:v>40432</c:v>
                </c:pt>
                <c:pt idx="3907">
                  <c:v>40433</c:v>
                </c:pt>
                <c:pt idx="3908">
                  <c:v>40434</c:v>
                </c:pt>
                <c:pt idx="3909">
                  <c:v>40435</c:v>
                </c:pt>
                <c:pt idx="3910">
                  <c:v>40436</c:v>
                </c:pt>
                <c:pt idx="3911">
                  <c:v>40437</c:v>
                </c:pt>
                <c:pt idx="3912">
                  <c:v>40438</c:v>
                </c:pt>
                <c:pt idx="3913">
                  <c:v>40439</c:v>
                </c:pt>
                <c:pt idx="3914">
                  <c:v>40440</c:v>
                </c:pt>
                <c:pt idx="3915">
                  <c:v>40441</c:v>
                </c:pt>
                <c:pt idx="3916">
                  <c:v>40442</c:v>
                </c:pt>
                <c:pt idx="3917">
                  <c:v>40443</c:v>
                </c:pt>
                <c:pt idx="3918">
                  <c:v>40444</c:v>
                </c:pt>
                <c:pt idx="3919">
                  <c:v>40445</c:v>
                </c:pt>
                <c:pt idx="3920">
                  <c:v>40446</c:v>
                </c:pt>
                <c:pt idx="3921">
                  <c:v>40447</c:v>
                </c:pt>
                <c:pt idx="3922">
                  <c:v>40448</c:v>
                </c:pt>
                <c:pt idx="3923">
                  <c:v>40449</c:v>
                </c:pt>
                <c:pt idx="3924">
                  <c:v>40450</c:v>
                </c:pt>
                <c:pt idx="3925">
                  <c:v>40451</c:v>
                </c:pt>
                <c:pt idx="3926">
                  <c:v>40452</c:v>
                </c:pt>
                <c:pt idx="3927">
                  <c:v>40453</c:v>
                </c:pt>
                <c:pt idx="3928">
                  <c:v>40454</c:v>
                </c:pt>
                <c:pt idx="3929">
                  <c:v>40455</c:v>
                </c:pt>
                <c:pt idx="3930">
                  <c:v>40456</c:v>
                </c:pt>
                <c:pt idx="3931">
                  <c:v>40457</c:v>
                </c:pt>
                <c:pt idx="3932">
                  <c:v>40458</c:v>
                </c:pt>
                <c:pt idx="3933">
                  <c:v>40459</c:v>
                </c:pt>
                <c:pt idx="3934">
                  <c:v>40460</c:v>
                </c:pt>
                <c:pt idx="3935">
                  <c:v>40461</c:v>
                </c:pt>
                <c:pt idx="3936">
                  <c:v>40462</c:v>
                </c:pt>
                <c:pt idx="3937">
                  <c:v>40463</c:v>
                </c:pt>
                <c:pt idx="3938">
                  <c:v>40464</c:v>
                </c:pt>
                <c:pt idx="3939">
                  <c:v>40465</c:v>
                </c:pt>
                <c:pt idx="3940">
                  <c:v>40466</c:v>
                </c:pt>
                <c:pt idx="3941">
                  <c:v>40467</c:v>
                </c:pt>
                <c:pt idx="3942">
                  <c:v>40468</c:v>
                </c:pt>
                <c:pt idx="3943">
                  <c:v>40469</c:v>
                </c:pt>
                <c:pt idx="3944">
                  <c:v>40470</c:v>
                </c:pt>
                <c:pt idx="3945">
                  <c:v>40471</c:v>
                </c:pt>
                <c:pt idx="3946">
                  <c:v>40472</c:v>
                </c:pt>
                <c:pt idx="3947">
                  <c:v>40473</c:v>
                </c:pt>
                <c:pt idx="3948">
                  <c:v>40474</c:v>
                </c:pt>
                <c:pt idx="3949">
                  <c:v>40475</c:v>
                </c:pt>
                <c:pt idx="3950">
                  <c:v>40476</c:v>
                </c:pt>
                <c:pt idx="3951">
                  <c:v>40477</c:v>
                </c:pt>
                <c:pt idx="3952">
                  <c:v>40478</c:v>
                </c:pt>
                <c:pt idx="3953">
                  <c:v>40479</c:v>
                </c:pt>
                <c:pt idx="3954">
                  <c:v>40480</c:v>
                </c:pt>
                <c:pt idx="3955">
                  <c:v>40481</c:v>
                </c:pt>
                <c:pt idx="3956">
                  <c:v>40482</c:v>
                </c:pt>
                <c:pt idx="3957">
                  <c:v>40483</c:v>
                </c:pt>
                <c:pt idx="3958">
                  <c:v>40484</c:v>
                </c:pt>
                <c:pt idx="3959">
                  <c:v>40485</c:v>
                </c:pt>
                <c:pt idx="3960">
                  <c:v>40486</c:v>
                </c:pt>
                <c:pt idx="3961">
                  <c:v>40487</c:v>
                </c:pt>
                <c:pt idx="3962">
                  <c:v>40488</c:v>
                </c:pt>
                <c:pt idx="3963">
                  <c:v>40489</c:v>
                </c:pt>
                <c:pt idx="3964">
                  <c:v>40490</c:v>
                </c:pt>
                <c:pt idx="3965">
                  <c:v>40491</c:v>
                </c:pt>
                <c:pt idx="3966">
                  <c:v>40492</c:v>
                </c:pt>
                <c:pt idx="3967">
                  <c:v>40493</c:v>
                </c:pt>
                <c:pt idx="3968">
                  <c:v>40494</c:v>
                </c:pt>
                <c:pt idx="3969">
                  <c:v>40495</c:v>
                </c:pt>
                <c:pt idx="3970">
                  <c:v>40496</c:v>
                </c:pt>
                <c:pt idx="3971">
                  <c:v>40497</c:v>
                </c:pt>
                <c:pt idx="3972">
                  <c:v>40498</c:v>
                </c:pt>
                <c:pt idx="3973">
                  <c:v>40499</c:v>
                </c:pt>
                <c:pt idx="3974">
                  <c:v>40500</c:v>
                </c:pt>
                <c:pt idx="3975">
                  <c:v>40501</c:v>
                </c:pt>
                <c:pt idx="3976">
                  <c:v>40502</c:v>
                </c:pt>
                <c:pt idx="3977">
                  <c:v>40503</c:v>
                </c:pt>
                <c:pt idx="3978">
                  <c:v>40504</c:v>
                </c:pt>
                <c:pt idx="3979">
                  <c:v>40505</c:v>
                </c:pt>
                <c:pt idx="3980">
                  <c:v>40506</c:v>
                </c:pt>
                <c:pt idx="3981">
                  <c:v>40507</c:v>
                </c:pt>
                <c:pt idx="3982">
                  <c:v>40508</c:v>
                </c:pt>
                <c:pt idx="3983">
                  <c:v>40509</c:v>
                </c:pt>
                <c:pt idx="3984">
                  <c:v>40510</c:v>
                </c:pt>
                <c:pt idx="3985">
                  <c:v>40511</c:v>
                </c:pt>
                <c:pt idx="3986">
                  <c:v>40512</c:v>
                </c:pt>
                <c:pt idx="3987">
                  <c:v>40513</c:v>
                </c:pt>
                <c:pt idx="3988">
                  <c:v>40514</c:v>
                </c:pt>
                <c:pt idx="3989">
                  <c:v>40515</c:v>
                </c:pt>
                <c:pt idx="3990">
                  <c:v>40516</c:v>
                </c:pt>
                <c:pt idx="3991">
                  <c:v>40517</c:v>
                </c:pt>
                <c:pt idx="3992">
                  <c:v>40518</c:v>
                </c:pt>
                <c:pt idx="3993">
                  <c:v>40519</c:v>
                </c:pt>
                <c:pt idx="3994">
                  <c:v>40520</c:v>
                </c:pt>
                <c:pt idx="3995">
                  <c:v>40521</c:v>
                </c:pt>
                <c:pt idx="3996">
                  <c:v>40522</c:v>
                </c:pt>
                <c:pt idx="3997">
                  <c:v>40523</c:v>
                </c:pt>
                <c:pt idx="3998">
                  <c:v>40524</c:v>
                </c:pt>
                <c:pt idx="3999">
                  <c:v>40525</c:v>
                </c:pt>
                <c:pt idx="4000">
                  <c:v>40526</c:v>
                </c:pt>
                <c:pt idx="4001">
                  <c:v>40527</c:v>
                </c:pt>
                <c:pt idx="4002">
                  <c:v>40528</c:v>
                </c:pt>
                <c:pt idx="4003">
                  <c:v>40529</c:v>
                </c:pt>
                <c:pt idx="4004">
                  <c:v>40530</c:v>
                </c:pt>
                <c:pt idx="4005">
                  <c:v>40531</c:v>
                </c:pt>
                <c:pt idx="4006">
                  <c:v>40532</c:v>
                </c:pt>
                <c:pt idx="4007">
                  <c:v>40533</c:v>
                </c:pt>
                <c:pt idx="4008">
                  <c:v>40534</c:v>
                </c:pt>
                <c:pt idx="4009">
                  <c:v>40535</c:v>
                </c:pt>
                <c:pt idx="4010">
                  <c:v>40536</c:v>
                </c:pt>
                <c:pt idx="4011">
                  <c:v>40537</c:v>
                </c:pt>
                <c:pt idx="4012">
                  <c:v>40538</c:v>
                </c:pt>
                <c:pt idx="4013">
                  <c:v>40539</c:v>
                </c:pt>
                <c:pt idx="4014">
                  <c:v>40540</c:v>
                </c:pt>
                <c:pt idx="4015">
                  <c:v>40541</c:v>
                </c:pt>
                <c:pt idx="4016">
                  <c:v>40542</c:v>
                </c:pt>
                <c:pt idx="4017">
                  <c:v>40543</c:v>
                </c:pt>
                <c:pt idx="4018">
                  <c:v>40544</c:v>
                </c:pt>
                <c:pt idx="4019">
                  <c:v>40545</c:v>
                </c:pt>
                <c:pt idx="4020">
                  <c:v>40546</c:v>
                </c:pt>
                <c:pt idx="4021">
                  <c:v>40547</c:v>
                </c:pt>
                <c:pt idx="4022">
                  <c:v>40548</c:v>
                </c:pt>
                <c:pt idx="4023">
                  <c:v>40549</c:v>
                </c:pt>
                <c:pt idx="4024">
                  <c:v>40550</c:v>
                </c:pt>
                <c:pt idx="4025">
                  <c:v>40551</c:v>
                </c:pt>
                <c:pt idx="4026">
                  <c:v>40552</c:v>
                </c:pt>
                <c:pt idx="4027">
                  <c:v>40553</c:v>
                </c:pt>
                <c:pt idx="4028">
                  <c:v>40554</c:v>
                </c:pt>
                <c:pt idx="4029">
                  <c:v>40555</c:v>
                </c:pt>
                <c:pt idx="4030">
                  <c:v>40556</c:v>
                </c:pt>
                <c:pt idx="4031">
                  <c:v>40557</c:v>
                </c:pt>
                <c:pt idx="4032">
                  <c:v>40558</c:v>
                </c:pt>
                <c:pt idx="4033">
                  <c:v>40559</c:v>
                </c:pt>
                <c:pt idx="4034">
                  <c:v>40560</c:v>
                </c:pt>
                <c:pt idx="4035">
                  <c:v>40561</c:v>
                </c:pt>
                <c:pt idx="4036">
                  <c:v>40562</c:v>
                </c:pt>
                <c:pt idx="4037">
                  <c:v>40563</c:v>
                </c:pt>
                <c:pt idx="4038">
                  <c:v>40564</c:v>
                </c:pt>
                <c:pt idx="4039">
                  <c:v>40565</c:v>
                </c:pt>
                <c:pt idx="4040">
                  <c:v>40566</c:v>
                </c:pt>
                <c:pt idx="4041">
                  <c:v>40567</c:v>
                </c:pt>
                <c:pt idx="4042">
                  <c:v>40568</c:v>
                </c:pt>
                <c:pt idx="4043">
                  <c:v>40569</c:v>
                </c:pt>
                <c:pt idx="4044">
                  <c:v>40570</c:v>
                </c:pt>
                <c:pt idx="4045">
                  <c:v>40571</c:v>
                </c:pt>
                <c:pt idx="4046">
                  <c:v>40572</c:v>
                </c:pt>
                <c:pt idx="4047">
                  <c:v>40573</c:v>
                </c:pt>
                <c:pt idx="4048">
                  <c:v>40574</c:v>
                </c:pt>
                <c:pt idx="4049">
                  <c:v>40575</c:v>
                </c:pt>
                <c:pt idx="4050">
                  <c:v>40576</c:v>
                </c:pt>
                <c:pt idx="4051">
                  <c:v>40577</c:v>
                </c:pt>
                <c:pt idx="4052">
                  <c:v>40578</c:v>
                </c:pt>
                <c:pt idx="4053">
                  <c:v>40579</c:v>
                </c:pt>
                <c:pt idx="4054">
                  <c:v>40580</c:v>
                </c:pt>
                <c:pt idx="4055">
                  <c:v>40581</c:v>
                </c:pt>
                <c:pt idx="4056">
                  <c:v>40582</c:v>
                </c:pt>
                <c:pt idx="4057">
                  <c:v>40583</c:v>
                </c:pt>
                <c:pt idx="4058">
                  <c:v>40584</c:v>
                </c:pt>
                <c:pt idx="4059">
                  <c:v>40585</c:v>
                </c:pt>
                <c:pt idx="4060">
                  <c:v>40586</c:v>
                </c:pt>
                <c:pt idx="4061">
                  <c:v>40587</c:v>
                </c:pt>
                <c:pt idx="4062">
                  <c:v>40588</c:v>
                </c:pt>
                <c:pt idx="4063">
                  <c:v>40589</c:v>
                </c:pt>
                <c:pt idx="4064">
                  <c:v>40590</c:v>
                </c:pt>
                <c:pt idx="4065">
                  <c:v>40591</c:v>
                </c:pt>
                <c:pt idx="4066">
                  <c:v>40592</c:v>
                </c:pt>
                <c:pt idx="4067">
                  <c:v>40593</c:v>
                </c:pt>
                <c:pt idx="4068">
                  <c:v>40594</c:v>
                </c:pt>
                <c:pt idx="4069">
                  <c:v>40595</c:v>
                </c:pt>
                <c:pt idx="4070">
                  <c:v>40596</c:v>
                </c:pt>
                <c:pt idx="4071">
                  <c:v>40597</c:v>
                </c:pt>
                <c:pt idx="4072">
                  <c:v>40598</c:v>
                </c:pt>
                <c:pt idx="4073">
                  <c:v>40599</c:v>
                </c:pt>
                <c:pt idx="4074">
                  <c:v>40600</c:v>
                </c:pt>
                <c:pt idx="4075">
                  <c:v>40601</c:v>
                </c:pt>
                <c:pt idx="4076">
                  <c:v>40602</c:v>
                </c:pt>
                <c:pt idx="4077">
                  <c:v>40603</c:v>
                </c:pt>
                <c:pt idx="4078">
                  <c:v>40604</c:v>
                </c:pt>
                <c:pt idx="4079">
                  <c:v>40605</c:v>
                </c:pt>
                <c:pt idx="4080">
                  <c:v>40606</c:v>
                </c:pt>
                <c:pt idx="4081">
                  <c:v>40607</c:v>
                </c:pt>
                <c:pt idx="4082">
                  <c:v>40608</c:v>
                </c:pt>
                <c:pt idx="4083">
                  <c:v>40609</c:v>
                </c:pt>
                <c:pt idx="4084">
                  <c:v>40610</c:v>
                </c:pt>
                <c:pt idx="4085">
                  <c:v>40611</c:v>
                </c:pt>
                <c:pt idx="4086">
                  <c:v>40612</c:v>
                </c:pt>
                <c:pt idx="4087">
                  <c:v>40613</c:v>
                </c:pt>
                <c:pt idx="4088">
                  <c:v>40614</c:v>
                </c:pt>
                <c:pt idx="4089">
                  <c:v>40615</c:v>
                </c:pt>
                <c:pt idx="4090">
                  <c:v>40616</c:v>
                </c:pt>
                <c:pt idx="4091">
                  <c:v>40617</c:v>
                </c:pt>
                <c:pt idx="4092">
                  <c:v>40618</c:v>
                </c:pt>
                <c:pt idx="4093">
                  <c:v>40619</c:v>
                </c:pt>
                <c:pt idx="4094">
                  <c:v>40620</c:v>
                </c:pt>
                <c:pt idx="4095">
                  <c:v>40621</c:v>
                </c:pt>
                <c:pt idx="4096">
                  <c:v>40622</c:v>
                </c:pt>
                <c:pt idx="4097">
                  <c:v>40623</c:v>
                </c:pt>
                <c:pt idx="4098">
                  <c:v>40624</c:v>
                </c:pt>
                <c:pt idx="4099">
                  <c:v>40625</c:v>
                </c:pt>
                <c:pt idx="4100">
                  <c:v>40626</c:v>
                </c:pt>
                <c:pt idx="4101">
                  <c:v>40627</c:v>
                </c:pt>
                <c:pt idx="4102">
                  <c:v>40628</c:v>
                </c:pt>
                <c:pt idx="4103">
                  <c:v>40629</c:v>
                </c:pt>
                <c:pt idx="4104">
                  <c:v>40630</c:v>
                </c:pt>
                <c:pt idx="4105">
                  <c:v>40631</c:v>
                </c:pt>
                <c:pt idx="4106">
                  <c:v>40632</c:v>
                </c:pt>
                <c:pt idx="4107">
                  <c:v>40633</c:v>
                </c:pt>
                <c:pt idx="4108">
                  <c:v>40634</c:v>
                </c:pt>
                <c:pt idx="4109">
                  <c:v>40635</c:v>
                </c:pt>
                <c:pt idx="4110">
                  <c:v>40636</c:v>
                </c:pt>
                <c:pt idx="4111">
                  <c:v>40637</c:v>
                </c:pt>
                <c:pt idx="4112">
                  <c:v>40638</c:v>
                </c:pt>
                <c:pt idx="4113">
                  <c:v>40639</c:v>
                </c:pt>
                <c:pt idx="4114">
                  <c:v>40640</c:v>
                </c:pt>
                <c:pt idx="4115">
                  <c:v>40641</c:v>
                </c:pt>
                <c:pt idx="4116">
                  <c:v>40642</c:v>
                </c:pt>
                <c:pt idx="4117">
                  <c:v>40643</c:v>
                </c:pt>
                <c:pt idx="4118">
                  <c:v>40644</c:v>
                </c:pt>
                <c:pt idx="4119">
                  <c:v>40645</c:v>
                </c:pt>
                <c:pt idx="4120">
                  <c:v>40646</c:v>
                </c:pt>
                <c:pt idx="4121">
                  <c:v>40647</c:v>
                </c:pt>
                <c:pt idx="4122">
                  <c:v>40648</c:v>
                </c:pt>
                <c:pt idx="4123">
                  <c:v>40649</c:v>
                </c:pt>
                <c:pt idx="4124">
                  <c:v>40650</c:v>
                </c:pt>
                <c:pt idx="4125">
                  <c:v>40651</c:v>
                </c:pt>
                <c:pt idx="4126">
                  <c:v>40652</c:v>
                </c:pt>
                <c:pt idx="4127">
                  <c:v>40653</c:v>
                </c:pt>
                <c:pt idx="4128">
                  <c:v>40654</c:v>
                </c:pt>
                <c:pt idx="4129">
                  <c:v>40655</c:v>
                </c:pt>
                <c:pt idx="4130">
                  <c:v>40656</c:v>
                </c:pt>
                <c:pt idx="4131">
                  <c:v>40657</c:v>
                </c:pt>
                <c:pt idx="4132">
                  <c:v>40658</c:v>
                </c:pt>
                <c:pt idx="4133">
                  <c:v>40659</c:v>
                </c:pt>
                <c:pt idx="4134">
                  <c:v>40660</c:v>
                </c:pt>
                <c:pt idx="4135">
                  <c:v>40661</c:v>
                </c:pt>
                <c:pt idx="4136">
                  <c:v>40662</c:v>
                </c:pt>
                <c:pt idx="4137">
                  <c:v>40663</c:v>
                </c:pt>
                <c:pt idx="4138">
                  <c:v>40664</c:v>
                </c:pt>
                <c:pt idx="4139">
                  <c:v>40665</c:v>
                </c:pt>
                <c:pt idx="4140">
                  <c:v>40666</c:v>
                </c:pt>
                <c:pt idx="4141">
                  <c:v>40667</c:v>
                </c:pt>
                <c:pt idx="4142">
                  <c:v>40668</c:v>
                </c:pt>
                <c:pt idx="4143">
                  <c:v>40669</c:v>
                </c:pt>
                <c:pt idx="4144">
                  <c:v>40670</c:v>
                </c:pt>
                <c:pt idx="4145">
                  <c:v>40671</c:v>
                </c:pt>
                <c:pt idx="4146">
                  <c:v>40672</c:v>
                </c:pt>
                <c:pt idx="4147">
                  <c:v>40673</c:v>
                </c:pt>
                <c:pt idx="4148">
                  <c:v>40674</c:v>
                </c:pt>
                <c:pt idx="4149">
                  <c:v>40675</c:v>
                </c:pt>
                <c:pt idx="4150">
                  <c:v>40676</c:v>
                </c:pt>
                <c:pt idx="4151">
                  <c:v>40677</c:v>
                </c:pt>
                <c:pt idx="4152">
                  <c:v>40678</c:v>
                </c:pt>
                <c:pt idx="4153">
                  <c:v>40679</c:v>
                </c:pt>
                <c:pt idx="4154">
                  <c:v>40680</c:v>
                </c:pt>
                <c:pt idx="4155">
                  <c:v>40681</c:v>
                </c:pt>
                <c:pt idx="4156">
                  <c:v>40682</c:v>
                </c:pt>
                <c:pt idx="4157">
                  <c:v>40683</c:v>
                </c:pt>
                <c:pt idx="4158">
                  <c:v>40684</c:v>
                </c:pt>
                <c:pt idx="4159">
                  <c:v>40685</c:v>
                </c:pt>
                <c:pt idx="4160">
                  <c:v>40686</c:v>
                </c:pt>
                <c:pt idx="4161">
                  <c:v>40687</c:v>
                </c:pt>
                <c:pt idx="4162">
                  <c:v>40688</c:v>
                </c:pt>
                <c:pt idx="4163">
                  <c:v>40689</c:v>
                </c:pt>
                <c:pt idx="4164">
                  <c:v>40690</c:v>
                </c:pt>
                <c:pt idx="4165">
                  <c:v>40691</c:v>
                </c:pt>
                <c:pt idx="4166">
                  <c:v>40692</c:v>
                </c:pt>
                <c:pt idx="4167">
                  <c:v>40693</c:v>
                </c:pt>
                <c:pt idx="4168">
                  <c:v>40694</c:v>
                </c:pt>
                <c:pt idx="4169">
                  <c:v>40695</c:v>
                </c:pt>
                <c:pt idx="4170">
                  <c:v>40696</c:v>
                </c:pt>
                <c:pt idx="4171">
                  <c:v>40697</c:v>
                </c:pt>
                <c:pt idx="4172">
                  <c:v>40698</c:v>
                </c:pt>
                <c:pt idx="4173">
                  <c:v>40699</c:v>
                </c:pt>
                <c:pt idx="4174">
                  <c:v>40700</c:v>
                </c:pt>
                <c:pt idx="4175">
                  <c:v>40701</c:v>
                </c:pt>
                <c:pt idx="4176">
                  <c:v>40702</c:v>
                </c:pt>
                <c:pt idx="4177">
                  <c:v>40703</c:v>
                </c:pt>
                <c:pt idx="4178">
                  <c:v>40704</c:v>
                </c:pt>
                <c:pt idx="4179">
                  <c:v>40705</c:v>
                </c:pt>
                <c:pt idx="4180">
                  <c:v>40706</c:v>
                </c:pt>
                <c:pt idx="4181">
                  <c:v>40707</c:v>
                </c:pt>
                <c:pt idx="4182">
                  <c:v>40708</c:v>
                </c:pt>
                <c:pt idx="4183">
                  <c:v>40709</c:v>
                </c:pt>
                <c:pt idx="4184">
                  <c:v>40710</c:v>
                </c:pt>
                <c:pt idx="4185">
                  <c:v>40711</c:v>
                </c:pt>
                <c:pt idx="4186">
                  <c:v>40712</c:v>
                </c:pt>
                <c:pt idx="4187">
                  <c:v>40713</c:v>
                </c:pt>
                <c:pt idx="4188">
                  <c:v>40714</c:v>
                </c:pt>
                <c:pt idx="4189">
                  <c:v>40715</c:v>
                </c:pt>
                <c:pt idx="4190">
                  <c:v>40716</c:v>
                </c:pt>
                <c:pt idx="4191">
                  <c:v>40717</c:v>
                </c:pt>
                <c:pt idx="4192">
                  <c:v>40718</c:v>
                </c:pt>
                <c:pt idx="4193">
                  <c:v>40719</c:v>
                </c:pt>
                <c:pt idx="4194">
                  <c:v>40720</c:v>
                </c:pt>
                <c:pt idx="4195">
                  <c:v>40721</c:v>
                </c:pt>
                <c:pt idx="4196">
                  <c:v>40722</c:v>
                </c:pt>
                <c:pt idx="4197">
                  <c:v>40723</c:v>
                </c:pt>
                <c:pt idx="4198">
                  <c:v>40724</c:v>
                </c:pt>
                <c:pt idx="4199">
                  <c:v>40725</c:v>
                </c:pt>
                <c:pt idx="4200">
                  <c:v>40726</c:v>
                </c:pt>
                <c:pt idx="4201">
                  <c:v>40727</c:v>
                </c:pt>
                <c:pt idx="4202">
                  <c:v>40728</c:v>
                </c:pt>
                <c:pt idx="4203">
                  <c:v>40729</c:v>
                </c:pt>
                <c:pt idx="4204">
                  <c:v>40730</c:v>
                </c:pt>
                <c:pt idx="4205">
                  <c:v>40731</c:v>
                </c:pt>
                <c:pt idx="4206">
                  <c:v>40732</c:v>
                </c:pt>
                <c:pt idx="4207">
                  <c:v>40733</c:v>
                </c:pt>
                <c:pt idx="4208">
                  <c:v>40734</c:v>
                </c:pt>
                <c:pt idx="4209">
                  <c:v>40735</c:v>
                </c:pt>
                <c:pt idx="4210">
                  <c:v>40736</c:v>
                </c:pt>
                <c:pt idx="4211">
                  <c:v>40737</c:v>
                </c:pt>
                <c:pt idx="4212">
                  <c:v>40738</c:v>
                </c:pt>
                <c:pt idx="4213">
                  <c:v>40739</c:v>
                </c:pt>
                <c:pt idx="4214">
                  <c:v>40740</c:v>
                </c:pt>
                <c:pt idx="4215">
                  <c:v>40741</c:v>
                </c:pt>
                <c:pt idx="4216">
                  <c:v>40742</c:v>
                </c:pt>
                <c:pt idx="4217">
                  <c:v>40743</c:v>
                </c:pt>
                <c:pt idx="4218">
                  <c:v>40744</c:v>
                </c:pt>
                <c:pt idx="4219">
                  <c:v>40745</c:v>
                </c:pt>
                <c:pt idx="4220">
                  <c:v>40746</c:v>
                </c:pt>
                <c:pt idx="4221">
                  <c:v>40747</c:v>
                </c:pt>
                <c:pt idx="4222">
                  <c:v>40748</c:v>
                </c:pt>
                <c:pt idx="4223">
                  <c:v>40749</c:v>
                </c:pt>
                <c:pt idx="4224">
                  <c:v>40750</c:v>
                </c:pt>
                <c:pt idx="4225">
                  <c:v>40751</c:v>
                </c:pt>
                <c:pt idx="4226">
                  <c:v>40752</c:v>
                </c:pt>
                <c:pt idx="4227">
                  <c:v>40753</c:v>
                </c:pt>
                <c:pt idx="4228">
                  <c:v>40754</c:v>
                </c:pt>
                <c:pt idx="4229">
                  <c:v>40755</c:v>
                </c:pt>
                <c:pt idx="4230">
                  <c:v>40756</c:v>
                </c:pt>
                <c:pt idx="4231">
                  <c:v>40757</c:v>
                </c:pt>
                <c:pt idx="4232">
                  <c:v>40758</c:v>
                </c:pt>
                <c:pt idx="4233">
                  <c:v>40759</c:v>
                </c:pt>
                <c:pt idx="4234">
                  <c:v>40760</c:v>
                </c:pt>
                <c:pt idx="4235">
                  <c:v>40761</c:v>
                </c:pt>
                <c:pt idx="4236">
                  <c:v>40762</c:v>
                </c:pt>
                <c:pt idx="4237">
                  <c:v>40763</c:v>
                </c:pt>
                <c:pt idx="4238">
                  <c:v>40764</c:v>
                </c:pt>
                <c:pt idx="4239">
                  <c:v>40765</c:v>
                </c:pt>
                <c:pt idx="4240">
                  <c:v>40766</c:v>
                </c:pt>
                <c:pt idx="4241">
                  <c:v>40767</c:v>
                </c:pt>
                <c:pt idx="4242">
                  <c:v>40768</c:v>
                </c:pt>
                <c:pt idx="4243">
                  <c:v>40769</c:v>
                </c:pt>
                <c:pt idx="4244">
                  <c:v>40770</c:v>
                </c:pt>
                <c:pt idx="4245">
                  <c:v>40771</c:v>
                </c:pt>
                <c:pt idx="4246">
                  <c:v>40772</c:v>
                </c:pt>
                <c:pt idx="4247">
                  <c:v>40773</c:v>
                </c:pt>
                <c:pt idx="4248">
                  <c:v>40774</c:v>
                </c:pt>
                <c:pt idx="4249">
                  <c:v>40775</c:v>
                </c:pt>
                <c:pt idx="4250">
                  <c:v>40776</c:v>
                </c:pt>
                <c:pt idx="4251">
                  <c:v>40777</c:v>
                </c:pt>
                <c:pt idx="4252">
                  <c:v>40778</c:v>
                </c:pt>
                <c:pt idx="4253">
                  <c:v>40779</c:v>
                </c:pt>
                <c:pt idx="4254">
                  <c:v>40780</c:v>
                </c:pt>
                <c:pt idx="4255">
                  <c:v>40781</c:v>
                </c:pt>
                <c:pt idx="4256">
                  <c:v>40782</c:v>
                </c:pt>
                <c:pt idx="4257">
                  <c:v>40783</c:v>
                </c:pt>
                <c:pt idx="4258">
                  <c:v>40784</c:v>
                </c:pt>
                <c:pt idx="4259">
                  <c:v>40785</c:v>
                </c:pt>
                <c:pt idx="4260">
                  <c:v>40786</c:v>
                </c:pt>
                <c:pt idx="4261">
                  <c:v>40787</c:v>
                </c:pt>
                <c:pt idx="4262">
                  <c:v>40788</c:v>
                </c:pt>
                <c:pt idx="4263">
                  <c:v>40789</c:v>
                </c:pt>
                <c:pt idx="4264">
                  <c:v>40790</c:v>
                </c:pt>
                <c:pt idx="4265">
                  <c:v>40791</c:v>
                </c:pt>
                <c:pt idx="4266">
                  <c:v>40792</c:v>
                </c:pt>
                <c:pt idx="4267">
                  <c:v>40793</c:v>
                </c:pt>
                <c:pt idx="4268">
                  <c:v>40794</c:v>
                </c:pt>
                <c:pt idx="4269">
                  <c:v>40795</c:v>
                </c:pt>
                <c:pt idx="4270">
                  <c:v>40796</c:v>
                </c:pt>
                <c:pt idx="4271">
                  <c:v>40797</c:v>
                </c:pt>
                <c:pt idx="4272">
                  <c:v>40798</c:v>
                </c:pt>
                <c:pt idx="4273">
                  <c:v>40799</c:v>
                </c:pt>
                <c:pt idx="4274">
                  <c:v>40800</c:v>
                </c:pt>
                <c:pt idx="4275">
                  <c:v>40801</c:v>
                </c:pt>
                <c:pt idx="4276">
                  <c:v>40802</c:v>
                </c:pt>
                <c:pt idx="4277">
                  <c:v>40803</c:v>
                </c:pt>
                <c:pt idx="4278">
                  <c:v>40804</c:v>
                </c:pt>
                <c:pt idx="4279">
                  <c:v>40805</c:v>
                </c:pt>
                <c:pt idx="4280">
                  <c:v>40806</c:v>
                </c:pt>
                <c:pt idx="4281">
                  <c:v>40807</c:v>
                </c:pt>
                <c:pt idx="4282">
                  <c:v>40808</c:v>
                </c:pt>
                <c:pt idx="4283">
                  <c:v>40809</c:v>
                </c:pt>
                <c:pt idx="4284">
                  <c:v>40810</c:v>
                </c:pt>
                <c:pt idx="4285">
                  <c:v>40811</c:v>
                </c:pt>
                <c:pt idx="4286">
                  <c:v>40812</c:v>
                </c:pt>
                <c:pt idx="4287">
                  <c:v>40813</c:v>
                </c:pt>
                <c:pt idx="4288">
                  <c:v>40814</c:v>
                </c:pt>
                <c:pt idx="4289">
                  <c:v>40815</c:v>
                </c:pt>
                <c:pt idx="4290">
                  <c:v>40816</c:v>
                </c:pt>
                <c:pt idx="4291">
                  <c:v>40817</c:v>
                </c:pt>
                <c:pt idx="4292">
                  <c:v>40818</c:v>
                </c:pt>
                <c:pt idx="4293">
                  <c:v>40819</c:v>
                </c:pt>
                <c:pt idx="4294">
                  <c:v>40820</c:v>
                </c:pt>
                <c:pt idx="4295">
                  <c:v>40821</c:v>
                </c:pt>
                <c:pt idx="4296">
                  <c:v>40822</c:v>
                </c:pt>
                <c:pt idx="4297">
                  <c:v>40823</c:v>
                </c:pt>
                <c:pt idx="4298">
                  <c:v>40824</c:v>
                </c:pt>
                <c:pt idx="4299">
                  <c:v>40825</c:v>
                </c:pt>
                <c:pt idx="4300">
                  <c:v>40826</c:v>
                </c:pt>
                <c:pt idx="4301">
                  <c:v>40827</c:v>
                </c:pt>
                <c:pt idx="4302">
                  <c:v>40828</c:v>
                </c:pt>
                <c:pt idx="4303">
                  <c:v>40829</c:v>
                </c:pt>
                <c:pt idx="4304">
                  <c:v>40830</c:v>
                </c:pt>
                <c:pt idx="4305">
                  <c:v>40831</c:v>
                </c:pt>
                <c:pt idx="4306">
                  <c:v>40832</c:v>
                </c:pt>
                <c:pt idx="4307">
                  <c:v>40833</c:v>
                </c:pt>
                <c:pt idx="4308">
                  <c:v>40834</c:v>
                </c:pt>
                <c:pt idx="4309">
                  <c:v>40835</c:v>
                </c:pt>
                <c:pt idx="4310">
                  <c:v>40836</c:v>
                </c:pt>
                <c:pt idx="4311">
                  <c:v>40837</c:v>
                </c:pt>
                <c:pt idx="4312">
                  <c:v>40838</c:v>
                </c:pt>
                <c:pt idx="4313">
                  <c:v>40839</c:v>
                </c:pt>
                <c:pt idx="4314">
                  <c:v>40840</c:v>
                </c:pt>
                <c:pt idx="4315">
                  <c:v>40841</c:v>
                </c:pt>
                <c:pt idx="4316">
                  <c:v>40842</c:v>
                </c:pt>
                <c:pt idx="4317">
                  <c:v>40843</c:v>
                </c:pt>
                <c:pt idx="4318">
                  <c:v>40844</c:v>
                </c:pt>
                <c:pt idx="4319">
                  <c:v>40845</c:v>
                </c:pt>
                <c:pt idx="4320">
                  <c:v>40846</c:v>
                </c:pt>
                <c:pt idx="4321">
                  <c:v>40847</c:v>
                </c:pt>
                <c:pt idx="4322">
                  <c:v>40848</c:v>
                </c:pt>
                <c:pt idx="4323">
                  <c:v>40849</c:v>
                </c:pt>
                <c:pt idx="4324">
                  <c:v>40850</c:v>
                </c:pt>
                <c:pt idx="4325">
                  <c:v>40851</c:v>
                </c:pt>
                <c:pt idx="4326">
                  <c:v>40852</c:v>
                </c:pt>
                <c:pt idx="4327">
                  <c:v>40853</c:v>
                </c:pt>
                <c:pt idx="4328">
                  <c:v>40854</c:v>
                </c:pt>
                <c:pt idx="4329">
                  <c:v>40855</c:v>
                </c:pt>
                <c:pt idx="4330">
                  <c:v>40856</c:v>
                </c:pt>
                <c:pt idx="4331">
                  <c:v>40857</c:v>
                </c:pt>
                <c:pt idx="4332">
                  <c:v>40858</c:v>
                </c:pt>
                <c:pt idx="4333">
                  <c:v>40859</c:v>
                </c:pt>
                <c:pt idx="4334">
                  <c:v>40860</c:v>
                </c:pt>
                <c:pt idx="4335">
                  <c:v>40861</c:v>
                </c:pt>
                <c:pt idx="4336">
                  <c:v>40862</c:v>
                </c:pt>
                <c:pt idx="4337">
                  <c:v>40863</c:v>
                </c:pt>
                <c:pt idx="4338">
                  <c:v>40864</c:v>
                </c:pt>
                <c:pt idx="4339">
                  <c:v>40865</c:v>
                </c:pt>
                <c:pt idx="4340">
                  <c:v>40866</c:v>
                </c:pt>
                <c:pt idx="4341">
                  <c:v>40867</c:v>
                </c:pt>
                <c:pt idx="4342">
                  <c:v>40868</c:v>
                </c:pt>
                <c:pt idx="4343">
                  <c:v>40869</c:v>
                </c:pt>
                <c:pt idx="4344">
                  <c:v>40870</c:v>
                </c:pt>
                <c:pt idx="4345">
                  <c:v>40871</c:v>
                </c:pt>
                <c:pt idx="4346">
                  <c:v>40872</c:v>
                </c:pt>
                <c:pt idx="4347">
                  <c:v>40873</c:v>
                </c:pt>
                <c:pt idx="4348">
                  <c:v>40874</c:v>
                </c:pt>
                <c:pt idx="4349">
                  <c:v>40875</c:v>
                </c:pt>
                <c:pt idx="4350">
                  <c:v>40876</c:v>
                </c:pt>
                <c:pt idx="4351">
                  <c:v>40877</c:v>
                </c:pt>
                <c:pt idx="4352">
                  <c:v>40878</c:v>
                </c:pt>
                <c:pt idx="4353">
                  <c:v>40879</c:v>
                </c:pt>
                <c:pt idx="4354">
                  <c:v>40880</c:v>
                </c:pt>
                <c:pt idx="4355">
                  <c:v>40881</c:v>
                </c:pt>
                <c:pt idx="4356">
                  <c:v>40882</c:v>
                </c:pt>
                <c:pt idx="4357">
                  <c:v>40883</c:v>
                </c:pt>
                <c:pt idx="4358">
                  <c:v>40884</c:v>
                </c:pt>
                <c:pt idx="4359">
                  <c:v>40885</c:v>
                </c:pt>
                <c:pt idx="4360">
                  <c:v>40886</c:v>
                </c:pt>
                <c:pt idx="4361">
                  <c:v>40887</c:v>
                </c:pt>
                <c:pt idx="4362">
                  <c:v>40888</c:v>
                </c:pt>
                <c:pt idx="4363">
                  <c:v>40889</c:v>
                </c:pt>
                <c:pt idx="4364">
                  <c:v>40890</c:v>
                </c:pt>
                <c:pt idx="4365">
                  <c:v>40891</c:v>
                </c:pt>
                <c:pt idx="4366">
                  <c:v>40892</c:v>
                </c:pt>
                <c:pt idx="4367">
                  <c:v>40893</c:v>
                </c:pt>
                <c:pt idx="4368">
                  <c:v>40894</c:v>
                </c:pt>
                <c:pt idx="4369">
                  <c:v>40895</c:v>
                </c:pt>
                <c:pt idx="4370">
                  <c:v>40896</c:v>
                </c:pt>
                <c:pt idx="4371">
                  <c:v>40897</c:v>
                </c:pt>
                <c:pt idx="4372">
                  <c:v>40898</c:v>
                </c:pt>
                <c:pt idx="4373">
                  <c:v>40899</c:v>
                </c:pt>
                <c:pt idx="4374">
                  <c:v>40900</c:v>
                </c:pt>
                <c:pt idx="4375">
                  <c:v>40901</c:v>
                </c:pt>
                <c:pt idx="4376">
                  <c:v>40902</c:v>
                </c:pt>
                <c:pt idx="4377">
                  <c:v>40903</c:v>
                </c:pt>
                <c:pt idx="4378">
                  <c:v>40904</c:v>
                </c:pt>
                <c:pt idx="4379">
                  <c:v>40905</c:v>
                </c:pt>
                <c:pt idx="4380">
                  <c:v>40906</c:v>
                </c:pt>
                <c:pt idx="4381">
                  <c:v>40907</c:v>
                </c:pt>
                <c:pt idx="4382">
                  <c:v>40908</c:v>
                </c:pt>
                <c:pt idx="4383">
                  <c:v>40909</c:v>
                </c:pt>
                <c:pt idx="4384">
                  <c:v>40910</c:v>
                </c:pt>
                <c:pt idx="4385">
                  <c:v>40911</c:v>
                </c:pt>
                <c:pt idx="4386">
                  <c:v>40912</c:v>
                </c:pt>
                <c:pt idx="4387">
                  <c:v>40913</c:v>
                </c:pt>
                <c:pt idx="4388">
                  <c:v>40914</c:v>
                </c:pt>
                <c:pt idx="4389">
                  <c:v>40915</c:v>
                </c:pt>
                <c:pt idx="4390">
                  <c:v>40916</c:v>
                </c:pt>
                <c:pt idx="4391">
                  <c:v>40917</c:v>
                </c:pt>
                <c:pt idx="4392">
                  <c:v>40918</c:v>
                </c:pt>
                <c:pt idx="4393">
                  <c:v>40919</c:v>
                </c:pt>
                <c:pt idx="4394">
                  <c:v>40920</c:v>
                </c:pt>
                <c:pt idx="4395">
                  <c:v>40921</c:v>
                </c:pt>
                <c:pt idx="4396">
                  <c:v>40922</c:v>
                </c:pt>
                <c:pt idx="4397">
                  <c:v>40923</c:v>
                </c:pt>
                <c:pt idx="4398">
                  <c:v>40924</c:v>
                </c:pt>
                <c:pt idx="4399">
                  <c:v>40925</c:v>
                </c:pt>
                <c:pt idx="4400">
                  <c:v>40926</c:v>
                </c:pt>
                <c:pt idx="4401">
                  <c:v>40927</c:v>
                </c:pt>
                <c:pt idx="4402">
                  <c:v>40928</c:v>
                </c:pt>
                <c:pt idx="4403">
                  <c:v>40929</c:v>
                </c:pt>
                <c:pt idx="4404">
                  <c:v>40930</c:v>
                </c:pt>
                <c:pt idx="4405">
                  <c:v>40931</c:v>
                </c:pt>
                <c:pt idx="4406">
                  <c:v>40932</c:v>
                </c:pt>
                <c:pt idx="4407">
                  <c:v>40933</c:v>
                </c:pt>
                <c:pt idx="4408">
                  <c:v>40934</c:v>
                </c:pt>
                <c:pt idx="4409">
                  <c:v>40935</c:v>
                </c:pt>
                <c:pt idx="4410">
                  <c:v>40936</c:v>
                </c:pt>
                <c:pt idx="4411">
                  <c:v>40937</c:v>
                </c:pt>
                <c:pt idx="4412">
                  <c:v>40938</c:v>
                </c:pt>
                <c:pt idx="4413">
                  <c:v>40939</c:v>
                </c:pt>
                <c:pt idx="4414">
                  <c:v>40940</c:v>
                </c:pt>
                <c:pt idx="4415">
                  <c:v>40941</c:v>
                </c:pt>
                <c:pt idx="4416">
                  <c:v>40942</c:v>
                </c:pt>
                <c:pt idx="4417">
                  <c:v>40943</c:v>
                </c:pt>
                <c:pt idx="4418">
                  <c:v>40944</c:v>
                </c:pt>
                <c:pt idx="4419">
                  <c:v>40945</c:v>
                </c:pt>
                <c:pt idx="4420">
                  <c:v>40946</c:v>
                </c:pt>
                <c:pt idx="4421">
                  <c:v>40947</c:v>
                </c:pt>
                <c:pt idx="4422">
                  <c:v>40948</c:v>
                </c:pt>
                <c:pt idx="4423">
                  <c:v>40949</c:v>
                </c:pt>
                <c:pt idx="4424">
                  <c:v>40950</c:v>
                </c:pt>
                <c:pt idx="4425">
                  <c:v>40951</c:v>
                </c:pt>
                <c:pt idx="4426">
                  <c:v>40952</c:v>
                </c:pt>
                <c:pt idx="4427">
                  <c:v>40953</c:v>
                </c:pt>
                <c:pt idx="4428">
                  <c:v>40954</c:v>
                </c:pt>
                <c:pt idx="4429">
                  <c:v>40955</c:v>
                </c:pt>
                <c:pt idx="4430">
                  <c:v>40956</c:v>
                </c:pt>
                <c:pt idx="4431">
                  <c:v>40957</c:v>
                </c:pt>
                <c:pt idx="4432">
                  <c:v>40958</c:v>
                </c:pt>
                <c:pt idx="4433">
                  <c:v>40959</c:v>
                </c:pt>
                <c:pt idx="4434">
                  <c:v>40960</c:v>
                </c:pt>
                <c:pt idx="4435">
                  <c:v>40961</c:v>
                </c:pt>
                <c:pt idx="4436">
                  <c:v>40962</c:v>
                </c:pt>
                <c:pt idx="4437">
                  <c:v>40963</c:v>
                </c:pt>
                <c:pt idx="4438">
                  <c:v>40964</c:v>
                </c:pt>
                <c:pt idx="4439">
                  <c:v>40965</c:v>
                </c:pt>
                <c:pt idx="4440">
                  <c:v>40966</c:v>
                </c:pt>
                <c:pt idx="4441">
                  <c:v>40967</c:v>
                </c:pt>
                <c:pt idx="4442">
                  <c:v>40968</c:v>
                </c:pt>
                <c:pt idx="4443">
                  <c:v>40969</c:v>
                </c:pt>
                <c:pt idx="4444">
                  <c:v>40970</c:v>
                </c:pt>
                <c:pt idx="4445">
                  <c:v>40971</c:v>
                </c:pt>
                <c:pt idx="4446">
                  <c:v>40972</c:v>
                </c:pt>
                <c:pt idx="4447">
                  <c:v>40973</c:v>
                </c:pt>
                <c:pt idx="4448">
                  <c:v>40974</c:v>
                </c:pt>
                <c:pt idx="4449">
                  <c:v>40975</c:v>
                </c:pt>
                <c:pt idx="4450">
                  <c:v>40976</c:v>
                </c:pt>
                <c:pt idx="4451">
                  <c:v>40977</c:v>
                </c:pt>
                <c:pt idx="4452">
                  <c:v>40978</c:v>
                </c:pt>
                <c:pt idx="4453">
                  <c:v>40979</c:v>
                </c:pt>
                <c:pt idx="4454">
                  <c:v>40980</c:v>
                </c:pt>
                <c:pt idx="4455">
                  <c:v>40981</c:v>
                </c:pt>
                <c:pt idx="4456">
                  <c:v>40982</c:v>
                </c:pt>
                <c:pt idx="4457">
                  <c:v>40983</c:v>
                </c:pt>
                <c:pt idx="4458">
                  <c:v>40984</c:v>
                </c:pt>
                <c:pt idx="4459">
                  <c:v>40985</c:v>
                </c:pt>
                <c:pt idx="4460">
                  <c:v>40986</c:v>
                </c:pt>
                <c:pt idx="4461">
                  <c:v>40987</c:v>
                </c:pt>
                <c:pt idx="4462">
                  <c:v>40988</c:v>
                </c:pt>
                <c:pt idx="4463">
                  <c:v>40989</c:v>
                </c:pt>
                <c:pt idx="4464">
                  <c:v>40990</c:v>
                </c:pt>
                <c:pt idx="4465">
                  <c:v>40991</c:v>
                </c:pt>
                <c:pt idx="4466">
                  <c:v>40992</c:v>
                </c:pt>
                <c:pt idx="4467">
                  <c:v>40993</c:v>
                </c:pt>
                <c:pt idx="4468">
                  <c:v>40994</c:v>
                </c:pt>
                <c:pt idx="4469">
                  <c:v>40995</c:v>
                </c:pt>
                <c:pt idx="4470">
                  <c:v>40996</c:v>
                </c:pt>
                <c:pt idx="4471">
                  <c:v>40997</c:v>
                </c:pt>
                <c:pt idx="4472">
                  <c:v>40998</c:v>
                </c:pt>
                <c:pt idx="4473">
                  <c:v>40999</c:v>
                </c:pt>
                <c:pt idx="4474">
                  <c:v>41000</c:v>
                </c:pt>
                <c:pt idx="4475">
                  <c:v>41001</c:v>
                </c:pt>
                <c:pt idx="4476">
                  <c:v>41002</c:v>
                </c:pt>
                <c:pt idx="4477">
                  <c:v>41003</c:v>
                </c:pt>
                <c:pt idx="4478">
                  <c:v>41004</c:v>
                </c:pt>
                <c:pt idx="4479">
                  <c:v>41005</c:v>
                </c:pt>
                <c:pt idx="4480">
                  <c:v>41006</c:v>
                </c:pt>
                <c:pt idx="4481">
                  <c:v>41007</c:v>
                </c:pt>
                <c:pt idx="4482">
                  <c:v>41008</c:v>
                </c:pt>
                <c:pt idx="4483">
                  <c:v>41009</c:v>
                </c:pt>
                <c:pt idx="4484">
                  <c:v>41010</c:v>
                </c:pt>
                <c:pt idx="4485">
                  <c:v>41011</c:v>
                </c:pt>
                <c:pt idx="4486">
                  <c:v>41012</c:v>
                </c:pt>
                <c:pt idx="4487">
                  <c:v>41013</c:v>
                </c:pt>
                <c:pt idx="4488">
                  <c:v>41014</c:v>
                </c:pt>
                <c:pt idx="4489">
                  <c:v>41015</c:v>
                </c:pt>
                <c:pt idx="4490">
                  <c:v>41016</c:v>
                </c:pt>
                <c:pt idx="4491">
                  <c:v>41017</c:v>
                </c:pt>
                <c:pt idx="4492">
                  <c:v>41018</c:v>
                </c:pt>
                <c:pt idx="4493">
                  <c:v>41019</c:v>
                </c:pt>
                <c:pt idx="4494">
                  <c:v>41020</c:v>
                </c:pt>
                <c:pt idx="4495">
                  <c:v>41021</c:v>
                </c:pt>
                <c:pt idx="4496">
                  <c:v>41022</c:v>
                </c:pt>
                <c:pt idx="4497">
                  <c:v>41023</c:v>
                </c:pt>
                <c:pt idx="4498">
                  <c:v>41024</c:v>
                </c:pt>
                <c:pt idx="4499">
                  <c:v>41025</c:v>
                </c:pt>
                <c:pt idx="4500">
                  <c:v>41026</c:v>
                </c:pt>
                <c:pt idx="4501">
                  <c:v>41027</c:v>
                </c:pt>
                <c:pt idx="4502">
                  <c:v>41028</c:v>
                </c:pt>
                <c:pt idx="4503">
                  <c:v>41029</c:v>
                </c:pt>
                <c:pt idx="4504">
                  <c:v>41030</c:v>
                </c:pt>
                <c:pt idx="4505">
                  <c:v>41031</c:v>
                </c:pt>
                <c:pt idx="4506">
                  <c:v>41032</c:v>
                </c:pt>
                <c:pt idx="4507">
                  <c:v>41033</c:v>
                </c:pt>
                <c:pt idx="4508">
                  <c:v>41034</c:v>
                </c:pt>
                <c:pt idx="4509">
                  <c:v>41035</c:v>
                </c:pt>
                <c:pt idx="4510">
                  <c:v>41036</c:v>
                </c:pt>
                <c:pt idx="4511">
                  <c:v>41037</c:v>
                </c:pt>
                <c:pt idx="4512">
                  <c:v>41038</c:v>
                </c:pt>
                <c:pt idx="4513">
                  <c:v>41039</c:v>
                </c:pt>
                <c:pt idx="4514">
                  <c:v>41040</c:v>
                </c:pt>
                <c:pt idx="4515">
                  <c:v>41041</c:v>
                </c:pt>
                <c:pt idx="4516">
                  <c:v>41042</c:v>
                </c:pt>
                <c:pt idx="4517">
                  <c:v>41043</c:v>
                </c:pt>
                <c:pt idx="4518">
                  <c:v>41044</c:v>
                </c:pt>
                <c:pt idx="4519">
                  <c:v>41045</c:v>
                </c:pt>
                <c:pt idx="4520">
                  <c:v>41046</c:v>
                </c:pt>
                <c:pt idx="4521">
                  <c:v>41047</c:v>
                </c:pt>
                <c:pt idx="4522">
                  <c:v>41048</c:v>
                </c:pt>
                <c:pt idx="4523">
                  <c:v>41049</c:v>
                </c:pt>
                <c:pt idx="4524">
                  <c:v>41050</c:v>
                </c:pt>
                <c:pt idx="4525">
                  <c:v>41051</c:v>
                </c:pt>
                <c:pt idx="4526">
                  <c:v>41052</c:v>
                </c:pt>
                <c:pt idx="4527">
                  <c:v>41053</c:v>
                </c:pt>
                <c:pt idx="4528">
                  <c:v>41054</c:v>
                </c:pt>
                <c:pt idx="4529">
                  <c:v>41055</c:v>
                </c:pt>
                <c:pt idx="4530">
                  <c:v>41056</c:v>
                </c:pt>
                <c:pt idx="4531">
                  <c:v>41057</c:v>
                </c:pt>
                <c:pt idx="4532">
                  <c:v>41058</c:v>
                </c:pt>
                <c:pt idx="4533">
                  <c:v>41059</c:v>
                </c:pt>
                <c:pt idx="4534">
                  <c:v>41060</c:v>
                </c:pt>
                <c:pt idx="4535">
                  <c:v>41061</c:v>
                </c:pt>
                <c:pt idx="4536">
                  <c:v>41062</c:v>
                </c:pt>
                <c:pt idx="4537">
                  <c:v>41063</c:v>
                </c:pt>
                <c:pt idx="4538">
                  <c:v>41064</c:v>
                </c:pt>
                <c:pt idx="4539">
                  <c:v>41065</c:v>
                </c:pt>
                <c:pt idx="4540">
                  <c:v>41066</c:v>
                </c:pt>
                <c:pt idx="4541">
                  <c:v>41067</c:v>
                </c:pt>
                <c:pt idx="4542">
                  <c:v>41068</c:v>
                </c:pt>
                <c:pt idx="4543">
                  <c:v>41069</c:v>
                </c:pt>
                <c:pt idx="4544">
                  <c:v>41070</c:v>
                </c:pt>
                <c:pt idx="4545">
                  <c:v>41071</c:v>
                </c:pt>
                <c:pt idx="4546">
                  <c:v>41072</c:v>
                </c:pt>
                <c:pt idx="4547">
                  <c:v>41073</c:v>
                </c:pt>
                <c:pt idx="4548">
                  <c:v>41074</c:v>
                </c:pt>
                <c:pt idx="4549">
                  <c:v>41075</c:v>
                </c:pt>
                <c:pt idx="4550">
                  <c:v>41076</c:v>
                </c:pt>
                <c:pt idx="4551">
                  <c:v>41077</c:v>
                </c:pt>
                <c:pt idx="4552">
                  <c:v>41078</c:v>
                </c:pt>
                <c:pt idx="4553">
                  <c:v>41079</c:v>
                </c:pt>
                <c:pt idx="4554">
                  <c:v>41080</c:v>
                </c:pt>
                <c:pt idx="4555">
                  <c:v>41081</c:v>
                </c:pt>
                <c:pt idx="4556">
                  <c:v>41082</c:v>
                </c:pt>
                <c:pt idx="4557">
                  <c:v>41083</c:v>
                </c:pt>
                <c:pt idx="4558">
                  <c:v>41084</c:v>
                </c:pt>
                <c:pt idx="4559">
                  <c:v>41085</c:v>
                </c:pt>
                <c:pt idx="4560">
                  <c:v>41086</c:v>
                </c:pt>
                <c:pt idx="4561">
                  <c:v>41087</c:v>
                </c:pt>
                <c:pt idx="4562">
                  <c:v>41088</c:v>
                </c:pt>
                <c:pt idx="4563">
                  <c:v>41089</c:v>
                </c:pt>
                <c:pt idx="4564">
                  <c:v>41090</c:v>
                </c:pt>
                <c:pt idx="4565">
                  <c:v>41091</c:v>
                </c:pt>
                <c:pt idx="4566">
                  <c:v>41092</c:v>
                </c:pt>
                <c:pt idx="4567">
                  <c:v>41093</c:v>
                </c:pt>
                <c:pt idx="4568">
                  <c:v>41094</c:v>
                </c:pt>
                <c:pt idx="4569">
                  <c:v>41095</c:v>
                </c:pt>
                <c:pt idx="4570">
                  <c:v>41096</c:v>
                </c:pt>
                <c:pt idx="4571">
                  <c:v>41097</c:v>
                </c:pt>
                <c:pt idx="4572">
                  <c:v>41098</c:v>
                </c:pt>
                <c:pt idx="4573">
                  <c:v>41099</c:v>
                </c:pt>
                <c:pt idx="4574">
                  <c:v>41100</c:v>
                </c:pt>
                <c:pt idx="4575">
                  <c:v>41101</c:v>
                </c:pt>
                <c:pt idx="4576">
                  <c:v>41102</c:v>
                </c:pt>
                <c:pt idx="4577">
                  <c:v>41103</c:v>
                </c:pt>
                <c:pt idx="4578">
                  <c:v>41104</c:v>
                </c:pt>
                <c:pt idx="4579">
                  <c:v>41105</c:v>
                </c:pt>
                <c:pt idx="4580">
                  <c:v>41106</c:v>
                </c:pt>
                <c:pt idx="4581">
                  <c:v>41107</c:v>
                </c:pt>
                <c:pt idx="4582">
                  <c:v>41108</c:v>
                </c:pt>
                <c:pt idx="4583">
                  <c:v>41109</c:v>
                </c:pt>
                <c:pt idx="4584">
                  <c:v>41110</c:v>
                </c:pt>
                <c:pt idx="4585">
                  <c:v>41111</c:v>
                </c:pt>
                <c:pt idx="4586">
                  <c:v>41112</c:v>
                </c:pt>
                <c:pt idx="4587">
                  <c:v>41113</c:v>
                </c:pt>
                <c:pt idx="4588">
                  <c:v>41114</c:v>
                </c:pt>
                <c:pt idx="4589">
                  <c:v>41115</c:v>
                </c:pt>
                <c:pt idx="4590">
                  <c:v>41116</c:v>
                </c:pt>
                <c:pt idx="4591">
                  <c:v>41117</c:v>
                </c:pt>
                <c:pt idx="4592">
                  <c:v>41118</c:v>
                </c:pt>
                <c:pt idx="4593">
                  <c:v>41119</c:v>
                </c:pt>
                <c:pt idx="4594">
                  <c:v>41120</c:v>
                </c:pt>
                <c:pt idx="4595">
                  <c:v>41121</c:v>
                </c:pt>
                <c:pt idx="4596">
                  <c:v>41122</c:v>
                </c:pt>
                <c:pt idx="4597">
                  <c:v>41123</c:v>
                </c:pt>
                <c:pt idx="4598">
                  <c:v>41124</c:v>
                </c:pt>
                <c:pt idx="4599">
                  <c:v>41125</c:v>
                </c:pt>
                <c:pt idx="4600">
                  <c:v>41126</c:v>
                </c:pt>
                <c:pt idx="4601">
                  <c:v>41127</c:v>
                </c:pt>
                <c:pt idx="4602">
                  <c:v>41128</c:v>
                </c:pt>
                <c:pt idx="4603">
                  <c:v>41129</c:v>
                </c:pt>
                <c:pt idx="4604">
                  <c:v>41130</c:v>
                </c:pt>
                <c:pt idx="4605">
                  <c:v>41131</c:v>
                </c:pt>
                <c:pt idx="4606">
                  <c:v>41132</c:v>
                </c:pt>
                <c:pt idx="4607">
                  <c:v>41133</c:v>
                </c:pt>
                <c:pt idx="4608">
                  <c:v>41134</c:v>
                </c:pt>
                <c:pt idx="4609">
                  <c:v>41135</c:v>
                </c:pt>
                <c:pt idx="4610">
                  <c:v>41136</c:v>
                </c:pt>
                <c:pt idx="4611">
                  <c:v>41137</c:v>
                </c:pt>
                <c:pt idx="4612">
                  <c:v>41138</c:v>
                </c:pt>
                <c:pt idx="4613">
                  <c:v>41139</c:v>
                </c:pt>
                <c:pt idx="4614">
                  <c:v>41140</c:v>
                </c:pt>
                <c:pt idx="4615">
                  <c:v>41141</c:v>
                </c:pt>
                <c:pt idx="4616">
                  <c:v>41142</c:v>
                </c:pt>
                <c:pt idx="4617">
                  <c:v>41143</c:v>
                </c:pt>
                <c:pt idx="4618">
                  <c:v>41144</c:v>
                </c:pt>
                <c:pt idx="4619">
                  <c:v>41145</c:v>
                </c:pt>
                <c:pt idx="4620">
                  <c:v>41146</c:v>
                </c:pt>
                <c:pt idx="4621">
                  <c:v>41147</c:v>
                </c:pt>
                <c:pt idx="4622">
                  <c:v>41148</c:v>
                </c:pt>
                <c:pt idx="4623">
                  <c:v>41149</c:v>
                </c:pt>
                <c:pt idx="4624">
                  <c:v>41150</c:v>
                </c:pt>
                <c:pt idx="4625">
                  <c:v>41151</c:v>
                </c:pt>
                <c:pt idx="4626">
                  <c:v>41152</c:v>
                </c:pt>
                <c:pt idx="4627">
                  <c:v>41153</c:v>
                </c:pt>
                <c:pt idx="4628">
                  <c:v>41154</c:v>
                </c:pt>
                <c:pt idx="4629">
                  <c:v>41155</c:v>
                </c:pt>
                <c:pt idx="4630">
                  <c:v>41156</c:v>
                </c:pt>
                <c:pt idx="4631">
                  <c:v>41157</c:v>
                </c:pt>
                <c:pt idx="4632">
                  <c:v>41158</c:v>
                </c:pt>
                <c:pt idx="4633">
                  <c:v>41159</c:v>
                </c:pt>
                <c:pt idx="4634">
                  <c:v>41160</c:v>
                </c:pt>
                <c:pt idx="4635">
                  <c:v>41161</c:v>
                </c:pt>
                <c:pt idx="4636">
                  <c:v>41162</c:v>
                </c:pt>
                <c:pt idx="4637">
                  <c:v>41163</c:v>
                </c:pt>
                <c:pt idx="4638">
                  <c:v>41164</c:v>
                </c:pt>
                <c:pt idx="4639">
                  <c:v>41165</c:v>
                </c:pt>
                <c:pt idx="4640">
                  <c:v>41166</c:v>
                </c:pt>
                <c:pt idx="4641">
                  <c:v>41167</c:v>
                </c:pt>
                <c:pt idx="4642">
                  <c:v>41168</c:v>
                </c:pt>
                <c:pt idx="4643">
                  <c:v>41169</c:v>
                </c:pt>
                <c:pt idx="4644">
                  <c:v>41170</c:v>
                </c:pt>
                <c:pt idx="4645">
                  <c:v>41171</c:v>
                </c:pt>
                <c:pt idx="4646">
                  <c:v>41172</c:v>
                </c:pt>
                <c:pt idx="4647">
                  <c:v>41173</c:v>
                </c:pt>
                <c:pt idx="4648">
                  <c:v>41174</c:v>
                </c:pt>
                <c:pt idx="4649">
                  <c:v>41175</c:v>
                </c:pt>
                <c:pt idx="4650">
                  <c:v>41176</c:v>
                </c:pt>
                <c:pt idx="4651">
                  <c:v>41177</c:v>
                </c:pt>
                <c:pt idx="4652">
                  <c:v>41178</c:v>
                </c:pt>
                <c:pt idx="4653">
                  <c:v>41179</c:v>
                </c:pt>
                <c:pt idx="4654">
                  <c:v>41180</c:v>
                </c:pt>
                <c:pt idx="4655">
                  <c:v>41181</c:v>
                </c:pt>
                <c:pt idx="4656">
                  <c:v>41182</c:v>
                </c:pt>
                <c:pt idx="4657">
                  <c:v>41183</c:v>
                </c:pt>
                <c:pt idx="4658">
                  <c:v>41184</c:v>
                </c:pt>
                <c:pt idx="4659">
                  <c:v>41185</c:v>
                </c:pt>
                <c:pt idx="4660">
                  <c:v>41186</c:v>
                </c:pt>
                <c:pt idx="4661">
                  <c:v>41187</c:v>
                </c:pt>
                <c:pt idx="4662">
                  <c:v>41188</c:v>
                </c:pt>
                <c:pt idx="4663">
                  <c:v>41189</c:v>
                </c:pt>
                <c:pt idx="4664">
                  <c:v>41190</c:v>
                </c:pt>
                <c:pt idx="4665">
                  <c:v>41191</c:v>
                </c:pt>
                <c:pt idx="4666">
                  <c:v>41192</c:v>
                </c:pt>
                <c:pt idx="4667">
                  <c:v>41193</c:v>
                </c:pt>
                <c:pt idx="4668">
                  <c:v>41194</c:v>
                </c:pt>
                <c:pt idx="4669">
                  <c:v>41195</c:v>
                </c:pt>
                <c:pt idx="4670">
                  <c:v>41196</c:v>
                </c:pt>
                <c:pt idx="4671">
                  <c:v>41197</c:v>
                </c:pt>
                <c:pt idx="4672">
                  <c:v>41198</c:v>
                </c:pt>
                <c:pt idx="4673">
                  <c:v>41199</c:v>
                </c:pt>
                <c:pt idx="4674">
                  <c:v>41200</c:v>
                </c:pt>
                <c:pt idx="4675">
                  <c:v>41201</c:v>
                </c:pt>
                <c:pt idx="4676">
                  <c:v>41202</c:v>
                </c:pt>
                <c:pt idx="4677">
                  <c:v>41203</c:v>
                </c:pt>
                <c:pt idx="4678">
                  <c:v>41204</c:v>
                </c:pt>
                <c:pt idx="4679">
                  <c:v>41205</c:v>
                </c:pt>
                <c:pt idx="4680">
                  <c:v>41206</c:v>
                </c:pt>
                <c:pt idx="4681">
                  <c:v>41207</c:v>
                </c:pt>
                <c:pt idx="4682">
                  <c:v>41208</c:v>
                </c:pt>
                <c:pt idx="4683">
                  <c:v>41209</c:v>
                </c:pt>
                <c:pt idx="4684">
                  <c:v>41210</c:v>
                </c:pt>
                <c:pt idx="4685">
                  <c:v>41211</c:v>
                </c:pt>
                <c:pt idx="4686">
                  <c:v>41212</c:v>
                </c:pt>
                <c:pt idx="4687">
                  <c:v>41213</c:v>
                </c:pt>
                <c:pt idx="4688">
                  <c:v>41214</c:v>
                </c:pt>
                <c:pt idx="4689">
                  <c:v>41215</c:v>
                </c:pt>
                <c:pt idx="4690">
                  <c:v>41216</c:v>
                </c:pt>
                <c:pt idx="4691">
                  <c:v>41217</c:v>
                </c:pt>
                <c:pt idx="4692">
                  <c:v>41218</c:v>
                </c:pt>
                <c:pt idx="4693">
                  <c:v>41219</c:v>
                </c:pt>
                <c:pt idx="4694">
                  <c:v>41220</c:v>
                </c:pt>
                <c:pt idx="4695">
                  <c:v>41221</c:v>
                </c:pt>
                <c:pt idx="4696">
                  <c:v>41222</c:v>
                </c:pt>
                <c:pt idx="4697">
                  <c:v>41223</c:v>
                </c:pt>
                <c:pt idx="4698">
                  <c:v>41224</c:v>
                </c:pt>
                <c:pt idx="4699">
                  <c:v>41225</c:v>
                </c:pt>
                <c:pt idx="4700">
                  <c:v>41226</c:v>
                </c:pt>
                <c:pt idx="4701">
                  <c:v>41227</c:v>
                </c:pt>
                <c:pt idx="4702">
                  <c:v>41228</c:v>
                </c:pt>
                <c:pt idx="4703">
                  <c:v>41229</c:v>
                </c:pt>
                <c:pt idx="4704">
                  <c:v>41230</c:v>
                </c:pt>
                <c:pt idx="4705">
                  <c:v>41231</c:v>
                </c:pt>
                <c:pt idx="4706">
                  <c:v>41232</c:v>
                </c:pt>
                <c:pt idx="4707">
                  <c:v>41233</c:v>
                </c:pt>
                <c:pt idx="4708">
                  <c:v>41234</c:v>
                </c:pt>
                <c:pt idx="4709">
                  <c:v>41235</c:v>
                </c:pt>
                <c:pt idx="4710">
                  <c:v>41236</c:v>
                </c:pt>
                <c:pt idx="4711">
                  <c:v>41237</c:v>
                </c:pt>
                <c:pt idx="4712">
                  <c:v>41238</c:v>
                </c:pt>
                <c:pt idx="4713">
                  <c:v>41239</c:v>
                </c:pt>
                <c:pt idx="4714">
                  <c:v>41240</c:v>
                </c:pt>
                <c:pt idx="4715">
                  <c:v>41241</c:v>
                </c:pt>
                <c:pt idx="4716">
                  <c:v>41242</c:v>
                </c:pt>
                <c:pt idx="4717">
                  <c:v>41243</c:v>
                </c:pt>
                <c:pt idx="4718">
                  <c:v>41244</c:v>
                </c:pt>
                <c:pt idx="4719">
                  <c:v>41245</c:v>
                </c:pt>
                <c:pt idx="4720">
                  <c:v>41246</c:v>
                </c:pt>
                <c:pt idx="4721">
                  <c:v>41247</c:v>
                </c:pt>
                <c:pt idx="4722">
                  <c:v>41248</c:v>
                </c:pt>
                <c:pt idx="4723">
                  <c:v>41249</c:v>
                </c:pt>
                <c:pt idx="4724">
                  <c:v>41250</c:v>
                </c:pt>
                <c:pt idx="4725">
                  <c:v>41251</c:v>
                </c:pt>
                <c:pt idx="4726">
                  <c:v>41252</c:v>
                </c:pt>
                <c:pt idx="4727">
                  <c:v>41253</c:v>
                </c:pt>
                <c:pt idx="4728">
                  <c:v>41254</c:v>
                </c:pt>
                <c:pt idx="4729">
                  <c:v>41255</c:v>
                </c:pt>
                <c:pt idx="4730">
                  <c:v>41256</c:v>
                </c:pt>
                <c:pt idx="4731">
                  <c:v>41257</c:v>
                </c:pt>
                <c:pt idx="4732">
                  <c:v>41258</c:v>
                </c:pt>
                <c:pt idx="4733">
                  <c:v>41259</c:v>
                </c:pt>
                <c:pt idx="4734">
                  <c:v>41260</c:v>
                </c:pt>
                <c:pt idx="4735">
                  <c:v>41261</c:v>
                </c:pt>
                <c:pt idx="4736">
                  <c:v>41262</c:v>
                </c:pt>
                <c:pt idx="4737">
                  <c:v>41263</c:v>
                </c:pt>
                <c:pt idx="4738">
                  <c:v>41264</c:v>
                </c:pt>
                <c:pt idx="4739">
                  <c:v>41265</c:v>
                </c:pt>
                <c:pt idx="4740">
                  <c:v>41266</c:v>
                </c:pt>
                <c:pt idx="4741">
                  <c:v>41267</c:v>
                </c:pt>
                <c:pt idx="4742">
                  <c:v>41268</c:v>
                </c:pt>
                <c:pt idx="4743">
                  <c:v>41269</c:v>
                </c:pt>
                <c:pt idx="4744">
                  <c:v>41270</c:v>
                </c:pt>
                <c:pt idx="4745">
                  <c:v>41271</c:v>
                </c:pt>
                <c:pt idx="4746">
                  <c:v>41272</c:v>
                </c:pt>
                <c:pt idx="4747">
                  <c:v>41273</c:v>
                </c:pt>
                <c:pt idx="4748">
                  <c:v>41274</c:v>
                </c:pt>
                <c:pt idx="4749">
                  <c:v>41275</c:v>
                </c:pt>
                <c:pt idx="4750">
                  <c:v>41276</c:v>
                </c:pt>
                <c:pt idx="4751">
                  <c:v>41277</c:v>
                </c:pt>
                <c:pt idx="4752">
                  <c:v>41278</c:v>
                </c:pt>
                <c:pt idx="4753">
                  <c:v>41279</c:v>
                </c:pt>
                <c:pt idx="4754">
                  <c:v>41280</c:v>
                </c:pt>
                <c:pt idx="4755">
                  <c:v>41281</c:v>
                </c:pt>
                <c:pt idx="4756">
                  <c:v>41282</c:v>
                </c:pt>
                <c:pt idx="4757">
                  <c:v>41283</c:v>
                </c:pt>
                <c:pt idx="4758">
                  <c:v>41284</c:v>
                </c:pt>
                <c:pt idx="4759">
                  <c:v>41285</c:v>
                </c:pt>
                <c:pt idx="4760">
                  <c:v>41286</c:v>
                </c:pt>
                <c:pt idx="4761">
                  <c:v>41287</c:v>
                </c:pt>
                <c:pt idx="4762">
                  <c:v>41288</c:v>
                </c:pt>
                <c:pt idx="4763">
                  <c:v>41289</c:v>
                </c:pt>
                <c:pt idx="4764">
                  <c:v>41290</c:v>
                </c:pt>
                <c:pt idx="4765">
                  <c:v>41291</c:v>
                </c:pt>
                <c:pt idx="4766">
                  <c:v>41292</c:v>
                </c:pt>
                <c:pt idx="4767">
                  <c:v>41293</c:v>
                </c:pt>
                <c:pt idx="4768">
                  <c:v>41294</c:v>
                </c:pt>
                <c:pt idx="4769">
                  <c:v>41295</c:v>
                </c:pt>
                <c:pt idx="4770">
                  <c:v>41296</c:v>
                </c:pt>
                <c:pt idx="4771">
                  <c:v>41297</c:v>
                </c:pt>
                <c:pt idx="4772">
                  <c:v>41298</c:v>
                </c:pt>
                <c:pt idx="4773">
                  <c:v>41299</c:v>
                </c:pt>
                <c:pt idx="4774">
                  <c:v>41300</c:v>
                </c:pt>
                <c:pt idx="4775">
                  <c:v>41301</c:v>
                </c:pt>
                <c:pt idx="4776">
                  <c:v>41302</c:v>
                </c:pt>
                <c:pt idx="4777">
                  <c:v>41303</c:v>
                </c:pt>
                <c:pt idx="4778">
                  <c:v>41304</c:v>
                </c:pt>
                <c:pt idx="4779">
                  <c:v>41305</c:v>
                </c:pt>
                <c:pt idx="4780">
                  <c:v>41306</c:v>
                </c:pt>
                <c:pt idx="4781">
                  <c:v>41307</c:v>
                </c:pt>
                <c:pt idx="4782">
                  <c:v>41308</c:v>
                </c:pt>
                <c:pt idx="4783">
                  <c:v>41309</c:v>
                </c:pt>
                <c:pt idx="4784">
                  <c:v>41310</c:v>
                </c:pt>
                <c:pt idx="4785">
                  <c:v>41311</c:v>
                </c:pt>
                <c:pt idx="4786">
                  <c:v>41312</c:v>
                </c:pt>
                <c:pt idx="4787">
                  <c:v>41313</c:v>
                </c:pt>
                <c:pt idx="4788">
                  <c:v>41314</c:v>
                </c:pt>
                <c:pt idx="4789">
                  <c:v>41315</c:v>
                </c:pt>
                <c:pt idx="4790">
                  <c:v>41316</c:v>
                </c:pt>
                <c:pt idx="4791">
                  <c:v>41317</c:v>
                </c:pt>
                <c:pt idx="4792">
                  <c:v>41318</c:v>
                </c:pt>
                <c:pt idx="4793">
                  <c:v>41319</c:v>
                </c:pt>
                <c:pt idx="4794">
                  <c:v>41320</c:v>
                </c:pt>
                <c:pt idx="4795">
                  <c:v>41321</c:v>
                </c:pt>
                <c:pt idx="4796">
                  <c:v>41322</c:v>
                </c:pt>
                <c:pt idx="4797">
                  <c:v>41323</c:v>
                </c:pt>
                <c:pt idx="4798">
                  <c:v>41324</c:v>
                </c:pt>
                <c:pt idx="4799">
                  <c:v>41325</c:v>
                </c:pt>
                <c:pt idx="4800">
                  <c:v>41326</c:v>
                </c:pt>
                <c:pt idx="4801">
                  <c:v>41327</c:v>
                </c:pt>
                <c:pt idx="4802">
                  <c:v>41328</c:v>
                </c:pt>
                <c:pt idx="4803">
                  <c:v>41329</c:v>
                </c:pt>
                <c:pt idx="4804">
                  <c:v>41330</c:v>
                </c:pt>
                <c:pt idx="4805">
                  <c:v>41331</c:v>
                </c:pt>
                <c:pt idx="4806">
                  <c:v>41332</c:v>
                </c:pt>
                <c:pt idx="4807">
                  <c:v>41333</c:v>
                </c:pt>
                <c:pt idx="4808">
                  <c:v>41334</c:v>
                </c:pt>
                <c:pt idx="4809">
                  <c:v>41335</c:v>
                </c:pt>
                <c:pt idx="4810">
                  <c:v>41336</c:v>
                </c:pt>
                <c:pt idx="4811">
                  <c:v>41337</c:v>
                </c:pt>
                <c:pt idx="4812">
                  <c:v>41338</c:v>
                </c:pt>
                <c:pt idx="4813">
                  <c:v>41339</c:v>
                </c:pt>
                <c:pt idx="4814">
                  <c:v>41340</c:v>
                </c:pt>
                <c:pt idx="4815">
                  <c:v>41341</c:v>
                </c:pt>
                <c:pt idx="4816">
                  <c:v>41342</c:v>
                </c:pt>
                <c:pt idx="4817">
                  <c:v>41343</c:v>
                </c:pt>
                <c:pt idx="4818">
                  <c:v>41344</c:v>
                </c:pt>
                <c:pt idx="4819">
                  <c:v>41345</c:v>
                </c:pt>
                <c:pt idx="4820">
                  <c:v>41346</c:v>
                </c:pt>
                <c:pt idx="4821">
                  <c:v>41347</c:v>
                </c:pt>
                <c:pt idx="4822">
                  <c:v>41348</c:v>
                </c:pt>
                <c:pt idx="4823">
                  <c:v>41349</c:v>
                </c:pt>
                <c:pt idx="4824">
                  <c:v>41350</c:v>
                </c:pt>
                <c:pt idx="4825">
                  <c:v>41351</c:v>
                </c:pt>
                <c:pt idx="4826">
                  <c:v>41352</c:v>
                </c:pt>
                <c:pt idx="4827">
                  <c:v>41353</c:v>
                </c:pt>
                <c:pt idx="4828">
                  <c:v>41354</c:v>
                </c:pt>
                <c:pt idx="4829">
                  <c:v>41355</c:v>
                </c:pt>
                <c:pt idx="4830">
                  <c:v>41356</c:v>
                </c:pt>
                <c:pt idx="4831">
                  <c:v>41357</c:v>
                </c:pt>
                <c:pt idx="4832">
                  <c:v>41358</c:v>
                </c:pt>
                <c:pt idx="4833">
                  <c:v>41359</c:v>
                </c:pt>
                <c:pt idx="4834">
                  <c:v>41360</c:v>
                </c:pt>
                <c:pt idx="4835">
                  <c:v>41361</c:v>
                </c:pt>
                <c:pt idx="4836">
                  <c:v>41362</c:v>
                </c:pt>
                <c:pt idx="4837">
                  <c:v>41363</c:v>
                </c:pt>
                <c:pt idx="4838">
                  <c:v>41364</c:v>
                </c:pt>
                <c:pt idx="4839">
                  <c:v>41365</c:v>
                </c:pt>
                <c:pt idx="4840">
                  <c:v>41366</c:v>
                </c:pt>
                <c:pt idx="4841">
                  <c:v>41367</c:v>
                </c:pt>
                <c:pt idx="4842">
                  <c:v>41368</c:v>
                </c:pt>
                <c:pt idx="4843">
                  <c:v>41369</c:v>
                </c:pt>
                <c:pt idx="4844">
                  <c:v>41370</c:v>
                </c:pt>
                <c:pt idx="4845">
                  <c:v>41371</c:v>
                </c:pt>
                <c:pt idx="4846">
                  <c:v>41372</c:v>
                </c:pt>
                <c:pt idx="4847">
                  <c:v>41373</c:v>
                </c:pt>
                <c:pt idx="4848">
                  <c:v>41374</c:v>
                </c:pt>
                <c:pt idx="4849">
                  <c:v>41375</c:v>
                </c:pt>
                <c:pt idx="4850">
                  <c:v>41376</c:v>
                </c:pt>
                <c:pt idx="4851">
                  <c:v>41377</c:v>
                </c:pt>
                <c:pt idx="4852">
                  <c:v>41378</c:v>
                </c:pt>
                <c:pt idx="4853">
                  <c:v>41379</c:v>
                </c:pt>
                <c:pt idx="4854">
                  <c:v>41380</c:v>
                </c:pt>
                <c:pt idx="4855">
                  <c:v>41381</c:v>
                </c:pt>
                <c:pt idx="4856">
                  <c:v>41382</c:v>
                </c:pt>
                <c:pt idx="4857">
                  <c:v>41383</c:v>
                </c:pt>
                <c:pt idx="4858">
                  <c:v>41384</c:v>
                </c:pt>
                <c:pt idx="4859">
                  <c:v>41385</c:v>
                </c:pt>
                <c:pt idx="4860">
                  <c:v>41386</c:v>
                </c:pt>
                <c:pt idx="4861">
                  <c:v>41387</c:v>
                </c:pt>
                <c:pt idx="4862">
                  <c:v>41388</c:v>
                </c:pt>
                <c:pt idx="4863">
                  <c:v>41389</c:v>
                </c:pt>
                <c:pt idx="4864">
                  <c:v>41390</c:v>
                </c:pt>
                <c:pt idx="4865">
                  <c:v>41391</c:v>
                </c:pt>
                <c:pt idx="4866">
                  <c:v>41392</c:v>
                </c:pt>
                <c:pt idx="4867">
                  <c:v>41393</c:v>
                </c:pt>
                <c:pt idx="4868">
                  <c:v>41394</c:v>
                </c:pt>
                <c:pt idx="4869">
                  <c:v>41395</c:v>
                </c:pt>
                <c:pt idx="4870">
                  <c:v>41396</c:v>
                </c:pt>
                <c:pt idx="4871">
                  <c:v>41397</c:v>
                </c:pt>
                <c:pt idx="4872">
                  <c:v>41398</c:v>
                </c:pt>
                <c:pt idx="4873">
                  <c:v>41399</c:v>
                </c:pt>
                <c:pt idx="4874">
                  <c:v>41400</c:v>
                </c:pt>
                <c:pt idx="4875">
                  <c:v>41401</c:v>
                </c:pt>
                <c:pt idx="4876">
                  <c:v>41402</c:v>
                </c:pt>
                <c:pt idx="4877">
                  <c:v>41403</c:v>
                </c:pt>
                <c:pt idx="4878">
                  <c:v>41404</c:v>
                </c:pt>
                <c:pt idx="4879">
                  <c:v>41405</c:v>
                </c:pt>
                <c:pt idx="4880">
                  <c:v>41406</c:v>
                </c:pt>
                <c:pt idx="4881">
                  <c:v>41407</c:v>
                </c:pt>
                <c:pt idx="4882">
                  <c:v>41408</c:v>
                </c:pt>
                <c:pt idx="4883">
                  <c:v>41409</c:v>
                </c:pt>
                <c:pt idx="4884">
                  <c:v>41410</c:v>
                </c:pt>
                <c:pt idx="4885">
                  <c:v>41411</c:v>
                </c:pt>
                <c:pt idx="4886">
                  <c:v>41412</c:v>
                </c:pt>
                <c:pt idx="4887">
                  <c:v>41413</c:v>
                </c:pt>
                <c:pt idx="4888">
                  <c:v>41414</c:v>
                </c:pt>
                <c:pt idx="4889">
                  <c:v>41415</c:v>
                </c:pt>
                <c:pt idx="4890">
                  <c:v>41416</c:v>
                </c:pt>
                <c:pt idx="4891">
                  <c:v>41417</c:v>
                </c:pt>
                <c:pt idx="4892">
                  <c:v>41418</c:v>
                </c:pt>
                <c:pt idx="4893">
                  <c:v>41419</c:v>
                </c:pt>
                <c:pt idx="4894">
                  <c:v>41420</c:v>
                </c:pt>
                <c:pt idx="4895">
                  <c:v>41421</c:v>
                </c:pt>
                <c:pt idx="4896">
                  <c:v>41422</c:v>
                </c:pt>
                <c:pt idx="4897">
                  <c:v>41423</c:v>
                </c:pt>
                <c:pt idx="4898">
                  <c:v>41424</c:v>
                </c:pt>
                <c:pt idx="4899">
                  <c:v>41425</c:v>
                </c:pt>
                <c:pt idx="4900">
                  <c:v>41426</c:v>
                </c:pt>
                <c:pt idx="4901">
                  <c:v>41427</c:v>
                </c:pt>
                <c:pt idx="4902">
                  <c:v>41428</c:v>
                </c:pt>
                <c:pt idx="4903">
                  <c:v>41429</c:v>
                </c:pt>
                <c:pt idx="4904">
                  <c:v>41430</c:v>
                </c:pt>
                <c:pt idx="4905">
                  <c:v>41431</c:v>
                </c:pt>
                <c:pt idx="4906">
                  <c:v>41432</c:v>
                </c:pt>
                <c:pt idx="4907">
                  <c:v>41433</c:v>
                </c:pt>
                <c:pt idx="4908">
                  <c:v>41434</c:v>
                </c:pt>
                <c:pt idx="4909">
                  <c:v>41435</c:v>
                </c:pt>
                <c:pt idx="4910">
                  <c:v>41436</c:v>
                </c:pt>
                <c:pt idx="4911">
                  <c:v>41437</c:v>
                </c:pt>
                <c:pt idx="4912">
                  <c:v>41438</c:v>
                </c:pt>
                <c:pt idx="4913">
                  <c:v>41439</c:v>
                </c:pt>
                <c:pt idx="4914">
                  <c:v>41440</c:v>
                </c:pt>
                <c:pt idx="4915">
                  <c:v>41441</c:v>
                </c:pt>
                <c:pt idx="4916">
                  <c:v>41442</c:v>
                </c:pt>
                <c:pt idx="4917">
                  <c:v>41443</c:v>
                </c:pt>
                <c:pt idx="4918">
                  <c:v>41444</c:v>
                </c:pt>
                <c:pt idx="4919">
                  <c:v>41445</c:v>
                </c:pt>
                <c:pt idx="4920">
                  <c:v>41446</c:v>
                </c:pt>
                <c:pt idx="4921">
                  <c:v>41447</c:v>
                </c:pt>
                <c:pt idx="4922">
                  <c:v>41448</c:v>
                </c:pt>
                <c:pt idx="4923">
                  <c:v>41449</c:v>
                </c:pt>
                <c:pt idx="4924">
                  <c:v>41450</c:v>
                </c:pt>
                <c:pt idx="4925">
                  <c:v>41451</c:v>
                </c:pt>
                <c:pt idx="4926">
                  <c:v>41452</c:v>
                </c:pt>
                <c:pt idx="4927">
                  <c:v>41453</c:v>
                </c:pt>
                <c:pt idx="4928">
                  <c:v>41454</c:v>
                </c:pt>
                <c:pt idx="4929">
                  <c:v>41455</c:v>
                </c:pt>
                <c:pt idx="4930">
                  <c:v>41456</c:v>
                </c:pt>
                <c:pt idx="4931">
                  <c:v>41457</c:v>
                </c:pt>
                <c:pt idx="4932">
                  <c:v>41458</c:v>
                </c:pt>
                <c:pt idx="4933">
                  <c:v>41459</c:v>
                </c:pt>
                <c:pt idx="4934">
                  <c:v>41460</c:v>
                </c:pt>
                <c:pt idx="4935">
                  <c:v>41461</c:v>
                </c:pt>
                <c:pt idx="4936">
                  <c:v>41462</c:v>
                </c:pt>
                <c:pt idx="4937">
                  <c:v>41463</c:v>
                </c:pt>
                <c:pt idx="4938">
                  <c:v>41464</c:v>
                </c:pt>
                <c:pt idx="4939">
                  <c:v>41465</c:v>
                </c:pt>
                <c:pt idx="4940">
                  <c:v>41466</c:v>
                </c:pt>
                <c:pt idx="4941">
                  <c:v>41467</c:v>
                </c:pt>
                <c:pt idx="4942">
                  <c:v>41468</c:v>
                </c:pt>
                <c:pt idx="4943">
                  <c:v>41469</c:v>
                </c:pt>
                <c:pt idx="4944">
                  <c:v>41470</c:v>
                </c:pt>
                <c:pt idx="4945">
                  <c:v>41471</c:v>
                </c:pt>
                <c:pt idx="4946">
                  <c:v>41472</c:v>
                </c:pt>
                <c:pt idx="4947">
                  <c:v>41473</c:v>
                </c:pt>
                <c:pt idx="4948">
                  <c:v>41474</c:v>
                </c:pt>
                <c:pt idx="4949">
                  <c:v>41475</c:v>
                </c:pt>
                <c:pt idx="4950">
                  <c:v>41476</c:v>
                </c:pt>
                <c:pt idx="4951">
                  <c:v>41477</c:v>
                </c:pt>
                <c:pt idx="4952">
                  <c:v>41478</c:v>
                </c:pt>
                <c:pt idx="4953">
                  <c:v>41479</c:v>
                </c:pt>
                <c:pt idx="4954">
                  <c:v>41480</c:v>
                </c:pt>
                <c:pt idx="4955">
                  <c:v>41481</c:v>
                </c:pt>
                <c:pt idx="4956">
                  <c:v>41482</c:v>
                </c:pt>
                <c:pt idx="4957">
                  <c:v>41483</c:v>
                </c:pt>
                <c:pt idx="4958">
                  <c:v>41484</c:v>
                </c:pt>
                <c:pt idx="4959">
                  <c:v>41485</c:v>
                </c:pt>
                <c:pt idx="4960">
                  <c:v>41486</c:v>
                </c:pt>
                <c:pt idx="4961">
                  <c:v>41487</c:v>
                </c:pt>
                <c:pt idx="4962">
                  <c:v>41488</c:v>
                </c:pt>
                <c:pt idx="4963">
                  <c:v>41489</c:v>
                </c:pt>
                <c:pt idx="4964">
                  <c:v>41490</c:v>
                </c:pt>
                <c:pt idx="4965">
                  <c:v>41491</c:v>
                </c:pt>
                <c:pt idx="4966">
                  <c:v>41492</c:v>
                </c:pt>
                <c:pt idx="4967">
                  <c:v>41493</c:v>
                </c:pt>
                <c:pt idx="4968">
                  <c:v>41494</c:v>
                </c:pt>
                <c:pt idx="4969">
                  <c:v>41495</c:v>
                </c:pt>
                <c:pt idx="4970">
                  <c:v>41496</c:v>
                </c:pt>
                <c:pt idx="4971">
                  <c:v>41497</c:v>
                </c:pt>
                <c:pt idx="4972">
                  <c:v>41498</c:v>
                </c:pt>
                <c:pt idx="4973">
                  <c:v>41499</c:v>
                </c:pt>
                <c:pt idx="4974">
                  <c:v>41500</c:v>
                </c:pt>
                <c:pt idx="4975">
                  <c:v>41501</c:v>
                </c:pt>
                <c:pt idx="4976">
                  <c:v>41502</c:v>
                </c:pt>
                <c:pt idx="4977">
                  <c:v>41503</c:v>
                </c:pt>
                <c:pt idx="4978">
                  <c:v>41504</c:v>
                </c:pt>
                <c:pt idx="4979">
                  <c:v>41505</c:v>
                </c:pt>
                <c:pt idx="4980">
                  <c:v>41506</c:v>
                </c:pt>
                <c:pt idx="4981">
                  <c:v>41507</c:v>
                </c:pt>
                <c:pt idx="4982">
                  <c:v>41508</c:v>
                </c:pt>
                <c:pt idx="4983">
                  <c:v>41509</c:v>
                </c:pt>
                <c:pt idx="4984">
                  <c:v>41510</c:v>
                </c:pt>
                <c:pt idx="4985">
                  <c:v>41511</c:v>
                </c:pt>
                <c:pt idx="4986">
                  <c:v>41512</c:v>
                </c:pt>
                <c:pt idx="4987">
                  <c:v>41513</c:v>
                </c:pt>
                <c:pt idx="4988">
                  <c:v>41514</c:v>
                </c:pt>
                <c:pt idx="4989">
                  <c:v>41515</c:v>
                </c:pt>
                <c:pt idx="4990">
                  <c:v>41516</c:v>
                </c:pt>
                <c:pt idx="4991">
                  <c:v>41517</c:v>
                </c:pt>
                <c:pt idx="4992">
                  <c:v>41518</c:v>
                </c:pt>
                <c:pt idx="4993">
                  <c:v>41519</c:v>
                </c:pt>
                <c:pt idx="4994">
                  <c:v>41520</c:v>
                </c:pt>
                <c:pt idx="4995">
                  <c:v>41521</c:v>
                </c:pt>
                <c:pt idx="4996">
                  <c:v>41522</c:v>
                </c:pt>
                <c:pt idx="4997">
                  <c:v>41523</c:v>
                </c:pt>
                <c:pt idx="4998">
                  <c:v>41524</c:v>
                </c:pt>
                <c:pt idx="4999">
                  <c:v>41525</c:v>
                </c:pt>
                <c:pt idx="5000">
                  <c:v>41526</c:v>
                </c:pt>
                <c:pt idx="5001">
                  <c:v>41527</c:v>
                </c:pt>
                <c:pt idx="5002">
                  <c:v>41528</c:v>
                </c:pt>
                <c:pt idx="5003">
                  <c:v>41529</c:v>
                </c:pt>
                <c:pt idx="5004">
                  <c:v>41530</c:v>
                </c:pt>
                <c:pt idx="5005">
                  <c:v>41531</c:v>
                </c:pt>
                <c:pt idx="5006">
                  <c:v>41532</c:v>
                </c:pt>
                <c:pt idx="5007">
                  <c:v>41533</c:v>
                </c:pt>
                <c:pt idx="5008">
                  <c:v>41534</c:v>
                </c:pt>
                <c:pt idx="5009">
                  <c:v>41535</c:v>
                </c:pt>
                <c:pt idx="5010">
                  <c:v>41536</c:v>
                </c:pt>
                <c:pt idx="5011">
                  <c:v>41537</c:v>
                </c:pt>
                <c:pt idx="5012">
                  <c:v>41538</c:v>
                </c:pt>
                <c:pt idx="5013">
                  <c:v>41539</c:v>
                </c:pt>
                <c:pt idx="5014">
                  <c:v>41540</c:v>
                </c:pt>
                <c:pt idx="5015">
                  <c:v>41541</c:v>
                </c:pt>
                <c:pt idx="5016">
                  <c:v>41542</c:v>
                </c:pt>
                <c:pt idx="5017">
                  <c:v>41543</c:v>
                </c:pt>
                <c:pt idx="5018">
                  <c:v>41544</c:v>
                </c:pt>
                <c:pt idx="5019">
                  <c:v>41545</c:v>
                </c:pt>
                <c:pt idx="5020">
                  <c:v>41546</c:v>
                </c:pt>
                <c:pt idx="5021">
                  <c:v>41547</c:v>
                </c:pt>
                <c:pt idx="5022">
                  <c:v>41548</c:v>
                </c:pt>
                <c:pt idx="5023">
                  <c:v>41549</c:v>
                </c:pt>
                <c:pt idx="5024">
                  <c:v>41550</c:v>
                </c:pt>
                <c:pt idx="5025">
                  <c:v>41551</c:v>
                </c:pt>
                <c:pt idx="5026">
                  <c:v>41552</c:v>
                </c:pt>
                <c:pt idx="5027">
                  <c:v>41553</c:v>
                </c:pt>
                <c:pt idx="5028">
                  <c:v>41554</c:v>
                </c:pt>
                <c:pt idx="5029">
                  <c:v>41555</c:v>
                </c:pt>
                <c:pt idx="5030">
                  <c:v>41556</c:v>
                </c:pt>
                <c:pt idx="5031">
                  <c:v>41557</c:v>
                </c:pt>
                <c:pt idx="5032">
                  <c:v>41558</c:v>
                </c:pt>
                <c:pt idx="5033">
                  <c:v>41559</c:v>
                </c:pt>
                <c:pt idx="5034">
                  <c:v>41560</c:v>
                </c:pt>
                <c:pt idx="5035">
                  <c:v>41561</c:v>
                </c:pt>
                <c:pt idx="5036">
                  <c:v>41562</c:v>
                </c:pt>
                <c:pt idx="5037">
                  <c:v>41563</c:v>
                </c:pt>
                <c:pt idx="5038">
                  <c:v>41564</c:v>
                </c:pt>
                <c:pt idx="5039">
                  <c:v>41565</c:v>
                </c:pt>
                <c:pt idx="5040">
                  <c:v>41566</c:v>
                </c:pt>
                <c:pt idx="5041">
                  <c:v>41567</c:v>
                </c:pt>
                <c:pt idx="5042">
                  <c:v>41568</c:v>
                </c:pt>
                <c:pt idx="5043">
                  <c:v>41569</c:v>
                </c:pt>
                <c:pt idx="5044">
                  <c:v>41570</c:v>
                </c:pt>
                <c:pt idx="5045">
                  <c:v>41571</c:v>
                </c:pt>
                <c:pt idx="5046">
                  <c:v>41572</c:v>
                </c:pt>
                <c:pt idx="5047">
                  <c:v>41573</c:v>
                </c:pt>
                <c:pt idx="5048">
                  <c:v>41574</c:v>
                </c:pt>
                <c:pt idx="5049">
                  <c:v>41575</c:v>
                </c:pt>
                <c:pt idx="5050">
                  <c:v>41576</c:v>
                </c:pt>
                <c:pt idx="5051">
                  <c:v>41577</c:v>
                </c:pt>
                <c:pt idx="5052">
                  <c:v>41578</c:v>
                </c:pt>
                <c:pt idx="5053">
                  <c:v>41579</c:v>
                </c:pt>
                <c:pt idx="5054">
                  <c:v>41580</c:v>
                </c:pt>
                <c:pt idx="5055">
                  <c:v>41581</c:v>
                </c:pt>
                <c:pt idx="5056">
                  <c:v>41582</c:v>
                </c:pt>
                <c:pt idx="5057">
                  <c:v>41583</c:v>
                </c:pt>
                <c:pt idx="5058">
                  <c:v>41584</c:v>
                </c:pt>
                <c:pt idx="5059">
                  <c:v>41585</c:v>
                </c:pt>
                <c:pt idx="5060">
                  <c:v>41586</c:v>
                </c:pt>
                <c:pt idx="5061">
                  <c:v>41587</c:v>
                </c:pt>
                <c:pt idx="5062">
                  <c:v>41588</c:v>
                </c:pt>
                <c:pt idx="5063">
                  <c:v>41589</c:v>
                </c:pt>
                <c:pt idx="5064">
                  <c:v>41590</c:v>
                </c:pt>
                <c:pt idx="5065">
                  <c:v>41591</c:v>
                </c:pt>
                <c:pt idx="5066">
                  <c:v>41592</c:v>
                </c:pt>
                <c:pt idx="5067">
                  <c:v>41593</c:v>
                </c:pt>
                <c:pt idx="5068">
                  <c:v>41594</c:v>
                </c:pt>
                <c:pt idx="5069">
                  <c:v>41595</c:v>
                </c:pt>
                <c:pt idx="5070">
                  <c:v>41596</c:v>
                </c:pt>
                <c:pt idx="5071">
                  <c:v>41597</c:v>
                </c:pt>
                <c:pt idx="5072">
                  <c:v>41598</c:v>
                </c:pt>
                <c:pt idx="5073">
                  <c:v>41599</c:v>
                </c:pt>
                <c:pt idx="5074">
                  <c:v>41600</c:v>
                </c:pt>
                <c:pt idx="5075">
                  <c:v>41601</c:v>
                </c:pt>
                <c:pt idx="5076">
                  <c:v>41602</c:v>
                </c:pt>
                <c:pt idx="5077">
                  <c:v>41603</c:v>
                </c:pt>
                <c:pt idx="5078">
                  <c:v>41604</c:v>
                </c:pt>
                <c:pt idx="5079">
                  <c:v>41605</c:v>
                </c:pt>
                <c:pt idx="5080">
                  <c:v>41606</c:v>
                </c:pt>
                <c:pt idx="5081">
                  <c:v>41607</c:v>
                </c:pt>
                <c:pt idx="5082">
                  <c:v>41608</c:v>
                </c:pt>
                <c:pt idx="5083">
                  <c:v>41609</c:v>
                </c:pt>
                <c:pt idx="5084">
                  <c:v>41610</c:v>
                </c:pt>
                <c:pt idx="5085">
                  <c:v>41611</c:v>
                </c:pt>
                <c:pt idx="5086">
                  <c:v>41612</c:v>
                </c:pt>
                <c:pt idx="5087">
                  <c:v>41613</c:v>
                </c:pt>
                <c:pt idx="5088">
                  <c:v>41614</c:v>
                </c:pt>
                <c:pt idx="5089">
                  <c:v>41615</c:v>
                </c:pt>
                <c:pt idx="5090">
                  <c:v>41616</c:v>
                </c:pt>
                <c:pt idx="5091">
                  <c:v>41617</c:v>
                </c:pt>
                <c:pt idx="5092">
                  <c:v>41618</c:v>
                </c:pt>
                <c:pt idx="5093">
                  <c:v>41619</c:v>
                </c:pt>
                <c:pt idx="5094">
                  <c:v>41620</c:v>
                </c:pt>
                <c:pt idx="5095">
                  <c:v>41621</c:v>
                </c:pt>
                <c:pt idx="5096">
                  <c:v>41622</c:v>
                </c:pt>
                <c:pt idx="5097">
                  <c:v>41623</c:v>
                </c:pt>
                <c:pt idx="5098">
                  <c:v>41624</c:v>
                </c:pt>
                <c:pt idx="5099">
                  <c:v>41625</c:v>
                </c:pt>
                <c:pt idx="5100">
                  <c:v>41626</c:v>
                </c:pt>
                <c:pt idx="5101">
                  <c:v>41627</c:v>
                </c:pt>
                <c:pt idx="5102">
                  <c:v>41628</c:v>
                </c:pt>
                <c:pt idx="5103">
                  <c:v>41629</c:v>
                </c:pt>
                <c:pt idx="5104">
                  <c:v>41630</c:v>
                </c:pt>
                <c:pt idx="5105">
                  <c:v>41631</c:v>
                </c:pt>
                <c:pt idx="5106">
                  <c:v>41632</c:v>
                </c:pt>
                <c:pt idx="5107">
                  <c:v>41633</c:v>
                </c:pt>
                <c:pt idx="5108">
                  <c:v>41634</c:v>
                </c:pt>
                <c:pt idx="5109">
                  <c:v>41635</c:v>
                </c:pt>
                <c:pt idx="5110">
                  <c:v>41636</c:v>
                </c:pt>
                <c:pt idx="5111">
                  <c:v>41637</c:v>
                </c:pt>
                <c:pt idx="5112">
                  <c:v>41638</c:v>
                </c:pt>
                <c:pt idx="5113">
                  <c:v>41639</c:v>
                </c:pt>
                <c:pt idx="5114">
                  <c:v>41640</c:v>
                </c:pt>
                <c:pt idx="5115">
                  <c:v>41641</c:v>
                </c:pt>
                <c:pt idx="5116">
                  <c:v>41642</c:v>
                </c:pt>
                <c:pt idx="5117">
                  <c:v>41643</c:v>
                </c:pt>
                <c:pt idx="5118">
                  <c:v>41644</c:v>
                </c:pt>
                <c:pt idx="5119">
                  <c:v>41645</c:v>
                </c:pt>
                <c:pt idx="5120">
                  <c:v>41646</c:v>
                </c:pt>
                <c:pt idx="5121">
                  <c:v>41647</c:v>
                </c:pt>
                <c:pt idx="5122">
                  <c:v>41648</c:v>
                </c:pt>
                <c:pt idx="5123">
                  <c:v>41649</c:v>
                </c:pt>
                <c:pt idx="5124">
                  <c:v>41650</c:v>
                </c:pt>
                <c:pt idx="5125">
                  <c:v>41651</c:v>
                </c:pt>
                <c:pt idx="5126">
                  <c:v>41652</c:v>
                </c:pt>
                <c:pt idx="5127">
                  <c:v>41653</c:v>
                </c:pt>
                <c:pt idx="5128">
                  <c:v>41654</c:v>
                </c:pt>
                <c:pt idx="5129">
                  <c:v>41655</c:v>
                </c:pt>
                <c:pt idx="5130">
                  <c:v>41656</c:v>
                </c:pt>
                <c:pt idx="5131">
                  <c:v>41657</c:v>
                </c:pt>
                <c:pt idx="5132">
                  <c:v>41658</c:v>
                </c:pt>
                <c:pt idx="5133">
                  <c:v>41659</c:v>
                </c:pt>
                <c:pt idx="5134">
                  <c:v>41660</c:v>
                </c:pt>
                <c:pt idx="5135">
                  <c:v>41661</c:v>
                </c:pt>
                <c:pt idx="5136">
                  <c:v>41662</c:v>
                </c:pt>
                <c:pt idx="5137">
                  <c:v>41663</c:v>
                </c:pt>
                <c:pt idx="5138">
                  <c:v>41664</c:v>
                </c:pt>
                <c:pt idx="5139">
                  <c:v>41665</c:v>
                </c:pt>
                <c:pt idx="5140">
                  <c:v>41666</c:v>
                </c:pt>
                <c:pt idx="5141">
                  <c:v>41667</c:v>
                </c:pt>
                <c:pt idx="5142">
                  <c:v>41668</c:v>
                </c:pt>
                <c:pt idx="5143">
                  <c:v>41669</c:v>
                </c:pt>
                <c:pt idx="5144">
                  <c:v>41670</c:v>
                </c:pt>
                <c:pt idx="5145">
                  <c:v>41671</c:v>
                </c:pt>
                <c:pt idx="5146">
                  <c:v>41672</c:v>
                </c:pt>
                <c:pt idx="5147">
                  <c:v>41673</c:v>
                </c:pt>
                <c:pt idx="5148">
                  <c:v>41674</c:v>
                </c:pt>
                <c:pt idx="5149">
                  <c:v>41675</c:v>
                </c:pt>
                <c:pt idx="5150">
                  <c:v>41676</c:v>
                </c:pt>
                <c:pt idx="5151">
                  <c:v>41677</c:v>
                </c:pt>
                <c:pt idx="5152">
                  <c:v>41678</c:v>
                </c:pt>
                <c:pt idx="5153">
                  <c:v>41679</c:v>
                </c:pt>
                <c:pt idx="5154">
                  <c:v>41680</c:v>
                </c:pt>
                <c:pt idx="5155">
                  <c:v>41681</c:v>
                </c:pt>
                <c:pt idx="5156">
                  <c:v>41682</c:v>
                </c:pt>
                <c:pt idx="5157">
                  <c:v>41683</c:v>
                </c:pt>
                <c:pt idx="5158">
                  <c:v>41684</c:v>
                </c:pt>
                <c:pt idx="5159">
                  <c:v>41685</c:v>
                </c:pt>
                <c:pt idx="5160">
                  <c:v>41686</c:v>
                </c:pt>
                <c:pt idx="5161">
                  <c:v>41687</c:v>
                </c:pt>
                <c:pt idx="5162">
                  <c:v>41688</c:v>
                </c:pt>
                <c:pt idx="5163">
                  <c:v>41689</c:v>
                </c:pt>
                <c:pt idx="5164">
                  <c:v>41690</c:v>
                </c:pt>
                <c:pt idx="5165">
                  <c:v>41691</c:v>
                </c:pt>
                <c:pt idx="5166">
                  <c:v>41692</c:v>
                </c:pt>
                <c:pt idx="5167">
                  <c:v>41693</c:v>
                </c:pt>
                <c:pt idx="5168">
                  <c:v>41694</c:v>
                </c:pt>
                <c:pt idx="5169">
                  <c:v>41695</c:v>
                </c:pt>
                <c:pt idx="5170">
                  <c:v>41696</c:v>
                </c:pt>
                <c:pt idx="5171">
                  <c:v>41697</c:v>
                </c:pt>
                <c:pt idx="5172">
                  <c:v>41698</c:v>
                </c:pt>
                <c:pt idx="5173">
                  <c:v>41699</c:v>
                </c:pt>
                <c:pt idx="5174">
                  <c:v>41700</c:v>
                </c:pt>
                <c:pt idx="5175">
                  <c:v>41701</c:v>
                </c:pt>
                <c:pt idx="5176">
                  <c:v>41702</c:v>
                </c:pt>
                <c:pt idx="5177">
                  <c:v>41703</c:v>
                </c:pt>
                <c:pt idx="5178">
                  <c:v>41704</c:v>
                </c:pt>
                <c:pt idx="5179">
                  <c:v>41705</c:v>
                </c:pt>
                <c:pt idx="5180">
                  <c:v>41706</c:v>
                </c:pt>
                <c:pt idx="5181">
                  <c:v>41707</c:v>
                </c:pt>
                <c:pt idx="5182">
                  <c:v>41708</c:v>
                </c:pt>
                <c:pt idx="5183">
                  <c:v>41709</c:v>
                </c:pt>
                <c:pt idx="5184">
                  <c:v>41710</c:v>
                </c:pt>
                <c:pt idx="5185">
                  <c:v>41711</c:v>
                </c:pt>
                <c:pt idx="5186">
                  <c:v>41712</c:v>
                </c:pt>
                <c:pt idx="5187">
                  <c:v>41713</c:v>
                </c:pt>
                <c:pt idx="5188">
                  <c:v>41714</c:v>
                </c:pt>
                <c:pt idx="5189">
                  <c:v>41715</c:v>
                </c:pt>
                <c:pt idx="5190">
                  <c:v>41716</c:v>
                </c:pt>
                <c:pt idx="5191">
                  <c:v>41717</c:v>
                </c:pt>
                <c:pt idx="5192">
                  <c:v>41718</c:v>
                </c:pt>
                <c:pt idx="5193">
                  <c:v>41719</c:v>
                </c:pt>
                <c:pt idx="5194">
                  <c:v>41720</c:v>
                </c:pt>
                <c:pt idx="5195">
                  <c:v>41721</c:v>
                </c:pt>
                <c:pt idx="5196">
                  <c:v>41722</c:v>
                </c:pt>
                <c:pt idx="5197">
                  <c:v>41723</c:v>
                </c:pt>
                <c:pt idx="5198">
                  <c:v>41724</c:v>
                </c:pt>
                <c:pt idx="5199">
                  <c:v>41725</c:v>
                </c:pt>
                <c:pt idx="5200">
                  <c:v>41726</c:v>
                </c:pt>
                <c:pt idx="5201">
                  <c:v>41727</c:v>
                </c:pt>
                <c:pt idx="5202">
                  <c:v>41728</c:v>
                </c:pt>
                <c:pt idx="5203">
                  <c:v>41729</c:v>
                </c:pt>
                <c:pt idx="5204">
                  <c:v>41730</c:v>
                </c:pt>
                <c:pt idx="5205">
                  <c:v>41731</c:v>
                </c:pt>
                <c:pt idx="5206">
                  <c:v>41732</c:v>
                </c:pt>
                <c:pt idx="5207">
                  <c:v>41733</c:v>
                </c:pt>
                <c:pt idx="5208">
                  <c:v>41734</c:v>
                </c:pt>
                <c:pt idx="5209">
                  <c:v>41735</c:v>
                </c:pt>
                <c:pt idx="5210">
                  <c:v>41736</c:v>
                </c:pt>
                <c:pt idx="5211">
                  <c:v>41737</c:v>
                </c:pt>
                <c:pt idx="5212">
                  <c:v>41738</c:v>
                </c:pt>
                <c:pt idx="5213">
                  <c:v>41739</c:v>
                </c:pt>
                <c:pt idx="5214">
                  <c:v>41740</c:v>
                </c:pt>
                <c:pt idx="5215">
                  <c:v>41741</c:v>
                </c:pt>
                <c:pt idx="5216">
                  <c:v>41742</c:v>
                </c:pt>
                <c:pt idx="5217">
                  <c:v>41743</c:v>
                </c:pt>
                <c:pt idx="5218">
                  <c:v>41744</c:v>
                </c:pt>
                <c:pt idx="5219">
                  <c:v>41745</c:v>
                </c:pt>
                <c:pt idx="5220">
                  <c:v>41746</c:v>
                </c:pt>
                <c:pt idx="5221">
                  <c:v>41747</c:v>
                </c:pt>
                <c:pt idx="5222">
                  <c:v>41748</c:v>
                </c:pt>
                <c:pt idx="5223">
                  <c:v>41749</c:v>
                </c:pt>
                <c:pt idx="5224">
                  <c:v>41750</c:v>
                </c:pt>
                <c:pt idx="5225">
                  <c:v>41751</c:v>
                </c:pt>
                <c:pt idx="5226">
                  <c:v>41752</c:v>
                </c:pt>
                <c:pt idx="5227">
                  <c:v>41753</c:v>
                </c:pt>
                <c:pt idx="5228">
                  <c:v>41754</c:v>
                </c:pt>
                <c:pt idx="5229">
                  <c:v>41755</c:v>
                </c:pt>
                <c:pt idx="5230">
                  <c:v>41756</c:v>
                </c:pt>
                <c:pt idx="5231">
                  <c:v>41757</c:v>
                </c:pt>
                <c:pt idx="5232">
                  <c:v>41758</c:v>
                </c:pt>
                <c:pt idx="5233">
                  <c:v>41759</c:v>
                </c:pt>
                <c:pt idx="5234">
                  <c:v>41760</c:v>
                </c:pt>
                <c:pt idx="5235">
                  <c:v>41761</c:v>
                </c:pt>
                <c:pt idx="5236">
                  <c:v>41762</c:v>
                </c:pt>
                <c:pt idx="5237">
                  <c:v>41763</c:v>
                </c:pt>
                <c:pt idx="5238">
                  <c:v>41764</c:v>
                </c:pt>
                <c:pt idx="5239">
                  <c:v>41765</c:v>
                </c:pt>
                <c:pt idx="5240">
                  <c:v>41766</c:v>
                </c:pt>
                <c:pt idx="5241">
                  <c:v>41767</c:v>
                </c:pt>
                <c:pt idx="5242">
                  <c:v>41768</c:v>
                </c:pt>
                <c:pt idx="5243">
                  <c:v>41769</c:v>
                </c:pt>
                <c:pt idx="5244">
                  <c:v>41770</c:v>
                </c:pt>
                <c:pt idx="5245">
                  <c:v>41771</c:v>
                </c:pt>
                <c:pt idx="5246">
                  <c:v>41772</c:v>
                </c:pt>
                <c:pt idx="5247">
                  <c:v>41773</c:v>
                </c:pt>
                <c:pt idx="5248">
                  <c:v>41774</c:v>
                </c:pt>
                <c:pt idx="5249">
                  <c:v>41775</c:v>
                </c:pt>
                <c:pt idx="5250">
                  <c:v>41776</c:v>
                </c:pt>
                <c:pt idx="5251">
                  <c:v>41777</c:v>
                </c:pt>
                <c:pt idx="5252">
                  <c:v>41778</c:v>
                </c:pt>
                <c:pt idx="5253">
                  <c:v>41779</c:v>
                </c:pt>
                <c:pt idx="5254">
                  <c:v>41780</c:v>
                </c:pt>
                <c:pt idx="5255">
                  <c:v>41781</c:v>
                </c:pt>
                <c:pt idx="5256">
                  <c:v>41782</c:v>
                </c:pt>
                <c:pt idx="5257">
                  <c:v>41783</c:v>
                </c:pt>
                <c:pt idx="5258">
                  <c:v>41784</c:v>
                </c:pt>
                <c:pt idx="5259">
                  <c:v>41785</c:v>
                </c:pt>
                <c:pt idx="5260">
                  <c:v>41786</c:v>
                </c:pt>
                <c:pt idx="5261">
                  <c:v>41787</c:v>
                </c:pt>
                <c:pt idx="5262">
                  <c:v>41788</c:v>
                </c:pt>
                <c:pt idx="5263">
                  <c:v>41789</c:v>
                </c:pt>
                <c:pt idx="5264">
                  <c:v>41790</c:v>
                </c:pt>
                <c:pt idx="5265">
                  <c:v>41791</c:v>
                </c:pt>
                <c:pt idx="5266">
                  <c:v>41792</c:v>
                </c:pt>
                <c:pt idx="5267">
                  <c:v>41793</c:v>
                </c:pt>
                <c:pt idx="5268">
                  <c:v>41794</c:v>
                </c:pt>
                <c:pt idx="5269">
                  <c:v>41795</c:v>
                </c:pt>
                <c:pt idx="5270">
                  <c:v>41796</c:v>
                </c:pt>
                <c:pt idx="5271">
                  <c:v>41797</c:v>
                </c:pt>
                <c:pt idx="5272">
                  <c:v>41798</c:v>
                </c:pt>
                <c:pt idx="5273">
                  <c:v>41799</c:v>
                </c:pt>
                <c:pt idx="5274">
                  <c:v>41800</c:v>
                </c:pt>
                <c:pt idx="5275">
                  <c:v>41801</c:v>
                </c:pt>
                <c:pt idx="5276">
                  <c:v>41802</c:v>
                </c:pt>
                <c:pt idx="5277">
                  <c:v>41803</c:v>
                </c:pt>
                <c:pt idx="5278">
                  <c:v>41804</c:v>
                </c:pt>
                <c:pt idx="5279">
                  <c:v>41805</c:v>
                </c:pt>
                <c:pt idx="5280">
                  <c:v>41806</c:v>
                </c:pt>
                <c:pt idx="5281">
                  <c:v>41807</c:v>
                </c:pt>
                <c:pt idx="5282">
                  <c:v>41808</c:v>
                </c:pt>
                <c:pt idx="5283">
                  <c:v>41809</c:v>
                </c:pt>
                <c:pt idx="5284">
                  <c:v>41810</c:v>
                </c:pt>
                <c:pt idx="5285">
                  <c:v>41811</c:v>
                </c:pt>
                <c:pt idx="5286">
                  <c:v>41812</c:v>
                </c:pt>
                <c:pt idx="5287">
                  <c:v>41813</c:v>
                </c:pt>
                <c:pt idx="5288">
                  <c:v>41814</c:v>
                </c:pt>
                <c:pt idx="5289">
                  <c:v>41815</c:v>
                </c:pt>
                <c:pt idx="5290">
                  <c:v>41816</c:v>
                </c:pt>
                <c:pt idx="5291">
                  <c:v>41817</c:v>
                </c:pt>
                <c:pt idx="5292">
                  <c:v>41818</c:v>
                </c:pt>
                <c:pt idx="5293">
                  <c:v>41819</c:v>
                </c:pt>
                <c:pt idx="5294">
                  <c:v>41820</c:v>
                </c:pt>
                <c:pt idx="5295">
                  <c:v>41821</c:v>
                </c:pt>
                <c:pt idx="5296">
                  <c:v>41822</c:v>
                </c:pt>
                <c:pt idx="5297">
                  <c:v>41823</c:v>
                </c:pt>
                <c:pt idx="5298">
                  <c:v>41824</c:v>
                </c:pt>
                <c:pt idx="5299">
                  <c:v>41825</c:v>
                </c:pt>
                <c:pt idx="5300">
                  <c:v>41826</c:v>
                </c:pt>
                <c:pt idx="5301">
                  <c:v>41827</c:v>
                </c:pt>
                <c:pt idx="5302">
                  <c:v>41828</c:v>
                </c:pt>
                <c:pt idx="5303">
                  <c:v>41829</c:v>
                </c:pt>
                <c:pt idx="5304">
                  <c:v>41830</c:v>
                </c:pt>
                <c:pt idx="5305">
                  <c:v>41831</c:v>
                </c:pt>
                <c:pt idx="5306">
                  <c:v>41832</c:v>
                </c:pt>
                <c:pt idx="5307">
                  <c:v>41833</c:v>
                </c:pt>
                <c:pt idx="5308">
                  <c:v>41834</c:v>
                </c:pt>
                <c:pt idx="5309">
                  <c:v>41835</c:v>
                </c:pt>
                <c:pt idx="5310">
                  <c:v>41836</c:v>
                </c:pt>
                <c:pt idx="5311">
                  <c:v>41837</c:v>
                </c:pt>
                <c:pt idx="5312">
                  <c:v>41838</c:v>
                </c:pt>
                <c:pt idx="5313">
                  <c:v>41839</c:v>
                </c:pt>
                <c:pt idx="5314">
                  <c:v>41840</c:v>
                </c:pt>
                <c:pt idx="5315">
                  <c:v>41841</c:v>
                </c:pt>
                <c:pt idx="5316">
                  <c:v>41842</c:v>
                </c:pt>
                <c:pt idx="5317">
                  <c:v>41843</c:v>
                </c:pt>
                <c:pt idx="5318">
                  <c:v>41844</c:v>
                </c:pt>
                <c:pt idx="5319">
                  <c:v>41845</c:v>
                </c:pt>
                <c:pt idx="5320">
                  <c:v>41846</c:v>
                </c:pt>
                <c:pt idx="5321">
                  <c:v>41847</c:v>
                </c:pt>
                <c:pt idx="5322">
                  <c:v>41848</c:v>
                </c:pt>
                <c:pt idx="5323">
                  <c:v>41849</c:v>
                </c:pt>
                <c:pt idx="5324">
                  <c:v>41850</c:v>
                </c:pt>
                <c:pt idx="5325">
                  <c:v>41851</c:v>
                </c:pt>
                <c:pt idx="5326">
                  <c:v>41852</c:v>
                </c:pt>
                <c:pt idx="5327">
                  <c:v>41853</c:v>
                </c:pt>
                <c:pt idx="5328">
                  <c:v>41854</c:v>
                </c:pt>
                <c:pt idx="5329">
                  <c:v>41855</c:v>
                </c:pt>
                <c:pt idx="5330">
                  <c:v>41856</c:v>
                </c:pt>
                <c:pt idx="5331">
                  <c:v>41857</c:v>
                </c:pt>
                <c:pt idx="5332">
                  <c:v>41858</c:v>
                </c:pt>
                <c:pt idx="5333">
                  <c:v>41859</c:v>
                </c:pt>
                <c:pt idx="5334">
                  <c:v>41860</c:v>
                </c:pt>
                <c:pt idx="5335">
                  <c:v>41861</c:v>
                </c:pt>
                <c:pt idx="5336">
                  <c:v>41862</c:v>
                </c:pt>
                <c:pt idx="5337">
                  <c:v>41863</c:v>
                </c:pt>
                <c:pt idx="5338">
                  <c:v>41864</c:v>
                </c:pt>
                <c:pt idx="5339">
                  <c:v>41865</c:v>
                </c:pt>
                <c:pt idx="5340">
                  <c:v>41866</c:v>
                </c:pt>
                <c:pt idx="5341">
                  <c:v>41867</c:v>
                </c:pt>
                <c:pt idx="5342">
                  <c:v>41868</c:v>
                </c:pt>
                <c:pt idx="5343">
                  <c:v>41869</c:v>
                </c:pt>
                <c:pt idx="5344">
                  <c:v>41870</c:v>
                </c:pt>
                <c:pt idx="5345">
                  <c:v>41871</c:v>
                </c:pt>
                <c:pt idx="5346">
                  <c:v>41872</c:v>
                </c:pt>
                <c:pt idx="5347">
                  <c:v>41873</c:v>
                </c:pt>
                <c:pt idx="5348">
                  <c:v>41874</c:v>
                </c:pt>
                <c:pt idx="5349">
                  <c:v>41875</c:v>
                </c:pt>
                <c:pt idx="5350">
                  <c:v>41876</c:v>
                </c:pt>
                <c:pt idx="5351">
                  <c:v>41877</c:v>
                </c:pt>
                <c:pt idx="5352">
                  <c:v>41878</c:v>
                </c:pt>
                <c:pt idx="5353">
                  <c:v>41879</c:v>
                </c:pt>
                <c:pt idx="5354">
                  <c:v>41880</c:v>
                </c:pt>
                <c:pt idx="5355">
                  <c:v>41881</c:v>
                </c:pt>
                <c:pt idx="5356">
                  <c:v>41882</c:v>
                </c:pt>
                <c:pt idx="5357">
                  <c:v>41883</c:v>
                </c:pt>
                <c:pt idx="5358">
                  <c:v>41884</c:v>
                </c:pt>
                <c:pt idx="5359">
                  <c:v>41885</c:v>
                </c:pt>
                <c:pt idx="5360">
                  <c:v>41886</c:v>
                </c:pt>
                <c:pt idx="5361">
                  <c:v>41887</c:v>
                </c:pt>
                <c:pt idx="5362">
                  <c:v>41888</c:v>
                </c:pt>
                <c:pt idx="5363">
                  <c:v>41889</c:v>
                </c:pt>
                <c:pt idx="5364">
                  <c:v>41890</c:v>
                </c:pt>
                <c:pt idx="5365">
                  <c:v>41891</c:v>
                </c:pt>
                <c:pt idx="5366">
                  <c:v>41892</c:v>
                </c:pt>
                <c:pt idx="5367">
                  <c:v>41893</c:v>
                </c:pt>
                <c:pt idx="5368">
                  <c:v>41894</c:v>
                </c:pt>
                <c:pt idx="5369">
                  <c:v>41895</c:v>
                </c:pt>
                <c:pt idx="5370">
                  <c:v>41896</c:v>
                </c:pt>
                <c:pt idx="5371">
                  <c:v>41897</c:v>
                </c:pt>
                <c:pt idx="5372">
                  <c:v>41898</c:v>
                </c:pt>
                <c:pt idx="5373">
                  <c:v>41899</c:v>
                </c:pt>
                <c:pt idx="5374">
                  <c:v>41900</c:v>
                </c:pt>
                <c:pt idx="5375">
                  <c:v>41901</c:v>
                </c:pt>
                <c:pt idx="5376">
                  <c:v>41902</c:v>
                </c:pt>
                <c:pt idx="5377">
                  <c:v>41903</c:v>
                </c:pt>
                <c:pt idx="5378">
                  <c:v>41904</c:v>
                </c:pt>
                <c:pt idx="5379">
                  <c:v>41905</c:v>
                </c:pt>
                <c:pt idx="5380">
                  <c:v>41906</c:v>
                </c:pt>
                <c:pt idx="5381">
                  <c:v>41907</c:v>
                </c:pt>
                <c:pt idx="5382">
                  <c:v>41908</c:v>
                </c:pt>
                <c:pt idx="5383">
                  <c:v>41909</c:v>
                </c:pt>
                <c:pt idx="5384">
                  <c:v>41910</c:v>
                </c:pt>
                <c:pt idx="5385">
                  <c:v>41911</c:v>
                </c:pt>
                <c:pt idx="5386">
                  <c:v>41912</c:v>
                </c:pt>
                <c:pt idx="5387">
                  <c:v>41913</c:v>
                </c:pt>
                <c:pt idx="5388">
                  <c:v>41914</c:v>
                </c:pt>
                <c:pt idx="5389">
                  <c:v>41915</c:v>
                </c:pt>
                <c:pt idx="5390">
                  <c:v>41916</c:v>
                </c:pt>
                <c:pt idx="5391">
                  <c:v>41917</c:v>
                </c:pt>
                <c:pt idx="5392">
                  <c:v>41918</c:v>
                </c:pt>
                <c:pt idx="5393">
                  <c:v>41919</c:v>
                </c:pt>
                <c:pt idx="5394">
                  <c:v>41920</c:v>
                </c:pt>
                <c:pt idx="5395">
                  <c:v>41921</c:v>
                </c:pt>
                <c:pt idx="5396">
                  <c:v>41922</c:v>
                </c:pt>
                <c:pt idx="5397">
                  <c:v>41923</c:v>
                </c:pt>
                <c:pt idx="5398">
                  <c:v>41924</c:v>
                </c:pt>
                <c:pt idx="5399">
                  <c:v>41925</c:v>
                </c:pt>
                <c:pt idx="5400">
                  <c:v>41926</c:v>
                </c:pt>
                <c:pt idx="5401">
                  <c:v>41927</c:v>
                </c:pt>
                <c:pt idx="5402">
                  <c:v>41928</c:v>
                </c:pt>
                <c:pt idx="5403">
                  <c:v>41929</c:v>
                </c:pt>
                <c:pt idx="5404">
                  <c:v>41930</c:v>
                </c:pt>
                <c:pt idx="5405">
                  <c:v>41931</c:v>
                </c:pt>
                <c:pt idx="5406">
                  <c:v>41932</c:v>
                </c:pt>
                <c:pt idx="5407">
                  <c:v>41933</c:v>
                </c:pt>
                <c:pt idx="5408">
                  <c:v>41934</c:v>
                </c:pt>
                <c:pt idx="5409">
                  <c:v>41935</c:v>
                </c:pt>
                <c:pt idx="5410">
                  <c:v>41936</c:v>
                </c:pt>
                <c:pt idx="5411">
                  <c:v>41937</c:v>
                </c:pt>
                <c:pt idx="5412">
                  <c:v>41938</c:v>
                </c:pt>
                <c:pt idx="5413">
                  <c:v>41939</c:v>
                </c:pt>
                <c:pt idx="5414">
                  <c:v>41940</c:v>
                </c:pt>
                <c:pt idx="5415">
                  <c:v>41941</c:v>
                </c:pt>
                <c:pt idx="5416">
                  <c:v>41942</c:v>
                </c:pt>
                <c:pt idx="5417">
                  <c:v>41943</c:v>
                </c:pt>
                <c:pt idx="5418">
                  <c:v>41944</c:v>
                </c:pt>
                <c:pt idx="5419">
                  <c:v>41945</c:v>
                </c:pt>
                <c:pt idx="5420">
                  <c:v>41946</c:v>
                </c:pt>
                <c:pt idx="5421">
                  <c:v>41947</c:v>
                </c:pt>
                <c:pt idx="5422">
                  <c:v>41948</c:v>
                </c:pt>
                <c:pt idx="5423">
                  <c:v>41949</c:v>
                </c:pt>
                <c:pt idx="5424">
                  <c:v>41950</c:v>
                </c:pt>
                <c:pt idx="5425">
                  <c:v>41951</c:v>
                </c:pt>
                <c:pt idx="5426">
                  <c:v>41952</c:v>
                </c:pt>
                <c:pt idx="5427">
                  <c:v>41953</c:v>
                </c:pt>
                <c:pt idx="5428">
                  <c:v>41954</c:v>
                </c:pt>
                <c:pt idx="5429">
                  <c:v>41955</c:v>
                </c:pt>
                <c:pt idx="5430">
                  <c:v>41956</c:v>
                </c:pt>
                <c:pt idx="5431">
                  <c:v>41957</c:v>
                </c:pt>
                <c:pt idx="5432">
                  <c:v>41958</c:v>
                </c:pt>
                <c:pt idx="5433">
                  <c:v>41959</c:v>
                </c:pt>
                <c:pt idx="5434">
                  <c:v>41960</c:v>
                </c:pt>
                <c:pt idx="5435">
                  <c:v>41961</c:v>
                </c:pt>
                <c:pt idx="5436">
                  <c:v>41962</c:v>
                </c:pt>
                <c:pt idx="5437">
                  <c:v>41963</c:v>
                </c:pt>
                <c:pt idx="5438">
                  <c:v>41964</c:v>
                </c:pt>
                <c:pt idx="5439">
                  <c:v>41965</c:v>
                </c:pt>
                <c:pt idx="5440">
                  <c:v>41966</c:v>
                </c:pt>
                <c:pt idx="5441">
                  <c:v>41967</c:v>
                </c:pt>
                <c:pt idx="5442">
                  <c:v>41968</c:v>
                </c:pt>
                <c:pt idx="5443">
                  <c:v>41969</c:v>
                </c:pt>
                <c:pt idx="5444">
                  <c:v>41970</c:v>
                </c:pt>
                <c:pt idx="5445">
                  <c:v>41971</c:v>
                </c:pt>
                <c:pt idx="5446">
                  <c:v>41972</c:v>
                </c:pt>
                <c:pt idx="5447">
                  <c:v>41973</c:v>
                </c:pt>
                <c:pt idx="5448">
                  <c:v>41974</c:v>
                </c:pt>
                <c:pt idx="5449">
                  <c:v>41975</c:v>
                </c:pt>
                <c:pt idx="5450">
                  <c:v>41976</c:v>
                </c:pt>
                <c:pt idx="5451">
                  <c:v>41977</c:v>
                </c:pt>
                <c:pt idx="5452">
                  <c:v>41978</c:v>
                </c:pt>
                <c:pt idx="5453">
                  <c:v>41979</c:v>
                </c:pt>
                <c:pt idx="5454">
                  <c:v>41980</c:v>
                </c:pt>
                <c:pt idx="5455">
                  <c:v>41981</c:v>
                </c:pt>
                <c:pt idx="5456">
                  <c:v>41982</c:v>
                </c:pt>
                <c:pt idx="5457">
                  <c:v>41983</c:v>
                </c:pt>
                <c:pt idx="5458">
                  <c:v>41984</c:v>
                </c:pt>
                <c:pt idx="5459">
                  <c:v>41985</c:v>
                </c:pt>
                <c:pt idx="5460">
                  <c:v>41986</c:v>
                </c:pt>
                <c:pt idx="5461">
                  <c:v>41987</c:v>
                </c:pt>
                <c:pt idx="5462">
                  <c:v>41988</c:v>
                </c:pt>
                <c:pt idx="5463">
                  <c:v>41989</c:v>
                </c:pt>
                <c:pt idx="5464">
                  <c:v>41990</c:v>
                </c:pt>
                <c:pt idx="5465">
                  <c:v>41991</c:v>
                </c:pt>
                <c:pt idx="5466">
                  <c:v>41992</c:v>
                </c:pt>
                <c:pt idx="5467">
                  <c:v>41993</c:v>
                </c:pt>
                <c:pt idx="5468">
                  <c:v>41994</c:v>
                </c:pt>
                <c:pt idx="5469">
                  <c:v>41995</c:v>
                </c:pt>
                <c:pt idx="5470">
                  <c:v>41996</c:v>
                </c:pt>
                <c:pt idx="5471">
                  <c:v>41997</c:v>
                </c:pt>
                <c:pt idx="5472">
                  <c:v>41998</c:v>
                </c:pt>
                <c:pt idx="5473">
                  <c:v>41999</c:v>
                </c:pt>
                <c:pt idx="5474">
                  <c:v>42000</c:v>
                </c:pt>
                <c:pt idx="5475">
                  <c:v>42001</c:v>
                </c:pt>
                <c:pt idx="5476">
                  <c:v>42002</c:v>
                </c:pt>
                <c:pt idx="5477">
                  <c:v>42003</c:v>
                </c:pt>
                <c:pt idx="5478">
                  <c:v>42004</c:v>
                </c:pt>
                <c:pt idx="5479">
                  <c:v>42005</c:v>
                </c:pt>
                <c:pt idx="5480">
                  <c:v>42006</c:v>
                </c:pt>
                <c:pt idx="5481">
                  <c:v>42007</c:v>
                </c:pt>
                <c:pt idx="5482">
                  <c:v>42008</c:v>
                </c:pt>
                <c:pt idx="5483">
                  <c:v>42009</c:v>
                </c:pt>
                <c:pt idx="5484">
                  <c:v>42010</c:v>
                </c:pt>
                <c:pt idx="5485">
                  <c:v>42011</c:v>
                </c:pt>
                <c:pt idx="5486">
                  <c:v>42012</c:v>
                </c:pt>
                <c:pt idx="5487">
                  <c:v>42013</c:v>
                </c:pt>
                <c:pt idx="5488">
                  <c:v>42014</c:v>
                </c:pt>
                <c:pt idx="5489">
                  <c:v>42015</c:v>
                </c:pt>
                <c:pt idx="5490">
                  <c:v>42016</c:v>
                </c:pt>
                <c:pt idx="5491">
                  <c:v>42017</c:v>
                </c:pt>
                <c:pt idx="5492">
                  <c:v>42018</c:v>
                </c:pt>
                <c:pt idx="5493">
                  <c:v>42019</c:v>
                </c:pt>
                <c:pt idx="5494">
                  <c:v>42020</c:v>
                </c:pt>
                <c:pt idx="5495">
                  <c:v>42021</c:v>
                </c:pt>
                <c:pt idx="5496">
                  <c:v>42022</c:v>
                </c:pt>
                <c:pt idx="5497">
                  <c:v>42023</c:v>
                </c:pt>
                <c:pt idx="5498">
                  <c:v>42024</c:v>
                </c:pt>
                <c:pt idx="5499">
                  <c:v>42025</c:v>
                </c:pt>
                <c:pt idx="5500">
                  <c:v>42026</c:v>
                </c:pt>
                <c:pt idx="5501">
                  <c:v>42027</c:v>
                </c:pt>
                <c:pt idx="5502">
                  <c:v>42028</c:v>
                </c:pt>
                <c:pt idx="5503">
                  <c:v>42029</c:v>
                </c:pt>
                <c:pt idx="5504">
                  <c:v>42030</c:v>
                </c:pt>
                <c:pt idx="5505">
                  <c:v>42031</c:v>
                </c:pt>
                <c:pt idx="5506">
                  <c:v>42032</c:v>
                </c:pt>
                <c:pt idx="5507">
                  <c:v>42033</c:v>
                </c:pt>
                <c:pt idx="5508">
                  <c:v>42034</c:v>
                </c:pt>
                <c:pt idx="5509">
                  <c:v>42035</c:v>
                </c:pt>
                <c:pt idx="5510">
                  <c:v>42036</c:v>
                </c:pt>
                <c:pt idx="5511">
                  <c:v>42037</c:v>
                </c:pt>
                <c:pt idx="5512">
                  <c:v>42038</c:v>
                </c:pt>
                <c:pt idx="5513">
                  <c:v>42039</c:v>
                </c:pt>
                <c:pt idx="5514">
                  <c:v>42040</c:v>
                </c:pt>
                <c:pt idx="5515">
                  <c:v>42041</c:v>
                </c:pt>
                <c:pt idx="5516">
                  <c:v>42042</c:v>
                </c:pt>
                <c:pt idx="5517">
                  <c:v>42043</c:v>
                </c:pt>
                <c:pt idx="5518">
                  <c:v>42044</c:v>
                </c:pt>
                <c:pt idx="5519">
                  <c:v>42045</c:v>
                </c:pt>
                <c:pt idx="5520">
                  <c:v>42046</c:v>
                </c:pt>
                <c:pt idx="5521">
                  <c:v>42047</c:v>
                </c:pt>
                <c:pt idx="5522">
                  <c:v>42048</c:v>
                </c:pt>
                <c:pt idx="5523">
                  <c:v>42049</c:v>
                </c:pt>
                <c:pt idx="5524">
                  <c:v>42050</c:v>
                </c:pt>
                <c:pt idx="5525">
                  <c:v>42051</c:v>
                </c:pt>
                <c:pt idx="5526">
                  <c:v>42052</c:v>
                </c:pt>
                <c:pt idx="5527">
                  <c:v>42053</c:v>
                </c:pt>
                <c:pt idx="5528">
                  <c:v>42054</c:v>
                </c:pt>
                <c:pt idx="5529">
                  <c:v>42055</c:v>
                </c:pt>
                <c:pt idx="5530">
                  <c:v>42056</c:v>
                </c:pt>
                <c:pt idx="5531">
                  <c:v>42057</c:v>
                </c:pt>
                <c:pt idx="5532">
                  <c:v>42058</c:v>
                </c:pt>
                <c:pt idx="5533">
                  <c:v>42059</c:v>
                </c:pt>
                <c:pt idx="5534">
                  <c:v>42060</c:v>
                </c:pt>
                <c:pt idx="5535">
                  <c:v>42061</c:v>
                </c:pt>
                <c:pt idx="5536">
                  <c:v>42062</c:v>
                </c:pt>
                <c:pt idx="5537">
                  <c:v>42063</c:v>
                </c:pt>
                <c:pt idx="5538">
                  <c:v>42064</c:v>
                </c:pt>
                <c:pt idx="5539">
                  <c:v>42065</c:v>
                </c:pt>
                <c:pt idx="5540">
                  <c:v>42066</c:v>
                </c:pt>
                <c:pt idx="5541">
                  <c:v>42067</c:v>
                </c:pt>
                <c:pt idx="5542">
                  <c:v>42068</c:v>
                </c:pt>
                <c:pt idx="5543">
                  <c:v>42069</c:v>
                </c:pt>
                <c:pt idx="5544">
                  <c:v>42070</c:v>
                </c:pt>
                <c:pt idx="5545">
                  <c:v>42071</c:v>
                </c:pt>
                <c:pt idx="5546">
                  <c:v>42072</c:v>
                </c:pt>
                <c:pt idx="5547">
                  <c:v>42073</c:v>
                </c:pt>
                <c:pt idx="5548">
                  <c:v>42074</c:v>
                </c:pt>
                <c:pt idx="5549">
                  <c:v>42075</c:v>
                </c:pt>
                <c:pt idx="5550">
                  <c:v>42076</c:v>
                </c:pt>
                <c:pt idx="5551">
                  <c:v>42077</c:v>
                </c:pt>
                <c:pt idx="5552">
                  <c:v>42078</c:v>
                </c:pt>
                <c:pt idx="5553">
                  <c:v>42079</c:v>
                </c:pt>
                <c:pt idx="5554">
                  <c:v>42080</c:v>
                </c:pt>
                <c:pt idx="5555">
                  <c:v>42081</c:v>
                </c:pt>
                <c:pt idx="5556">
                  <c:v>42082</c:v>
                </c:pt>
                <c:pt idx="5557">
                  <c:v>42083</c:v>
                </c:pt>
                <c:pt idx="5558">
                  <c:v>42084</c:v>
                </c:pt>
                <c:pt idx="5559">
                  <c:v>42085</c:v>
                </c:pt>
                <c:pt idx="5560">
                  <c:v>42086</c:v>
                </c:pt>
                <c:pt idx="5561">
                  <c:v>42087</c:v>
                </c:pt>
                <c:pt idx="5562">
                  <c:v>42088</c:v>
                </c:pt>
                <c:pt idx="5563">
                  <c:v>42089</c:v>
                </c:pt>
                <c:pt idx="5564">
                  <c:v>42090</c:v>
                </c:pt>
                <c:pt idx="5565">
                  <c:v>42091</c:v>
                </c:pt>
                <c:pt idx="5566">
                  <c:v>42092</c:v>
                </c:pt>
                <c:pt idx="5567">
                  <c:v>42093</c:v>
                </c:pt>
                <c:pt idx="5568">
                  <c:v>42094</c:v>
                </c:pt>
                <c:pt idx="5569">
                  <c:v>42095</c:v>
                </c:pt>
                <c:pt idx="5570">
                  <c:v>42096</c:v>
                </c:pt>
                <c:pt idx="5571">
                  <c:v>42097</c:v>
                </c:pt>
                <c:pt idx="5572">
                  <c:v>42098</c:v>
                </c:pt>
                <c:pt idx="5573">
                  <c:v>42099</c:v>
                </c:pt>
                <c:pt idx="5574">
                  <c:v>42100</c:v>
                </c:pt>
                <c:pt idx="5575">
                  <c:v>42101</c:v>
                </c:pt>
                <c:pt idx="5576">
                  <c:v>42102</c:v>
                </c:pt>
                <c:pt idx="5577">
                  <c:v>42103</c:v>
                </c:pt>
                <c:pt idx="5578">
                  <c:v>42104</c:v>
                </c:pt>
                <c:pt idx="5579">
                  <c:v>42105</c:v>
                </c:pt>
                <c:pt idx="5580">
                  <c:v>42106</c:v>
                </c:pt>
                <c:pt idx="5581">
                  <c:v>42107</c:v>
                </c:pt>
                <c:pt idx="5582">
                  <c:v>42108</c:v>
                </c:pt>
                <c:pt idx="5583">
                  <c:v>42109</c:v>
                </c:pt>
                <c:pt idx="5584">
                  <c:v>42110</c:v>
                </c:pt>
                <c:pt idx="5585">
                  <c:v>42111</c:v>
                </c:pt>
                <c:pt idx="5586">
                  <c:v>42112</c:v>
                </c:pt>
                <c:pt idx="5587">
                  <c:v>42113</c:v>
                </c:pt>
                <c:pt idx="5588">
                  <c:v>42114</c:v>
                </c:pt>
                <c:pt idx="5589">
                  <c:v>42115</c:v>
                </c:pt>
                <c:pt idx="5590">
                  <c:v>42116</c:v>
                </c:pt>
                <c:pt idx="5591">
                  <c:v>42117</c:v>
                </c:pt>
                <c:pt idx="5592">
                  <c:v>42118</c:v>
                </c:pt>
                <c:pt idx="5593">
                  <c:v>42119</c:v>
                </c:pt>
                <c:pt idx="5594">
                  <c:v>42120</c:v>
                </c:pt>
                <c:pt idx="5595">
                  <c:v>42121</c:v>
                </c:pt>
                <c:pt idx="5596">
                  <c:v>42122</c:v>
                </c:pt>
                <c:pt idx="5597">
                  <c:v>42123</c:v>
                </c:pt>
                <c:pt idx="5598">
                  <c:v>42124</c:v>
                </c:pt>
                <c:pt idx="5599">
                  <c:v>42125</c:v>
                </c:pt>
                <c:pt idx="5600">
                  <c:v>42126</c:v>
                </c:pt>
                <c:pt idx="5601">
                  <c:v>42127</c:v>
                </c:pt>
                <c:pt idx="5602">
                  <c:v>42128</c:v>
                </c:pt>
                <c:pt idx="5603">
                  <c:v>42129</c:v>
                </c:pt>
                <c:pt idx="5604">
                  <c:v>42130</c:v>
                </c:pt>
                <c:pt idx="5605">
                  <c:v>42131</c:v>
                </c:pt>
                <c:pt idx="5606">
                  <c:v>42132</c:v>
                </c:pt>
                <c:pt idx="5607">
                  <c:v>42133</c:v>
                </c:pt>
                <c:pt idx="5608">
                  <c:v>42134</c:v>
                </c:pt>
                <c:pt idx="5609">
                  <c:v>42135</c:v>
                </c:pt>
                <c:pt idx="5610">
                  <c:v>42136</c:v>
                </c:pt>
                <c:pt idx="5611">
                  <c:v>42137</c:v>
                </c:pt>
                <c:pt idx="5612">
                  <c:v>42138</c:v>
                </c:pt>
                <c:pt idx="5613">
                  <c:v>42139</c:v>
                </c:pt>
                <c:pt idx="5614">
                  <c:v>42140</c:v>
                </c:pt>
                <c:pt idx="5615">
                  <c:v>42141</c:v>
                </c:pt>
                <c:pt idx="5616">
                  <c:v>42142</c:v>
                </c:pt>
                <c:pt idx="5617">
                  <c:v>42143</c:v>
                </c:pt>
                <c:pt idx="5618">
                  <c:v>42144</c:v>
                </c:pt>
                <c:pt idx="5619">
                  <c:v>42145</c:v>
                </c:pt>
                <c:pt idx="5620">
                  <c:v>42146</c:v>
                </c:pt>
                <c:pt idx="5621">
                  <c:v>42147</c:v>
                </c:pt>
                <c:pt idx="5622">
                  <c:v>42148</c:v>
                </c:pt>
                <c:pt idx="5623">
                  <c:v>42149</c:v>
                </c:pt>
                <c:pt idx="5624">
                  <c:v>42150</c:v>
                </c:pt>
                <c:pt idx="5625">
                  <c:v>42151</c:v>
                </c:pt>
                <c:pt idx="5626">
                  <c:v>42152</c:v>
                </c:pt>
                <c:pt idx="5627">
                  <c:v>42153</c:v>
                </c:pt>
                <c:pt idx="5628">
                  <c:v>42154</c:v>
                </c:pt>
                <c:pt idx="5629">
                  <c:v>42155</c:v>
                </c:pt>
                <c:pt idx="5630">
                  <c:v>42156</c:v>
                </c:pt>
                <c:pt idx="5631">
                  <c:v>42157</c:v>
                </c:pt>
                <c:pt idx="5632">
                  <c:v>42158</c:v>
                </c:pt>
                <c:pt idx="5633">
                  <c:v>42159</c:v>
                </c:pt>
                <c:pt idx="5634">
                  <c:v>42160</c:v>
                </c:pt>
                <c:pt idx="5635">
                  <c:v>42161</c:v>
                </c:pt>
                <c:pt idx="5636">
                  <c:v>42162</c:v>
                </c:pt>
                <c:pt idx="5637">
                  <c:v>42163</c:v>
                </c:pt>
                <c:pt idx="5638">
                  <c:v>42164</c:v>
                </c:pt>
                <c:pt idx="5639">
                  <c:v>42165</c:v>
                </c:pt>
                <c:pt idx="5640">
                  <c:v>42166</c:v>
                </c:pt>
                <c:pt idx="5641">
                  <c:v>42167</c:v>
                </c:pt>
                <c:pt idx="5642">
                  <c:v>42168</c:v>
                </c:pt>
                <c:pt idx="5643">
                  <c:v>42169</c:v>
                </c:pt>
                <c:pt idx="5644">
                  <c:v>42170</c:v>
                </c:pt>
                <c:pt idx="5645">
                  <c:v>42171</c:v>
                </c:pt>
                <c:pt idx="5646">
                  <c:v>42172</c:v>
                </c:pt>
                <c:pt idx="5647">
                  <c:v>42173</c:v>
                </c:pt>
                <c:pt idx="5648">
                  <c:v>42174</c:v>
                </c:pt>
                <c:pt idx="5649">
                  <c:v>42175</c:v>
                </c:pt>
                <c:pt idx="5650">
                  <c:v>42176</c:v>
                </c:pt>
                <c:pt idx="5651">
                  <c:v>42177</c:v>
                </c:pt>
                <c:pt idx="5652">
                  <c:v>42178</c:v>
                </c:pt>
                <c:pt idx="5653">
                  <c:v>42179</c:v>
                </c:pt>
                <c:pt idx="5654">
                  <c:v>42180</c:v>
                </c:pt>
                <c:pt idx="5655">
                  <c:v>42181</c:v>
                </c:pt>
                <c:pt idx="5656">
                  <c:v>42182</c:v>
                </c:pt>
                <c:pt idx="5657">
                  <c:v>42183</c:v>
                </c:pt>
                <c:pt idx="5658">
                  <c:v>42184</c:v>
                </c:pt>
                <c:pt idx="5659">
                  <c:v>42185</c:v>
                </c:pt>
                <c:pt idx="5660">
                  <c:v>42186</c:v>
                </c:pt>
                <c:pt idx="5661">
                  <c:v>42187</c:v>
                </c:pt>
                <c:pt idx="5662">
                  <c:v>42188</c:v>
                </c:pt>
                <c:pt idx="5663">
                  <c:v>42189</c:v>
                </c:pt>
                <c:pt idx="5664">
                  <c:v>42190</c:v>
                </c:pt>
                <c:pt idx="5665">
                  <c:v>42191</c:v>
                </c:pt>
                <c:pt idx="5666">
                  <c:v>42192</c:v>
                </c:pt>
                <c:pt idx="5667">
                  <c:v>42193</c:v>
                </c:pt>
                <c:pt idx="5668">
                  <c:v>42194</c:v>
                </c:pt>
                <c:pt idx="5669">
                  <c:v>42195</c:v>
                </c:pt>
                <c:pt idx="5670">
                  <c:v>42196</c:v>
                </c:pt>
                <c:pt idx="5671">
                  <c:v>42197</c:v>
                </c:pt>
                <c:pt idx="5672">
                  <c:v>42198</c:v>
                </c:pt>
                <c:pt idx="5673">
                  <c:v>42199</c:v>
                </c:pt>
                <c:pt idx="5674">
                  <c:v>42200</c:v>
                </c:pt>
                <c:pt idx="5675">
                  <c:v>42201</c:v>
                </c:pt>
                <c:pt idx="5676">
                  <c:v>42202</c:v>
                </c:pt>
                <c:pt idx="5677">
                  <c:v>42203</c:v>
                </c:pt>
                <c:pt idx="5678">
                  <c:v>42204</c:v>
                </c:pt>
                <c:pt idx="5679">
                  <c:v>42205</c:v>
                </c:pt>
                <c:pt idx="5680">
                  <c:v>42206</c:v>
                </c:pt>
                <c:pt idx="5681">
                  <c:v>42207</c:v>
                </c:pt>
                <c:pt idx="5682">
                  <c:v>42208</c:v>
                </c:pt>
                <c:pt idx="5683">
                  <c:v>42209</c:v>
                </c:pt>
                <c:pt idx="5684">
                  <c:v>42210</c:v>
                </c:pt>
                <c:pt idx="5685">
                  <c:v>42211</c:v>
                </c:pt>
                <c:pt idx="5686">
                  <c:v>42212</c:v>
                </c:pt>
                <c:pt idx="5687">
                  <c:v>42213</c:v>
                </c:pt>
                <c:pt idx="5688">
                  <c:v>42214</c:v>
                </c:pt>
                <c:pt idx="5689">
                  <c:v>42215</c:v>
                </c:pt>
                <c:pt idx="5690">
                  <c:v>42216</c:v>
                </c:pt>
                <c:pt idx="5691">
                  <c:v>42217</c:v>
                </c:pt>
                <c:pt idx="5692">
                  <c:v>42218</c:v>
                </c:pt>
                <c:pt idx="5693">
                  <c:v>42219</c:v>
                </c:pt>
                <c:pt idx="5694">
                  <c:v>42220</c:v>
                </c:pt>
                <c:pt idx="5695">
                  <c:v>42221</c:v>
                </c:pt>
                <c:pt idx="5696">
                  <c:v>42222</c:v>
                </c:pt>
                <c:pt idx="5697">
                  <c:v>42223</c:v>
                </c:pt>
                <c:pt idx="5698">
                  <c:v>42224</c:v>
                </c:pt>
                <c:pt idx="5699">
                  <c:v>42225</c:v>
                </c:pt>
                <c:pt idx="5700">
                  <c:v>42226</c:v>
                </c:pt>
                <c:pt idx="5701">
                  <c:v>42227</c:v>
                </c:pt>
                <c:pt idx="5702">
                  <c:v>42228</c:v>
                </c:pt>
                <c:pt idx="5703">
                  <c:v>42229</c:v>
                </c:pt>
                <c:pt idx="5704">
                  <c:v>42230</c:v>
                </c:pt>
                <c:pt idx="5705">
                  <c:v>42231</c:v>
                </c:pt>
                <c:pt idx="5706">
                  <c:v>42232</c:v>
                </c:pt>
                <c:pt idx="5707">
                  <c:v>42233</c:v>
                </c:pt>
                <c:pt idx="5708">
                  <c:v>42234</c:v>
                </c:pt>
                <c:pt idx="5709">
                  <c:v>42235</c:v>
                </c:pt>
                <c:pt idx="5710">
                  <c:v>42236</c:v>
                </c:pt>
                <c:pt idx="5711">
                  <c:v>42237</c:v>
                </c:pt>
                <c:pt idx="5712">
                  <c:v>42238</c:v>
                </c:pt>
                <c:pt idx="5713">
                  <c:v>42239</c:v>
                </c:pt>
                <c:pt idx="5714">
                  <c:v>42240</c:v>
                </c:pt>
                <c:pt idx="5715">
                  <c:v>42241</c:v>
                </c:pt>
                <c:pt idx="5716">
                  <c:v>42242</c:v>
                </c:pt>
                <c:pt idx="5717">
                  <c:v>42243</c:v>
                </c:pt>
                <c:pt idx="5718">
                  <c:v>42244</c:v>
                </c:pt>
                <c:pt idx="5719">
                  <c:v>42245</c:v>
                </c:pt>
                <c:pt idx="5720">
                  <c:v>42246</c:v>
                </c:pt>
                <c:pt idx="5721">
                  <c:v>42247</c:v>
                </c:pt>
                <c:pt idx="5722">
                  <c:v>42248</c:v>
                </c:pt>
                <c:pt idx="5723">
                  <c:v>42249</c:v>
                </c:pt>
                <c:pt idx="5724">
                  <c:v>42250</c:v>
                </c:pt>
                <c:pt idx="5725">
                  <c:v>42251</c:v>
                </c:pt>
                <c:pt idx="5726">
                  <c:v>42252</c:v>
                </c:pt>
                <c:pt idx="5727">
                  <c:v>42253</c:v>
                </c:pt>
                <c:pt idx="5728">
                  <c:v>42254</c:v>
                </c:pt>
                <c:pt idx="5729">
                  <c:v>42255</c:v>
                </c:pt>
                <c:pt idx="5730">
                  <c:v>42256</c:v>
                </c:pt>
                <c:pt idx="5731">
                  <c:v>42257</c:v>
                </c:pt>
                <c:pt idx="5732">
                  <c:v>42258</c:v>
                </c:pt>
                <c:pt idx="5733">
                  <c:v>42259</c:v>
                </c:pt>
                <c:pt idx="5734">
                  <c:v>42260</c:v>
                </c:pt>
                <c:pt idx="5735">
                  <c:v>42261</c:v>
                </c:pt>
                <c:pt idx="5736">
                  <c:v>42262</c:v>
                </c:pt>
                <c:pt idx="5737">
                  <c:v>42263</c:v>
                </c:pt>
                <c:pt idx="5738">
                  <c:v>42264</c:v>
                </c:pt>
                <c:pt idx="5739">
                  <c:v>42265</c:v>
                </c:pt>
                <c:pt idx="5740">
                  <c:v>42266</c:v>
                </c:pt>
                <c:pt idx="5741">
                  <c:v>42267</c:v>
                </c:pt>
                <c:pt idx="5742">
                  <c:v>42268</c:v>
                </c:pt>
                <c:pt idx="5743">
                  <c:v>42269</c:v>
                </c:pt>
                <c:pt idx="5744">
                  <c:v>42270</c:v>
                </c:pt>
                <c:pt idx="5745">
                  <c:v>42271</c:v>
                </c:pt>
                <c:pt idx="5746">
                  <c:v>42272</c:v>
                </c:pt>
                <c:pt idx="5747">
                  <c:v>42273</c:v>
                </c:pt>
                <c:pt idx="5748">
                  <c:v>42274</c:v>
                </c:pt>
                <c:pt idx="5749">
                  <c:v>42275</c:v>
                </c:pt>
                <c:pt idx="5750">
                  <c:v>42276</c:v>
                </c:pt>
                <c:pt idx="5751">
                  <c:v>42277</c:v>
                </c:pt>
                <c:pt idx="5752">
                  <c:v>42278</c:v>
                </c:pt>
                <c:pt idx="5753">
                  <c:v>42279</c:v>
                </c:pt>
                <c:pt idx="5754">
                  <c:v>42280</c:v>
                </c:pt>
                <c:pt idx="5755">
                  <c:v>42281</c:v>
                </c:pt>
                <c:pt idx="5756">
                  <c:v>42282</c:v>
                </c:pt>
                <c:pt idx="5757">
                  <c:v>42283</c:v>
                </c:pt>
                <c:pt idx="5758">
                  <c:v>42284</c:v>
                </c:pt>
                <c:pt idx="5759">
                  <c:v>42285</c:v>
                </c:pt>
                <c:pt idx="5760">
                  <c:v>42286</c:v>
                </c:pt>
                <c:pt idx="5761">
                  <c:v>42287</c:v>
                </c:pt>
                <c:pt idx="5762">
                  <c:v>42288</c:v>
                </c:pt>
                <c:pt idx="5763">
                  <c:v>42289</c:v>
                </c:pt>
                <c:pt idx="5764">
                  <c:v>42290</c:v>
                </c:pt>
                <c:pt idx="5765">
                  <c:v>42291</c:v>
                </c:pt>
                <c:pt idx="5766">
                  <c:v>42292</c:v>
                </c:pt>
                <c:pt idx="5767">
                  <c:v>42293</c:v>
                </c:pt>
                <c:pt idx="5768">
                  <c:v>42294</c:v>
                </c:pt>
                <c:pt idx="5769">
                  <c:v>42295</c:v>
                </c:pt>
                <c:pt idx="5770">
                  <c:v>42296</c:v>
                </c:pt>
                <c:pt idx="5771">
                  <c:v>42297</c:v>
                </c:pt>
                <c:pt idx="5772">
                  <c:v>42298</c:v>
                </c:pt>
                <c:pt idx="5773">
                  <c:v>42299</c:v>
                </c:pt>
                <c:pt idx="5774">
                  <c:v>42300</c:v>
                </c:pt>
                <c:pt idx="5775">
                  <c:v>42301</c:v>
                </c:pt>
                <c:pt idx="5776">
                  <c:v>42302</c:v>
                </c:pt>
                <c:pt idx="5777">
                  <c:v>42303</c:v>
                </c:pt>
                <c:pt idx="5778">
                  <c:v>42304</c:v>
                </c:pt>
                <c:pt idx="5779">
                  <c:v>42305</c:v>
                </c:pt>
                <c:pt idx="5780">
                  <c:v>42306</c:v>
                </c:pt>
                <c:pt idx="5781">
                  <c:v>42307</c:v>
                </c:pt>
                <c:pt idx="5782">
                  <c:v>42308</c:v>
                </c:pt>
                <c:pt idx="5783">
                  <c:v>42309</c:v>
                </c:pt>
                <c:pt idx="5784">
                  <c:v>42310</c:v>
                </c:pt>
                <c:pt idx="5785">
                  <c:v>42311</c:v>
                </c:pt>
                <c:pt idx="5786">
                  <c:v>42312</c:v>
                </c:pt>
                <c:pt idx="5787">
                  <c:v>42313</c:v>
                </c:pt>
                <c:pt idx="5788">
                  <c:v>42314</c:v>
                </c:pt>
                <c:pt idx="5789">
                  <c:v>42315</c:v>
                </c:pt>
                <c:pt idx="5790">
                  <c:v>42316</c:v>
                </c:pt>
                <c:pt idx="5791">
                  <c:v>42317</c:v>
                </c:pt>
                <c:pt idx="5792">
                  <c:v>42318</c:v>
                </c:pt>
                <c:pt idx="5793">
                  <c:v>42319</c:v>
                </c:pt>
                <c:pt idx="5794">
                  <c:v>42320</c:v>
                </c:pt>
                <c:pt idx="5795">
                  <c:v>42321</c:v>
                </c:pt>
                <c:pt idx="5796">
                  <c:v>42322</c:v>
                </c:pt>
                <c:pt idx="5797">
                  <c:v>42323</c:v>
                </c:pt>
                <c:pt idx="5798">
                  <c:v>42324</c:v>
                </c:pt>
                <c:pt idx="5799">
                  <c:v>42325</c:v>
                </c:pt>
                <c:pt idx="5800">
                  <c:v>42326</c:v>
                </c:pt>
                <c:pt idx="5801">
                  <c:v>42327</c:v>
                </c:pt>
                <c:pt idx="5802">
                  <c:v>42328</c:v>
                </c:pt>
                <c:pt idx="5803">
                  <c:v>42329</c:v>
                </c:pt>
                <c:pt idx="5804">
                  <c:v>42330</c:v>
                </c:pt>
                <c:pt idx="5805">
                  <c:v>42331</c:v>
                </c:pt>
                <c:pt idx="5806">
                  <c:v>42332</c:v>
                </c:pt>
                <c:pt idx="5807">
                  <c:v>42333</c:v>
                </c:pt>
                <c:pt idx="5808">
                  <c:v>42334</c:v>
                </c:pt>
                <c:pt idx="5809">
                  <c:v>42335</c:v>
                </c:pt>
                <c:pt idx="5810">
                  <c:v>42336</c:v>
                </c:pt>
                <c:pt idx="5811">
                  <c:v>42337</c:v>
                </c:pt>
                <c:pt idx="5812">
                  <c:v>42338</c:v>
                </c:pt>
                <c:pt idx="5813">
                  <c:v>42339</c:v>
                </c:pt>
                <c:pt idx="5814">
                  <c:v>42340</c:v>
                </c:pt>
                <c:pt idx="5815">
                  <c:v>42341</c:v>
                </c:pt>
                <c:pt idx="5816">
                  <c:v>42342</c:v>
                </c:pt>
                <c:pt idx="5817">
                  <c:v>42343</c:v>
                </c:pt>
                <c:pt idx="5818">
                  <c:v>42344</c:v>
                </c:pt>
                <c:pt idx="5819">
                  <c:v>42345</c:v>
                </c:pt>
                <c:pt idx="5820">
                  <c:v>42346</c:v>
                </c:pt>
                <c:pt idx="5821">
                  <c:v>42347</c:v>
                </c:pt>
                <c:pt idx="5822">
                  <c:v>42348</c:v>
                </c:pt>
                <c:pt idx="5823">
                  <c:v>42349</c:v>
                </c:pt>
                <c:pt idx="5824">
                  <c:v>42350</c:v>
                </c:pt>
                <c:pt idx="5825">
                  <c:v>42351</c:v>
                </c:pt>
                <c:pt idx="5826">
                  <c:v>42352</c:v>
                </c:pt>
                <c:pt idx="5827">
                  <c:v>42353</c:v>
                </c:pt>
                <c:pt idx="5828">
                  <c:v>42354</c:v>
                </c:pt>
                <c:pt idx="5829">
                  <c:v>42355</c:v>
                </c:pt>
                <c:pt idx="5830">
                  <c:v>42356</c:v>
                </c:pt>
                <c:pt idx="5831">
                  <c:v>42357</c:v>
                </c:pt>
                <c:pt idx="5832">
                  <c:v>42358</c:v>
                </c:pt>
                <c:pt idx="5833">
                  <c:v>42359</c:v>
                </c:pt>
                <c:pt idx="5834">
                  <c:v>42360</c:v>
                </c:pt>
                <c:pt idx="5835">
                  <c:v>42361</c:v>
                </c:pt>
                <c:pt idx="5836">
                  <c:v>42362</c:v>
                </c:pt>
                <c:pt idx="5837">
                  <c:v>42363</c:v>
                </c:pt>
                <c:pt idx="5838">
                  <c:v>42364</c:v>
                </c:pt>
                <c:pt idx="5839">
                  <c:v>42365</c:v>
                </c:pt>
                <c:pt idx="5840">
                  <c:v>42366</c:v>
                </c:pt>
                <c:pt idx="5841">
                  <c:v>42367</c:v>
                </c:pt>
                <c:pt idx="5842">
                  <c:v>42368</c:v>
                </c:pt>
                <c:pt idx="5843">
                  <c:v>42369</c:v>
                </c:pt>
                <c:pt idx="5844">
                  <c:v>42370</c:v>
                </c:pt>
                <c:pt idx="5845">
                  <c:v>42371</c:v>
                </c:pt>
                <c:pt idx="5846">
                  <c:v>42372</c:v>
                </c:pt>
                <c:pt idx="5847">
                  <c:v>42373</c:v>
                </c:pt>
                <c:pt idx="5848">
                  <c:v>42374</c:v>
                </c:pt>
                <c:pt idx="5849">
                  <c:v>42375</c:v>
                </c:pt>
                <c:pt idx="5850">
                  <c:v>42376</c:v>
                </c:pt>
                <c:pt idx="5851">
                  <c:v>42377</c:v>
                </c:pt>
                <c:pt idx="5852">
                  <c:v>42378</c:v>
                </c:pt>
                <c:pt idx="5853">
                  <c:v>42379</c:v>
                </c:pt>
                <c:pt idx="5854">
                  <c:v>42380</c:v>
                </c:pt>
                <c:pt idx="5855">
                  <c:v>42381</c:v>
                </c:pt>
                <c:pt idx="5856">
                  <c:v>42382</c:v>
                </c:pt>
                <c:pt idx="5857">
                  <c:v>42383</c:v>
                </c:pt>
                <c:pt idx="5858">
                  <c:v>42384</c:v>
                </c:pt>
                <c:pt idx="5859">
                  <c:v>42385</c:v>
                </c:pt>
                <c:pt idx="5860">
                  <c:v>42386</c:v>
                </c:pt>
                <c:pt idx="5861">
                  <c:v>42387</c:v>
                </c:pt>
                <c:pt idx="5862">
                  <c:v>42388</c:v>
                </c:pt>
                <c:pt idx="5863">
                  <c:v>42389</c:v>
                </c:pt>
                <c:pt idx="5864">
                  <c:v>42390</c:v>
                </c:pt>
                <c:pt idx="5865">
                  <c:v>42391</c:v>
                </c:pt>
                <c:pt idx="5866">
                  <c:v>42392</c:v>
                </c:pt>
                <c:pt idx="5867">
                  <c:v>42393</c:v>
                </c:pt>
                <c:pt idx="5868">
                  <c:v>42394</c:v>
                </c:pt>
                <c:pt idx="5869">
                  <c:v>42395</c:v>
                </c:pt>
                <c:pt idx="5870">
                  <c:v>42396</c:v>
                </c:pt>
                <c:pt idx="5871">
                  <c:v>42397</c:v>
                </c:pt>
                <c:pt idx="5872">
                  <c:v>42398</c:v>
                </c:pt>
                <c:pt idx="5873">
                  <c:v>42399</c:v>
                </c:pt>
                <c:pt idx="5874">
                  <c:v>42400</c:v>
                </c:pt>
                <c:pt idx="5875">
                  <c:v>42401</c:v>
                </c:pt>
                <c:pt idx="5876">
                  <c:v>42402</c:v>
                </c:pt>
                <c:pt idx="5877">
                  <c:v>42403</c:v>
                </c:pt>
                <c:pt idx="5878">
                  <c:v>42404</c:v>
                </c:pt>
                <c:pt idx="5879">
                  <c:v>42405</c:v>
                </c:pt>
                <c:pt idx="5880">
                  <c:v>42406</c:v>
                </c:pt>
                <c:pt idx="5881">
                  <c:v>42407</c:v>
                </c:pt>
                <c:pt idx="5882">
                  <c:v>42408</c:v>
                </c:pt>
                <c:pt idx="5883">
                  <c:v>42409</c:v>
                </c:pt>
                <c:pt idx="5884">
                  <c:v>42410</c:v>
                </c:pt>
                <c:pt idx="5885">
                  <c:v>42411</c:v>
                </c:pt>
                <c:pt idx="5886">
                  <c:v>42412</c:v>
                </c:pt>
                <c:pt idx="5887">
                  <c:v>42413</c:v>
                </c:pt>
                <c:pt idx="5888">
                  <c:v>42414</c:v>
                </c:pt>
                <c:pt idx="5889">
                  <c:v>42415</c:v>
                </c:pt>
                <c:pt idx="5890">
                  <c:v>42416</c:v>
                </c:pt>
                <c:pt idx="5891">
                  <c:v>42417</c:v>
                </c:pt>
                <c:pt idx="5892">
                  <c:v>42418</c:v>
                </c:pt>
                <c:pt idx="5893">
                  <c:v>42419</c:v>
                </c:pt>
                <c:pt idx="5894">
                  <c:v>42420</c:v>
                </c:pt>
                <c:pt idx="5895">
                  <c:v>42421</c:v>
                </c:pt>
                <c:pt idx="5896">
                  <c:v>42422</c:v>
                </c:pt>
                <c:pt idx="5897">
                  <c:v>42423</c:v>
                </c:pt>
                <c:pt idx="5898">
                  <c:v>42424</c:v>
                </c:pt>
                <c:pt idx="5899">
                  <c:v>42425</c:v>
                </c:pt>
                <c:pt idx="5900">
                  <c:v>42426</c:v>
                </c:pt>
                <c:pt idx="5901">
                  <c:v>42427</c:v>
                </c:pt>
                <c:pt idx="5902">
                  <c:v>42428</c:v>
                </c:pt>
                <c:pt idx="5903">
                  <c:v>42429</c:v>
                </c:pt>
                <c:pt idx="5904">
                  <c:v>42430</c:v>
                </c:pt>
                <c:pt idx="5905">
                  <c:v>42431</c:v>
                </c:pt>
                <c:pt idx="5906">
                  <c:v>42432</c:v>
                </c:pt>
                <c:pt idx="5907">
                  <c:v>42433</c:v>
                </c:pt>
                <c:pt idx="5908">
                  <c:v>42434</c:v>
                </c:pt>
                <c:pt idx="5909">
                  <c:v>42435</c:v>
                </c:pt>
                <c:pt idx="5910">
                  <c:v>42436</c:v>
                </c:pt>
                <c:pt idx="5911">
                  <c:v>42437</c:v>
                </c:pt>
                <c:pt idx="5912">
                  <c:v>42438</c:v>
                </c:pt>
                <c:pt idx="5913">
                  <c:v>42439</c:v>
                </c:pt>
                <c:pt idx="5914">
                  <c:v>42440</c:v>
                </c:pt>
                <c:pt idx="5915">
                  <c:v>42441</c:v>
                </c:pt>
                <c:pt idx="5916">
                  <c:v>42442</c:v>
                </c:pt>
                <c:pt idx="5917">
                  <c:v>42443</c:v>
                </c:pt>
                <c:pt idx="5918">
                  <c:v>42444</c:v>
                </c:pt>
                <c:pt idx="5919">
                  <c:v>42445</c:v>
                </c:pt>
                <c:pt idx="5920">
                  <c:v>42446</c:v>
                </c:pt>
                <c:pt idx="5921">
                  <c:v>42447</c:v>
                </c:pt>
                <c:pt idx="5922">
                  <c:v>42448</c:v>
                </c:pt>
                <c:pt idx="5923">
                  <c:v>42449</c:v>
                </c:pt>
                <c:pt idx="5924">
                  <c:v>42450</c:v>
                </c:pt>
                <c:pt idx="5925">
                  <c:v>42451</c:v>
                </c:pt>
                <c:pt idx="5926">
                  <c:v>42452</c:v>
                </c:pt>
                <c:pt idx="5927">
                  <c:v>42453</c:v>
                </c:pt>
                <c:pt idx="5928">
                  <c:v>42454</c:v>
                </c:pt>
                <c:pt idx="5929">
                  <c:v>42455</c:v>
                </c:pt>
                <c:pt idx="5930">
                  <c:v>42456</c:v>
                </c:pt>
                <c:pt idx="5931">
                  <c:v>42457</c:v>
                </c:pt>
                <c:pt idx="5932">
                  <c:v>42458</c:v>
                </c:pt>
                <c:pt idx="5933">
                  <c:v>42459</c:v>
                </c:pt>
                <c:pt idx="5934">
                  <c:v>42460</c:v>
                </c:pt>
                <c:pt idx="5935">
                  <c:v>42461</c:v>
                </c:pt>
                <c:pt idx="5936">
                  <c:v>42462</c:v>
                </c:pt>
                <c:pt idx="5937">
                  <c:v>42463</c:v>
                </c:pt>
                <c:pt idx="5938">
                  <c:v>42464</c:v>
                </c:pt>
                <c:pt idx="5939">
                  <c:v>42465</c:v>
                </c:pt>
                <c:pt idx="5940">
                  <c:v>42466</c:v>
                </c:pt>
                <c:pt idx="5941">
                  <c:v>42467</c:v>
                </c:pt>
                <c:pt idx="5942">
                  <c:v>42468</c:v>
                </c:pt>
                <c:pt idx="5943">
                  <c:v>42469</c:v>
                </c:pt>
                <c:pt idx="5944">
                  <c:v>42470</c:v>
                </c:pt>
                <c:pt idx="5945">
                  <c:v>42471</c:v>
                </c:pt>
                <c:pt idx="5946">
                  <c:v>42472</c:v>
                </c:pt>
                <c:pt idx="5947">
                  <c:v>42473</c:v>
                </c:pt>
                <c:pt idx="5948">
                  <c:v>42474</c:v>
                </c:pt>
                <c:pt idx="5949">
                  <c:v>42475</c:v>
                </c:pt>
                <c:pt idx="5950">
                  <c:v>42476</c:v>
                </c:pt>
                <c:pt idx="5951">
                  <c:v>42477</c:v>
                </c:pt>
                <c:pt idx="5952">
                  <c:v>42478</c:v>
                </c:pt>
                <c:pt idx="5953">
                  <c:v>42479</c:v>
                </c:pt>
                <c:pt idx="5954">
                  <c:v>42480</c:v>
                </c:pt>
                <c:pt idx="5955">
                  <c:v>42481</c:v>
                </c:pt>
                <c:pt idx="5956">
                  <c:v>42482</c:v>
                </c:pt>
                <c:pt idx="5957">
                  <c:v>42483</c:v>
                </c:pt>
                <c:pt idx="5958">
                  <c:v>42484</c:v>
                </c:pt>
                <c:pt idx="5959">
                  <c:v>42485</c:v>
                </c:pt>
                <c:pt idx="5960">
                  <c:v>42486</c:v>
                </c:pt>
                <c:pt idx="5961">
                  <c:v>42487</c:v>
                </c:pt>
                <c:pt idx="5962">
                  <c:v>42488</c:v>
                </c:pt>
                <c:pt idx="5963">
                  <c:v>42489</c:v>
                </c:pt>
                <c:pt idx="5964">
                  <c:v>42490</c:v>
                </c:pt>
                <c:pt idx="5965">
                  <c:v>42491</c:v>
                </c:pt>
                <c:pt idx="5966">
                  <c:v>42492</c:v>
                </c:pt>
                <c:pt idx="5967">
                  <c:v>42493</c:v>
                </c:pt>
                <c:pt idx="5968">
                  <c:v>42494</c:v>
                </c:pt>
                <c:pt idx="5969">
                  <c:v>42495</c:v>
                </c:pt>
                <c:pt idx="5970">
                  <c:v>42496</c:v>
                </c:pt>
                <c:pt idx="5971">
                  <c:v>42497</c:v>
                </c:pt>
                <c:pt idx="5972">
                  <c:v>42498</c:v>
                </c:pt>
                <c:pt idx="5973">
                  <c:v>42499</c:v>
                </c:pt>
                <c:pt idx="5974">
                  <c:v>42500</c:v>
                </c:pt>
                <c:pt idx="5975">
                  <c:v>42501</c:v>
                </c:pt>
                <c:pt idx="5976">
                  <c:v>42502</c:v>
                </c:pt>
                <c:pt idx="5977">
                  <c:v>42503</c:v>
                </c:pt>
                <c:pt idx="5978">
                  <c:v>42504</c:v>
                </c:pt>
                <c:pt idx="5979">
                  <c:v>42505</c:v>
                </c:pt>
                <c:pt idx="5980">
                  <c:v>42506</c:v>
                </c:pt>
                <c:pt idx="5981">
                  <c:v>42507</c:v>
                </c:pt>
                <c:pt idx="5982">
                  <c:v>42508</c:v>
                </c:pt>
                <c:pt idx="5983">
                  <c:v>42509</c:v>
                </c:pt>
                <c:pt idx="5984">
                  <c:v>42510</c:v>
                </c:pt>
                <c:pt idx="5985">
                  <c:v>42511</c:v>
                </c:pt>
                <c:pt idx="5986">
                  <c:v>42512</c:v>
                </c:pt>
                <c:pt idx="5987">
                  <c:v>42513</c:v>
                </c:pt>
                <c:pt idx="5988">
                  <c:v>42514</c:v>
                </c:pt>
                <c:pt idx="5989">
                  <c:v>42515</c:v>
                </c:pt>
                <c:pt idx="5990">
                  <c:v>42516</c:v>
                </c:pt>
                <c:pt idx="5991">
                  <c:v>42517</c:v>
                </c:pt>
                <c:pt idx="5992">
                  <c:v>42518</c:v>
                </c:pt>
                <c:pt idx="5993">
                  <c:v>42519</c:v>
                </c:pt>
                <c:pt idx="5994">
                  <c:v>42520</c:v>
                </c:pt>
                <c:pt idx="5995">
                  <c:v>42521</c:v>
                </c:pt>
                <c:pt idx="5996">
                  <c:v>42522</c:v>
                </c:pt>
                <c:pt idx="5997">
                  <c:v>42523</c:v>
                </c:pt>
                <c:pt idx="5998">
                  <c:v>42524</c:v>
                </c:pt>
                <c:pt idx="5999">
                  <c:v>42525</c:v>
                </c:pt>
                <c:pt idx="6000">
                  <c:v>42526</c:v>
                </c:pt>
                <c:pt idx="6001">
                  <c:v>42527</c:v>
                </c:pt>
                <c:pt idx="6002">
                  <c:v>42528</c:v>
                </c:pt>
                <c:pt idx="6003">
                  <c:v>42529</c:v>
                </c:pt>
                <c:pt idx="6004">
                  <c:v>42530</c:v>
                </c:pt>
                <c:pt idx="6005">
                  <c:v>42531</c:v>
                </c:pt>
                <c:pt idx="6006">
                  <c:v>42532</c:v>
                </c:pt>
                <c:pt idx="6007">
                  <c:v>42533</c:v>
                </c:pt>
                <c:pt idx="6008">
                  <c:v>42534</c:v>
                </c:pt>
                <c:pt idx="6009">
                  <c:v>42535</c:v>
                </c:pt>
                <c:pt idx="6010">
                  <c:v>42536</c:v>
                </c:pt>
                <c:pt idx="6011">
                  <c:v>42537</c:v>
                </c:pt>
                <c:pt idx="6012">
                  <c:v>42538</c:v>
                </c:pt>
                <c:pt idx="6013">
                  <c:v>42539</c:v>
                </c:pt>
                <c:pt idx="6014">
                  <c:v>42540</c:v>
                </c:pt>
                <c:pt idx="6015">
                  <c:v>42541</c:v>
                </c:pt>
                <c:pt idx="6016">
                  <c:v>42542</c:v>
                </c:pt>
                <c:pt idx="6017">
                  <c:v>42543</c:v>
                </c:pt>
                <c:pt idx="6018">
                  <c:v>42544</c:v>
                </c:pt>
                <c:pt idx="6019">
                  <c:v>42545</c:v>
                </c:pt>
                <c:pt idx="6020">
                  <c:v>42546</c:v>
                </c:pt>
                <c:pt idx="6021">
                  <c:v>42547</c:v>
                </c:pt>
                <c:pt idx="6022">
                  <c:v>42548</c:v>
                </c:pt>
                <c:pt idx="6023">
                  <c:v>42549</c:v>
                </c:pt>
                <c:pt idx="6024">
                  <c:v>42550</c:v>
                </c:pt>
                <c:pt idx="6025">
                  <c:v>42551</c:v>
                </c:pt>
                <c:pt idx="6026">
                  <c:v>42552</c:v>
                </c:pt>
                <c:pt idx="6027">
                  <c:v>42553</c:v>
                </c:pt>
                <c:pt idx="6028">
                  <c:v>42554</c:v>
                </c:pt>
                <c:pt idx="6029">
                  <c:v>42555</c:v>
                </c:pt>
                <c:pt idx="6030">
                  <c:v>42556</c:v>
                </c:pt>
                <c:pt idx="6031">
                  <c:v>42557</c:v>
                </c:pt>
                <c:pt idx="6032">
                  <c:v>42558</c:v>
                </c:pt>
                <c:pt idx="6033">
                  <c:v>42559</c:v>
                </c:pt>
                <c:pt idx="6034">
                  <c:v>42560</c:v>
                </c:pt>
                <c:pt idx="6035">
                  <c:v>42561</c:v>
                </c:pt>
                <c:pt idx="6036">
                  <c:v>42562</c:v>
                </c:pt>
                <c:pt idx="6037">
                  <c:v>42563</c:v>
                </c:pt>
                <c:pt idx="6038">
                  <c:v>42564</c:v>
                </c:pt>
                <c:pt idx="6039">
                  <c:v>42565</c:v>
                </c:pt>
                <c:pt idx="6040">
                  <c:v>42566</c:v>
                </c:pt>
                <c:pt idx="6041">
                  <c:v>42567</c:v>
                </c:pt>
                <c:pt idx="6042">
                  <c:v>42568</c:v>
                </c:pt>
                <c:pt idx="6043">
                  <c:v>42569</c:v>
                </c:pt>
                <c:pt idx="6044">
                  <c:v>42570</c:v>
                </c:pt>
                <c:pt idx="6045">
                  <c:v>42571</c:v>
                </c:pt>
                <c:pt idx="6046">
                  <c:v>42572</c:v>
                </c:pt>
                <c:pt idx="6047">
                  <c:v>42573</c:v>
                </c:pt>
                <c:pt idx="6048">
                  <c:v>42574</c:v>
                </c:pt>
                <c:pt idx="6049">
                  <c:v>42575</c:v>
                </c:pt>
                <c:pt idx="6050">
                  <c:v>42576</c:v>
                </c:pt>
                <c:pt idx="6051">
                  <c:v>42577</c:v>
                </c:pt>
                <c:pt idx="6052">
                  <c:v>42578</c:v>
                </c:pt>
                <c:pt idx="6053">
                  <c:v>42579</c:v>
                </c:pt>
                <c:pt idx="6054">
                  <c:v>42580</c:v>
                </c:pt>
                <c:pt idx="6055">
                  <c:v>42581</c:v>
                </c:pt>
                <c:pt idx="6056">
                  <c:v>42582</c:v>
                </c:pt>
                <c:pt idx="6057">
                  <c:v>42583</c:v>
                </c:pt>
                <c:pt idx="6058">
                  <c:v>42584</c:v>
                </c:pt>
                <c:pt idx="6059">
                  <c:v>42585</c:v>
                </c:pt>
                <c:pt idx="6060">
                  <c:v>42586</c:v>
                </c:pt>
                <c:pt idx="6061">
                  <c:v>42587</c:v>
                </c:pt>
                <c:pt idx="6062">
                  <c:v>42588</c:v>
                </c:pt>
                <c:pt idx="6063">
                  <c:v>42589</c:v>
                </c:pt>
                <c:pt idx="6064">
                  <c:v>42590</c:v>
                </c:pt>
                <c:pt idx="6065">
                  <c:v>42591</c:v>
                </c:pt>
                <c:pt idx="6066">
                  <c:v>42592</c:v>
                </c:pt>
                <c:pt idx="6067">
                  <c:v>42593</c:v>
                </c:pt>
                <c:pt idx="6068">
                  <c:v>42594</c:v>
                </c:pt>
                <c:pt idx="6069">
                  <c:v>42595</c:v>
                </c:pt>
                <c:pt idx="6070">
                  <c:v>42596</c:v>
                </c:pt>
                <c:pt idx="6071">
                  <c:v>42597</c:v>
                </c:pt>
                <c:pt idx="6072">
                  <c:v>42598</c:v>
                </c:pt>
                <c:pt idx="6073">
                  <c:v>42599</c:v>
                </c:pt>
                <c:pt idx="6074">
                  <c:v>42600</c:v>
                </c:pt>
                <c:pt idx="6075">
                  <c:v>42601</c:v>
                </c:pt>
                <c:pt idx="6076">
                  <c:v>42602</c:v>
                </c:pt>
                <c:pt idx="6077">
                  <c:v>42603</c:v>
                </c:pt>
                <c:pt idx="6078">
                  <c:v>42604</c:v>
                </c:pt>
                <c:pt idx="6079">
                  <c:v>42605</c:v>
                </c:pt>
                <c:pt idx="6080">
                  <c:v>42606</c:v>
                </c:pt>
                <c:pt idx="6081">
                  <c:v>42607</c:v>
                </c:pt>
                <c:pt idx="6082">
                  <c:v>42608</c:v>
                </c:pt>
                <c:pt idx="6083">
                  <c:v>42609</c:v>
                </c:pt>
                <c:pt idx="6084">
                  <c:v>42610</c:v>
                </c:pt>
                <c:pt idx="6085">
                  <c:v>42611</c:v>
                </c:pt>
                <c:pt idx="6086">
                  <c:v>42612</c:v>
                </c:pt>
                <c:pt idx="6087">
                  <c:v>42613</c:v>
                </c:pt>
                <c:pt idx="6088">
                  <c:v>42614</c:v>
                </c:pt>
                <c:pt idx="6089">
                  <c:v>42615</c:v>
                </c:pt>
                <c:pt idx="6090">
                  <c:v>42616</c:v>
                </c:pt>
                <c:pt idx="6091">
                  <c:v>42617</c:v>
                </c:pt>
                <c:pt idx="6092">
                  <c:v>42618</c:v>
                </c:pt>
                <c:pt idx="6093">
                  <c:v>42619</c:v>
                </c:pt>
                <c:pt idx="6094">
                  <c:v>42620</c:v>
                </c:pt>
                <c:pt idx="6095">
                  <c:v>42621</c:v>
                </c:pt>
                <c:pt idx="6096">
                  <c:v>42622</c:v>
                </c:pt>
                <c:pt idx="6097">
                  <c:v>42623</c:v>
                </c:pt>
                <c:pt idx="6098">
                  <c:v>42624</c:v>
                </c:pt>
                <c:pt idx="6099">
                  <c:v>42625</c:v>
                </c:pt>
                <c:pt idx="6100">
                  <c:v>42626</c:v>
                </c:pt>
                <c:pt idx="6101">
                  <c:v>42627</c:v>
                </c:pt>
                <c:pt idx="6102">
                  <c:v>42628</c:v>
                </c:pt>
                <c:pt idx="6103">
                  <c:v>42629</c:v>
                </c:pt>
                <c:pt idx="6104">
                  <c:v>42630</c:v>
                </c:pt>
                <c:pt idx="6105">
                  <c:v>42631</c:v>
                </c:pt>
                <c:pt idx="6106">
                  <c:v>42632</c:v>
                </c:pt>
                <c:pt idx="6107">
                  <c:v>42633</c:v>
                </c:pt>
                <c:pt idx="6108">
                  <c:v>42634</c:v>
                </c:pt>
                <c:pt idx="6109">
                  <c:v>42635</c:v>
                </c:pt>
                <c:pt idx="6110">
                  <c:v>42636</c:v>
                </c:pt>
                <c:pt idx="6111">
                  <c:v>42637</c:v>
                </c:pt>
                <c:pt idx="6112">
                  <c:v>42638</c:v>
                </c:pt>
                <c:pt idx="6113">
                  <c:v>42639</c:v>
                </c:pt>
                <c:pt idx="6114">
                  <c:v>42640</c:v>
                </c:pt>
                <c:pt idx="6115">
                  <c:v>42641</c:v>
                </c:pt>
                <c:pt idx="6116">
                  <c:v>42642</c:v>
                </c:pt>
                <c:pt idx="6117">
                  <c:v>42643</c:v>
                </c:pt>
                <c:pt idx="6118">
                  <c:v>42644</c:v>
                </c:pt>
                <c:pt idx="6119">
                  <c:v>42645</c:v>
                </c:pt>
                <c:pt idx="6120">
                  <c:v>42646</c:v>
                </c:pt>
                <c:pt idx="6121">
                  <c:v>42647</c:v>
                </c:pt>
                <c:pt idx="6122">
                  <c:v>42648</c:v>
                </c:pt>
                <c:pt idx="6123">
                  <c:v>42649</c:v>
                </c:pt>
                <c:pt idx="6124">
                  <c:v>42650</c:v>
                </c:pt>
                <c:pt idx="6125">
                  <c:v>42651</c:v>
                </c:pt>
                <c:pt idx="6126">
                  <c:v>42652</c:v>
                </c:pt>
                <c:pt idx="6127">
                  <c:v>42653</c:v>
                </c:pt>
                <c:pt idx="6128">
                  <c:v>42654</c:v>
                </c:pt>
                <c:pt idx="6129">
                  <c:v>42655</c:v>
                </c:pt>
                <c:pt idx="6130">
                  <c:v>42656</c:v>
                </c:pt>
                <c:pt idx="6131">
                  <c:v>42657</c:v>
                </c:pt>
                <c:pt idx="6132">
                  <c:v>42658</c:v>
                </c:pt>
                <c:pt idx="6133">
                  <c:v>42659</c:v>
                </c:pt>
                <c:pt idx="6134">
                  <c:v>42660</c:v>
                </c:pt>
                <c:pt idx="6135">
                  <c:v>42661</c:v>
                </c:pt>
                <c:pt idx="6136">
                  <c:v>42662</c:v>
                </c:pt>
                <c:pt idx="6137">
                  <c:v>42663</c:v>
                </c:pt>
                <c:pt idx="6138">
                  <c:v>42664</c:v>
                </c:pt>
                <c:pt idx="6139">
                  <c:v>42665</c:v>
                </c:pt>
                <c:pt idx="6140">
                  <c:v>42666</c:v>
                </c:pt>
                <c:pt idx="6141">
                  <c:v>42667</c:v>
                </c:pt>
                <c:pt idx="6142">
                  <c:v>42668</c:v>
                </c:pt>
                <c:pt idx="6143">
                  <c:v>42669</c:v>
                </c:pt>
                <c:pt idx="6144">
                  <c:v>42670</c:v>
                </c:pt>
                <c:pt idx="6145">
                  <c:v>42671</c:v>
                </c:pt>
                <c:pt idx="6146">
                  <c:v>42672</c:v>
                </c:pt>
                <c:pt idx="6147">
                  <c:v>42673</c:v>
                </c:pt>
                <c:pt idx="6148">
                  <c:v>42674</c:v>
                </c:pt>
                <c:pt idx="6149">
                  <c:v>42675</c:v>
                </c:pt>
                <c:pt idx="6150">
                  <c:v>42676</c:v>
                </c:pt>
                <c:pt idx="6151">
                  <c:v>42677</c:v>
                </c:pt>
                <c:pt idx="6152">
                  <c:v>42678</c:v>
                </c:pt>
                <c:pt idx="6153">
                  <c:v>42679</c:v>
                </c:pt>
                <c:pt idx="6154">
                  <c:v>42680</c:v>
                </c:pt>
                <c:pt idx="6155">
                  <c:v>42681</c:v>
                </c:pt>
                <c:pt idx="6156">
                  <c:v>42682</c:v>
                </c:pt>
                <c:pt idx="6157">
                  <c:v>42683</c:v>
                </c:pt>
                <c:pt idx="6158">
                  <c:v>42684</c:v>
                </c:pt>
                <c:pt idx="6159">
                  <c:v>42685</c:v>
                </c:pt>
                <c:pt idx="6160">
                  <c:v>42686</c:v>
                </c:pt>
                <c:pt idx="6161">
                  <c:v>42687</c:v>
                </c:pt>
                <c:pt idx="6162">
                  <c:v>42688</c:v>
                </c:pt>
                <c:pt idx="6163">
                  <c:v>42689</c:v>
                </c:pt>
                <c:pt idx="6164">
                  <c:v>42690</c:v>
                </c:pt>
                <c:pt idx="6165">
                  <c:v>42691</c:v>
                </c:pt>
                <c:pt idx="6166">
                  <c:v>42692</c:v>
                </c:pt>
                <c:pt idx="6167">
                  <c:v>42693</c:v>
                </c:pt>
                <c:pt idx="6168">
                  <c:v>42694</c:v>
                </c:pt>
                <c:pt idx="6169">
                  <c:v>42695</c:v>
                </c:pt>
                <c:pt idx="6170">
                  <c:v>42696</c:v>
                </c:pt>
                <c:pt idx="6171">
                  <c:v>42697</c:v>
                </c:pt>
                <c:pt idx="6172">
                  <c:v>42698</c:v>
                </c:pt>
                <c:pt idx="6173">
                  <c:v>42699</c:v>
                </c:pt>
                <c:pt idx="6174">
                  <c:v>42700</c:v>
                </c:pt>
                <c:pt idx="6175">
                  <c:v>42701</c:v>
                </c:pt>
                <c:pt idx="6176">
                  <c:v>42702</c:v>
                </c:pt>
                <c:pt idx="6177">
                  <c:v>42703</c:v>
                </c:pt>
                <c:pt idx="6178">
                  <c:v>42704</c:v>
                </c:pt>
                <c:pt idx="6179">
                  <c:v>42705</c:v>
                </c:pt>
                <c:pt idx="6180">
                  <c:v>42706</c:v>
                </c:pt>
                <c:pt idx="6181">
                  <c:v>42707</c:v>
                </c:pt>
                <c:pt idx="6182">
                  <c:v>42708</c:v>
                </c:pt>
                <c:pt idx="6183">
                  <c:v>42709</c:v>
                </c:pt>
                <c:pt idx="6184">
                  <c:v>42710</c:v>
                </c:pt>
                <c:pt idx="6185">
                  <c:v>42711</c:v>
                </c:pt>
                <c:pt idx="6186">
                  <c:v>42712</c:v>
                </c:pt>
                <c:pt idx="6187">
                  <c:v>42713</c:v>
                </c:pt>
                <c:pt idx="6188">
                  <c:v>42714</c:v>
                </c:pt>
                <c:pt idx="6189">
                  <c:v>42715</c:v>
                </c:pt>
                <c:pt idx="6190">
                  <c:v>42716</c:v>
                </c:pt>
                <c:pt idx="6191">
                  <c:v>42717</c:v>
                </c:pt>
                <c:pt idx="6192">
                  <c:v>42718</c:v>
                </c:pt>
                <c:pt idx="6193">
                  <c:v>42719</c:v>
                </c:pt>
                <c:pt idx="6194">
                  <c:v>42720</c:v>
                </c:pt>
                <c:pt idx="6195">
                  <c:v>42721</c:v>
                </c:pt>
                <c:pt idx="6196">
                  <c:v>42722</c:v>
                </c:pt>
                <c:pt idx="6197">
                  <c:v>42723</c:v>
                </c:pt>
                <c:pt idx="6198">
                  <c:v>42724</c:v>
                </c:pt>
                <c:pt idx="6199">
                  <c:v>42725</c:v>
                </c:pt>
                <c:pt idx="6200">
                  <c:v>42726</c:v>
                </c:pt>
                <c:pt idx="6201">
                  <c:v>42727</c:v>
                </c:pt>
                <c:pt idx="6202">
                  <c:v>42728</c:v>
                </c:pt>
                <c:pt idx="6203">
                  <c:v>42729</c:v>
                </c:pt>
                <c:pt idx="6204">
                  <c:v>42730</c:v>
                </c:pt>
                <c:pt idx="6205">
                  <c:v>42731</c:v>
                </c:pt>
                <c:pt idx="6206">
                  <c:v>42732</c:v>
                </c:pt>
                <c:pt idx="6207">
                  <c:v>42733</c:v>
                </c:pt>
                <c:pt idx="6208">
                  <c:v>42734</c:v>
                </c:pt>
                <c:pt idx="6209">
                  <c:v>42735</c:v>
                </c:pt>
                <c:pt idx="6210">
                  <c:v>42736</c:v>
                </c:pt>
                <c:pt idx="6211">
                  <c:v>42737</c:v>
                </c:pt>
                <c:pt idx="6212">
                  <c:v>42738</c:v>
                </c:pt>
                <c:pt idx="6213">
                  <c:v>42739</c:v>
                </c:pt>
                <c:pt idx="6214">
                  <c:v>42740</c:v>
                </c:pt>
                <c:pt idx="6215">
                  <c:v>42741</c:v>
                </c:pt>
                <c:pt idx="6216">
                  <c:v>42742</c:v>
                </c:pt>
                <c:pt idx="6217">
                  <c:v>42743</c:v>
                </c:pt>
                <c:pt idx="6218">
                  <c:v>42744</c:v>
                </c:pt>
                <c:pt idx="6219">
                  <c:v>42745</c:v>
                </c:pt>
                <c:pt idx="6220">
                  <c:v>42746</c:v>
                </c:pt>
                <c:pt idx="6221">
                  <c:v>42747</c:v>
                </c:pt>
                <c:pt idx="6222">
                  <c:v>42748</c:v>
                </c:pt>
                <c:pt idx="6223">
                  <c:v>42749</c:v>
                </c:pt>
                <c:pt idx="6224">
                  <c:v>42750</c:v>
                </c:pt>
                <c:pt idx="6225">
                  <c:v>42751</c:v>
                </c:pt>
                <c:pt idx="6226">
                  <c:v>42752</c:v>
                </c:pt>
                <c:pt idx="6227">
                  <c:v>42753</c:v>
                </c:pt>
                <c:pt idx="6228">
                  <c:v>42754</c:v>
                </c:pt>
                <c:pt idx="6229">
                  <c:v>42755</c:v>
                </c:pt>
                <c:pt idx="6230">
                  <c:v>42756</c:v>
                </c:pt>
                <c:pt idx="6231">
                  <c:v>42757</c:v>
                </c:pt>
                <c:pt idx="6232">
                  <c:v>42758</c:v>
                </c:pt>
                <c:pt idx="6233">
                  <c:v>42759</c:v>
                </c:pt>
                <c:pt idx="6234">
                  <c:v>42760</c:v>
                </c:pt>
                <c:pt idx="6235">
                  <c:v>42761</c:v>
                </c:pt>
                <c:pt idx="6236">
                  <c:v>42762</c:v>
                </c:pt>
                <c:pt idx="6237">
                  <c:v>42763</c:v>
                </c:pt>
                <c:pt idx="6238">
                  <c:v>42764</c:v>
                </c:pt>
                <c:pt idx="6239">
                  <c:v>42765</c:v>
                </c:pt>
                <c:pt idx="6240">
                  <c:v>42766</c:v>
                </c:pt>
                <c:pt idx="6241">
                  <c:v>42767</c:v>
                </c:pt>
                <c:pt idx="6242">
                  <c:v>42768</c:v>
                </c:pt>
                <c:pt idx="6243">
                  <c:v>42769</c:v>
                </c:pt>
                <c:pt idx="6244">
                  <c:v>42770</c:v>
                </c:pt>
                <c:pt idx="6245">
                  <c:v>42771</c:v>
                </c:pt>
                <c:pt idx="6246">
                  <c:v>42772</c:v>
                </c:pt>
                <c:pt idx="6247">
                  <c:v>42773</c:v>
                </c:pt>
                <c:pt idx="6248">
                  <c:v>42774</c:v>
                </c:pt>
                <c:pt idx="6249">
                  <c:v>42775</c:v>
                </c:pt>
                <c:pt idx="6250">
                  <c:v>42776</c:v>
                </c:pt>
                <c:pt idx="6251">
                  <c:v>42777</c:v>
                </c:pt>
                <c:pt idx="6252">
                  <c:v>42778</c:v>
                </c:pt>
                <c:pt idx="6253">
                  <c:v>42779</c:v>
                </c:pt>
                <c:pt idx="6254">
                  <c:v>42780</c:v>
                </c:pt>
                <c:pt idx="6255">
                  <c:v>42781</c:v>
                </c:pt>
                <c:pt idx="6256">
                  <c:v>42782</c:v>
                </c:pt>
                <c:pt idx="6257">
                  <c:v>42783</c:v>
                </c:pt>
                <c:pt idx="6258">
                  <c:v>42784</c:v>
                </c:pt>
                <c:pt idx="6259">
                  <c:v>42785</c:v>
                </c:pt>
                <c:pt idx="6260">
                  <c:v>42786</c:v>
                </c:pt>
                <c:pt idx="6261">
                  <c:v>42787</c:v>
                </c:pt>
                <c:pt idx="6262">
                  <c:v>42788</c:v>
                </c:pt>
                <c:pt idx="6263">
                  <c:v>42789</c:v>
                </c:pt>
                <c:pt idx="6264">
                  <c:v>42790</c:v>
                </c:pt>
                <c:pt idx="6265">
                  <c:v>42791</c:v>
                </c:pt>
                <c:pt idx="6266">
                  <c:v>42792</c:v>
                </c:pt>
                <c:pt idx="6267">
                  <c:v>42793</c:v>
                </c:pt>
                <c:pt idx="6268">
                  <c:v>42794</c:v>
                </c:pt>
                <c:pt idx="6269">
                  <c:v>42795</c:v>
                </c:pt>
                <c:pt idx="6270">
                  <c:v>42796</c:v>
                </c:pt>
                <c:pt idx="6271">
                  <c:v>42797</c:v>
                </c:pt>
                <c:pt idx="6272">
                  <c:v>42798</c:v>
                </c:pt>
                <c:pt idx="6273">
                  <c:v>42799</c:v>
                </c:pt>
                <c:pt idx="6274">
                  <c:v>42800</c:v>
                </c:pt>
                <c:pt idx="6275">
                  <c:v>42801</c:v>
                </c:pt>
                <c:pt idx="6276">
                  <c:v>42802</c:v>
                </c:pt>
                <c:pt idx="6277">
                  <c:v>42803</c:v>
                </c:pt>
                <c:pt idx="6278">
                  <c:v>42804</c:v>
                </c:pt>
                <c:pt idx="6279">
                  <c:v>42805</c:v>
                </c:pt>
                <c:pt idx="6280">
                  <c:v>42806</c:v>
                </c:pt>
                <c:pt idx="6281">
                  <c:v>42807</c:v>
                </c:pt>
                <c:pt idx="6282">
                  <c:v>42808</c:v>
                </c:pt>
                <c:pt idx="6283">
                  <c:v>42809</c:v>
                </c:pt>
                <c:pt idx="6284">
                  <c:v>42810</c:v>
                </c:pt>
                <c:pt idx="6285">
                  <c:v>42811</c:v>
                </c:pt>
                <c:pt idx="6286">
                  <c:v>42812</c:v>
                </c:pt>
                <c:pt idx="6287">
                  <c:v>42813</c:v>
                </c:pt>
                <c:pt idx="6288">
                  <c:v>42814</c:v>
                </c:pt>
                <c:pt idx="6289">
                  <c:v>42815</c:v>
                </c:pt>
                <c:pt idx="6290">
                  <c:v>42816</c:v>
                </c:pt>
                <c:pt idx="6291">
                  <c:v>42817</c:v>
                </c:pt>
                <c:pt idx="6292">
                  <c:v>42818</c:v>
                </c:pt>
                <c:pt idx="6293">
                  <c:v>42819</c:v>
                </c:pt>
                <c:pt idx="6294">
                  <c:v>42820</c:v>
                </c:pt>
                <c:pt idx="6295">
                  <c:v>42821</c:v>
                </c:pt>
                <c:pt idx="6296">
                  <c:v>42822</c:v>
                </c:pt>
                <c:pt idx="6297">
                  <c:v>42823</c:v>
                </c:pt>
                <c:pt idx="6298">
                  <c:v>42824</c:v>
                </c:pt>
                <c:pt idx="6299">
                  <c:v>42825</c:v>
                </c:pt>
                <c:pt idx="6300">
                  <c:v>42826</c:v>
                </c:pt>
                <c:pt idx="6301">
                  <c:v>42827</c:v>
                </c:pt>
                <c:pt idx="6302">
                  <c:v>42828</c:v>
                </c:pt>
                <c:pt idx="6303">
                  <c:v>42829</c:v>
                </c:pt>
                <c:pt idx="6304">
                  <c:v>42830</c:v>
                </c:pt>
                <c:pt idx="6305">
                  <c:v>42831</c:v>
                </c:pt>
                <c:pt idx="6306">
                  <c:v>42832</c:v>
                </c:pt>
                <c:pt idx="6307">
                  <c:v>42833</c:v>
                </c:pt>
                <c:pt idx="6308">
                  <c:v>42834</c:v>
                </c:pt>
                <c:pt idx="6309">
                  <c:v>42835</c:v>
                </c:pt>
                <c:pt idx="6310">
                  <c:v>42836</c:v>
                </c:pt>
                <c:pt idx="6311">
                  <c:v>42837</c:v>
                </c:pt>
                <c:pt idx="6312">
                  <c:v>42838</c:v>
                </c:pt>
                <c:pt idx="6313">
                  <c:v>42839</c:v>
                </c:pt>
                <c:pt idx="6314">
                  <c:v>42840</c:v>
                </c:pt>
                <c:pt idx="6315">
                  <c:v>42841</c:v>
                </c:pt>
                <c:pt idx="6316">
                  <c:v>42842</c:v>
                </c:pt>
                <c:pt idx="6317">
                  <c:v>42843</c:v>
                </c:pt>
                <c:pt idx="6318">
                  <c:v>42844</c:v>
                </c:pt>
                <c:pt idx="6319">
                  <c:v>42845</c:v>
                </c:pt>
                <c:pt idx="6320">
                  <c:v>42846</c:v>
                </c:pt>
                <c:pt idx="6321">
                  <c:v>42847</c:v>
                </c:pt>
                <c:pt idx="6322">
                  <c:v>42848</c:v>
                </c:pt>
                <c:pt idx="6323">
                  <c:v>42849</c:v>
                </c:pt>
                <c:pt idx="6324">
                  <c:v>42850</c:v>
                </c:pt>
                <c:pt idx="6325">
                  <c:v>42851</c:v>
                </c:pt>
                <c:pt idx="6326">
                  <c:v>42852</c:v>
                </c:pt>
                <c:pt idx="6327">
                  <c:v>42853</c:v>
                </c:pt>
                <c:pt idx="6328">
                  <c:v>42854</c:v>
                </c:pt>
                <c:pt idx="6329">
                  <c:v>42855</c:v>
                </c:pt>
                <c:pt idx="6330">
                  <c:v>42856</c:v>
                </c:pt>
                <c:pt idx="6331">
                  <c:v>42857</c:v>
                </c:pt>
                <c:pt idx="6332">
                  <c:v>42858</c:v>
                </c:pt>
                <c:pt idx="6333">
                  <c:v>42859</c:v>
                </c:pt>
                <c:pt idx="6334">
                  <c:v>42860</c:v>
                </c:pt>
                <c:pt idx="6335">
                  <c:v>42861</c:v>
                </c:pt>
                <c:pt idx="6336">
                  <c:v>42862</c:v>
                </c:pt>
                <c:pt idx="6337">
                  <c:v>42863</c:v>
                </c:pt>
                <c:pt idx="6338">
                  <c:v>42864</c:v>
                </c:pt>
                <c:pt idx="6339">
                  <c:v>42865</c:v>
                </c:pt>
                <c:pt idx="6340">
                  <c:v>42866</c:v>
                </c:pt>
                <c:pt idx="6341">
                  <c:v>42867</c:v>
                </c:pt>
                <c:pt idx="6342">
                  <c:v>42868</c:v>
                </c:pt>
                <c:pt idx="6343">
                  <c:v>42869</c:v>
                </c:pt>
                <c:pt idx="6344">
                  <c:v>42870</c:v>
                </c:pt>
                <c:pt idx="6345">
                  <c:v>42871</c:v>
                </c:pt>
                <c:pt idx="6346">
                  <c:v>42872</c:v>
                </c:pt>
                <c:pt idx="6347">
                  <c:v>42873</c:v>
                </c:pt>
                <c:pt idx="6348">
                  <c:v>42874</c:v>
                </c:pt>
                <c:pt idx="6349">
                  <c:v>42875</c:v>
                </c:pt>
                <c:pt idx="6350">
                  <c:v>42876</c:v>
                </c:pt>
                <c:pt idx="6351">
                  <c:v>42877</c:v>
                </c:pt>
                <c:pt idx="6352">
                  <c:v>42878</c:v>
                </c:pt>
                <c:pt idx="6353">
                  <c:v>42879</c:v>
                </c:pt>
                <c:pt idx="6354">
                  <c:v>42880</c:v>
                </c:pt>
                <c:pt idx="6355">
                  <c:v>42881</c:v>
                </c:pt>
                <c:pt idx="6356">
                  <c:v>42882</c:v>
                </c:pt>
                <c:pt idx="6357">
                  <c:v>42883</c:v>
                </c:pt>
                <c:pt idx="6358">
                  <c:v>42884</c:v>
                </c:pt>
                <c:pt idx="6359">
                  <c:v>42885</c:v>
                </c:pt>
                <c:pt idx="6360">
                  <c:v>42886</c:v>
                </c:pt>
                <c:pt idx="6361">
                  <c:v>42887</c:v>
                </c:pt>
                <c:pt idx="6362">
                  <c:v>42888</c:v>
                </c:pt>
                <c:pt idx="6363">
                  <c:v>42889</c:v>
                </c:pt>
                <c:pt idx="6364">
                  <c:v>42890</c:v>
                </c:pt>
                <c:pt idx="6365">
                  <c:v>42891</c:v>
                </c:pt>
                <c:pt idx="6366">
                  <c:v>42892</c:v>
                </c:pt>
                <c:pt idx="6367">
                  <c:v>42893</c:v>
                </c:pt>
                <c:pt idx="6368">
                  <c:v>42894</c:v>
                </c:pt>
                <c:pt idx="6369">
                  <c:v>42895</c:v>
                </c:pt>
                <c:pt idx="6370">
                  <c:v>42896</c:v>
                </c:pt>
                <c:pt idx="6371">
                  <c:v>42897</c:v>
                </c:pt>
                <c:pt idx="6372">
                  <c:v>42898</c:v>
                </c:pt>
                <c:pt idx="6373">
                  <c:v>42899</c:v>
                </c:pt>
                <c:pt idx="6374">
                  <c:v>42900</c:v>
                </c:pt>
                <c:pt idx="6375">
                  <c:v>42901</c:v>
                </c:pt>
                <c:pt idx="6376">
                  <c:v>42902</c:v>
                </c:pt>
                <c:pt idx="6377">
                  <c:v>42903</c:v>
                </c:pt>
                <c:pt idx="6378">
                  <c:v>42904</c:v>
                </c:pt>
                <c:pt idx="6379">
                  <c:v>42905</c:v>
                </c:pt>
                <c:pt idx="6380">
                  <c:v>42906</c:v>
                </c:pt>
                <c:pt idx="6381">
                  <c:v>42907</c:v>
                </c:pt>
                <c:pt idx="6382">
                  <c:v>42908</c:v>
                </c:pt>
                <c:pt idx="6383">
                  <c:v>42909</c:v>
                </c:pt>
                <c:pt idx="6384">
                  <c:v>42910</c:v>
                </c:pt>
                <c:pt idx="6385">
                  <c:v>42911</c:v>
                </c:pt>
                <c:pt idx="6386">
                  <c:v>42912</c:v>
                </c:pt>
                <c:pt idx="6387">
                  <c:v>42913</c:v>
                </c:pt>
                <c:pt idx="6388">
                  <c:v>42914</c:v>
                </c:pt>
                <c:pt idx="6389">
                  <c:v>42915</c:v>
                </c:pt>
                <c:pt idx="6390">
                  <c:v>42916</c:v>
                </c:pt>
                <c:pt idx="6391">
                  <c:v>42917</c:v>
                </c:pt>
                <c:pt idx="6392">
                  <c:v>42918</c:v>
                </c:pt>
                <c:pt idx="6393">
                  <c:v>42919</c:v>
                </c:pt>
                <c:pt idx="6394">
                  <c:v>42920</c:v>
                </c:pt>
                <c:pt idx="6395">
                  <c:v>42921</c:v>
                </c:pt>
                <c:pt idx="6396">
                  <c:v>42922</c:v>
                </c:pt>
                <c:pt idx="6397">
                  <c:v>42923</c:v>
                </c:pt>
                <c:pt idx="6398">
                  <c:v>42924</c:v>
                </c:pt>
                <c:pt idx="6399">
                  <c:v>42925</c:v>
                </c:pt>
                <c:pt idx="6400">
                  <c:v>42926</c:v>
                </c:pt>
                <c:pt idx="6401">
                  <c:v>42927</c:v>
                </c:pt>
                <c:pt idx="6402">
                  <c:v>42928</c:v>
                </c:pt>
                <c:pt idx="6403">
                  <c:v>42929</c:v>
                </c:pt>
                <c:pt idx="6404">
                  <c:v>42930</c:v>
                </c:pt>
                <c:pt idx="6405">
                  <c:v>42931</c:v>
                </c:pt>
                <c:pt idx="6406">
                  <c:v>42932</c:v>
                </c:pt>
                <c:pt idx="6407">
                  <c:v>42933</c:v>
                </c:pt>
                <c:pt idx="6408">
                  <c:v>42934</c:v>
                </c:pt>
                <c:pt idx="6409">
                  <c:v>42935</c:v>
                </c:pt>
                <c:pt idx="6410">
                  <c:v>42936</c:v>
                </c:pt>
                <c:pt idx="6411">
                  <c:v>42937</c:v>
                </c:pt>
                <c:pt idx="6412">
                  <c:v>42938</c:v>
                </c:pt>
                <c:pt idx="6413">
                  <c:v>42939</c:v>
                </c:pt>
                <c:pt idx="6414">
                  <c:v>42940</c:v>
                </c:pt>
                <c:pt idx="6415">
                  <c:v>42941</c:v>
                </c:pt>
                <c:pt idx="6416">
                  <c:v>42942</c:v>
                </c:pt>
                <c:pt idx="6417">
                  <c:v>42943</c:v>
                </c:pt>
                <c:pt idx="6418">
                  <c:v>42944</c:v>
                </c:pt>
                <c:pt idx="6419">
                  <c:v>42945</c:v>
                </c:pt>
                <c:pt idx="6420">
                  <c:v>42946</c:v>
                </c:pt>
                <c:pt idx="6421">
                  <c:v>42947</c:v>
                </c:pt>
                <c:pt idx="6422">
                  <c:v>42948</c:v>
                </c:pt>
                <c:pt idx="6423">
                  <c:v>42949</c:v>
                </c:pt>
                <c:pt idx="6424">
                  <c:v>42950</c:v>
                </c:pt>
                <c:pt idx="6425">
                  <c:v>42951</c:v>
                </c:pt>
                <c:pt idx="6426">
                  <c:v>42952</c:v>
                </c:pt>
                <c:pt idx="6427">
                  <c:v>42953</c:v>
                </c:pt>
                <c:pt idx="6428">
                  <c:v>42954</c:v>
                </c:pt>
                <c:pt idx="6429">
                  <c:v>42955</c:v>
                </c:pt>
                <c:pt idx="6430">
                  <c:v>42956</c:v>
                </c:pt>
                <c:pt idx="6431">
                  <c:v>42957</c:v>
                </c:pt>
                <c:pt idx="6432">
                  <c:v>42958</c:v>
                </c:pt>
                <c:pt idx="6433">
                  <c:v>42959</c:v>
                </c:pt>
                <c:pt idx="6434">
                  <c:v>42960</c:v>
                </c:pt>
                <c:pt idx="6435">
                  <c:v>42961</c:v>
                </c:pt>
                <c:pt idx="6436">
                  <c:v>42962</c:v>
                </c:pt>
                <c:pt idx="6437">
                  <c:v>42963</c:v>
                </c:pt>
                <c:pt idx="6438">
                  <c:v>42964</c:v>
                </c:pt>
                <c:pt idx="6439">
                  <c:v>42965</c:v>
                </c:pt>
                <c:pt idx="6440">
                  <c:v>42966</c:v>
                </c:pt>
                <c:pt idx="6441">
                  <c:v>42967</c:v>
                </c:pt>
                <c:pt idx="6442">
                  <c:v>42968</c:v>
                </c:pt>
                <c:pt idx="6443">
                  <c:v>42969</c:v>
                </c:pt>
                <c:pt idx="6444">
                  <c:v>42970</c:v>
                </c:pt>
                <c:pt idx="6445">
                  <c:v>42971</c:v>
                </c:pt>
                <c:pt idx="6446">
                  <c:v>42972</c:v>
                </c:pt>
                <c:pt idx="6447">
                  <c:v>42973</c:v>
                </c:pt>
                <c:pt idx="6448">
                  <c:v>42974</c:v>
                </c:pt>
                <c:pt idx="6449">
                  <c:v>42975</c:v>
                </c:pt>
                <c:pt idx="6450">
                  <c:v>42976</c:v>
                </c:pt>
                <c:pt idx="6451">
                  <c:v>42977</c:v>
                </c:pt>
                <c:pt idx="6452">
                  <c:v>42978</c:v>
                </c:pt>
                <c:pt idx="6453">
                  <c:v>42979</c:v>
                </c:pt>
                <c:pt idx="6454">
                  <c:v>42980</c:v>
                </c:pt>
                <c:pt idx="6455">
                  <c:v>42981</c:v>
                </c:pt>
                <c:pt idx="6456">
                  <c:v>42982</c:v>
                </c:pt>
                <c:pt idx="6457">
                  <c:v>42983</c:v>
                </c:pt>
                <c:pt idx="6458">
                  <c:v>42984</c:v>
                </c:pt>
                <c:pt idx="6459">
                  <c:v>42985</c:v>
                </c:pt>
                <c:pt idx="6460">
                  <c:v>42986</c:v>
                </c:pt>
                <c:pt idx="6461">
                  <c:v>42987</c:v>
                </c:pt>
                <c:pt idx="6462">
                  <c:v>42988</c:v>
                </c:pt>
                <c:pt idx="6463">
                  <c:v>42989</c:v>
                </c:pt>
                <c:pt idx="6464">
                  <c:v>42990</c:v>
                </c:pt>
                <c:pt idx="6465">
                  <c:v>42991</c:v>
                </c:pt>
                <c:pt idx="6466">
                  <c:v>42992</c:v>
                </c:pt>
                <c:pt idx="6467">
                  <c:v>42993</c:v>
                </c:pt>
                <c:pt idx="6468">
                  <c:v>42994</c:v>
                </c:pt>
                <c:pt idx="6469">
                  <c:v>42995</c:v>
                </c:pt>
                <c:pt idx="6470">
                  <c:v>42996</c:v>
                </c:pt>
                <c:pt idx="6471">
                  <c:v>42997</c:v>
                </c:pt>
                <c:pt idx="6472">
                  <c:v>42998</c:v>
                </c:pt>
                <c:pt idx="6473">
                  <c:v>42999</c:v>
                </c:pt>
                <c:pt idx="6474">
                  <c:v>43000</c:v>
                </c:pt>
                <c:pt idx="6475">
                  <c:v>43001</c:v>
                </c:pt>
                <c:pt idx="6476">
                  <c:v>43002</c:v>
                </c:pt>
                <c:pt idx="6477">
                  <c:v>43003</c:v>
                </c:pt>
                <c:pt idx="6478">
                  <c:v>43004</c:v>
                </c:pt>
                <c:pt idx="6479">
                  <c:v>43005</c:v>
                </c:pt>
                <c:pt idx="6480">
                  <c:v>43006</c:v>
                </c:pt>
                <c:pt idx="6481">
                  <c:v>43007</c:v>
                </c:pt>
                <c:pt idx="6482">
                  <c:v>43008</c:v>
                </c:pt>
                <c:pt idx="6483">
                  <c:v>43009</c:v>
                </c:pt>
                <c:pt idx="6484">
                  <c:v>43010</c:v>
                </c:pt>
                <c:pt idx="6485">
                  <c:v>43011</c:v>
                </c:pt>
                <c:pt idx="6486">
                  <c:v>43012</c:v>
                </c:pt>
                <c:pt idx="6487">
                  <c:v>43013</c:v>
                </c:pt>
                <c:pt idx="6488">
                  <c:v>43014</c:v>
                </c:pt>
                <c:pt idx="6489">
                  <c:v>43015</c:v>
                </c:pt>
                <c:pt idx="6490">
                  <c:v>43016</c:v>
                </c:pt>
                <c:pt idx="6491">
                  <c:v>43017</c:v>
                </c:pt>
                <c:pt idx="6492">
                  <c:v>43018</c:v>
                </c:pt>
                <c:pt idx="6493">
                  <c:v>43019</c:v>
                </c:pt>
                <c:pt idx="6494">
                  <c:v>43020</c:v>
                </c:pt>
                <c:pt idx="6495">
                  <c:v>43021</c:v>
                </c:pt>
                <c:pt idx="6496">
                  <c:v>43022</c:v>
                </c:pt>
                <c:pt idx="6497">
                  <c:v>43023</c:v>
                </c:pt>
                <c:pt idx="6498">
                  <c:v>43024</c:v>
                </c:pt>
                <c:pt idx="6499">
                  <c:v>43025</c:v>
                </c:pt>
                <c:pt idx="6500">
                  <c:v>43026</c:v>
                </c:pt>
                <c:pt idx="6501">
                  <c:v>43027</c:v>
                </c:pt>
                <c:pt idx="6502">
                  <c:v>43028</c:v>
                </c:pt>
                <c:pt idx="6503">
                  <c:v>43029</c:v>
                </c:pt>
                <c:pt idx="6504">
                  <c:v>43030</c:v>
                </c:pt>
                <c:pt idx="6505">
                  <c:v>43031</c:v>
                </c:pt>
                <c:pt idx="6506">
                  <c:v>43032</c:v>
                </c:pt>
                <c:pt idx="6507">
                  <c:v>43033</c:v>
                </c:pt>
                <c:pt idx="6508">
                  <c:v>43034</c:v>
                </c:pt>
                <c:pt idx="6509">
                  <c:v>43035</c:v>
                </c:pt>
                <c:pt idx="6510">
                  <c:v>43036</c:v>
                </c:pt>
                <c:pt idx="6511">
                  <c:v>43037</c:v>
                </c:pt>
                <c:pt idx="6512">
                  <c:v>43038</c:v>
                </c:pt>
                <c:pt idx="6513">
                  <c:v>43039</c:v>
                </c:pt>
                <c:pt idx="6514">
                  <c:v>43040</c:v>
                </c:pt>
                <c:pt idx="6515">
                  <c:v>43041</c:v>
                </c:pt>
                <c:pt idx="6516">
                  <c:v>43042</c:v>
                </c:pt>
                <c:pt idx="6517">
                  <c:v>43043</c:v>
                </c:pt>
                <c:pt idx="6518">
                  <c:v>43044</c:v>
                </c:pt>
                <c:pt idx="6519">
                  <c:v>43045</c:v>
                </c:pt>
                <c:pt idx="6520">
                  <c:v>43046</c:v>
                </c:pt>
                <c:pt idx="6521">
                  <c:v>43047</c:v>
                </c:pt>
                <c:pt idx="6522">
                  <c:v>43048</c:v>
                </c:pt>
                <c:pt idx="6523">
                  <c:v>43049</c:v>
                </c:pt>
                <c:pt idx="6524">
                  <c:v>43050</c:v>
                </c:pt>
                <c:pt idx="6525">
                  <c:v>43051</c:v>
                </c:pt>
                <c:pt idx="6526">
                  <c:v>43052</c:v>
                </c:pt>
                <c:pt idx="6527">
                  <c:v>43053</c:v>
                </c:pt>
                <c:pt idx="6528">
                  <c:v>43054</c:v>
                </c:pt>
                <c:pt idx="6529">
                  <c:v>43055</c:v>
                </c:pt>
                <c:pt idx="6530">
                  <c:v>43056</c:v>
                </c:pt>
                <c:pt idx="6531">
                  <c:v>43057</c:v>
                </c:pt>
                <c:pt idx="6532">
                  <c:v>43058</c:v>
                </c:pt>
                <c:pt idx="6533">
                  <c:v>43059</c:v>
                </c:pt>
                <c:pt idx="6534">
                  <c:v>43060</c:v>
                </c:pt>
                <c:pt idx="6535">
                  <c:v>43061</c:v>
                </c:pt>
                <c:pt idx="6536">
                  <c:v>43062</c:v>
                </c:pt>
                <c:pt idx="6537">
                  <c:v>43063</c:v>
                </c:pt>
                <c:pt idx="6538">
                  <c:v>43064</c:v>
                </c:pt>
                <c:pt idx="6539">
                  <c:v>43065</c:v>
                </c:pt>
                <c:pt idx="6540">
                  <c:v>43066</c:v>
                </c:pt>
                <c:pt idx="6541">
                  <c:v>43067</c:v>
                </c:pt>
                <c:pt idx="6542">
                  <c:v>43068</c:v>
                </c:pt>
                <c:pt idx="6543">
                  <c:v>43069</c:v>
                </c:pt>
                <c:pt idx="6544">
                  <c:v>43070</c:v>
                </c:pt>
                <c:pt idx="6545">
                  <c:v>43071</c:v>
                </c:pt>
                <c:pt idx="6546">
                  <c:v>43072</c:v>
                </c:pt>
                <c:pt idx="6547">
                  <c:v>43073</c:v>
                </c:pt>
                <c:pt idx="6548">
                  <c:v>43074</c:v>
                </c:pt>
                <c:pt idx="6549">
                  <c:v>43075</c:v>
                </c:pt>
                <c:pt idx="6550">
                  <c:v>43076</c:v>
                </c:pt>
                <c:pt idx="6551">
                  <c:v>43077</c:v>
                </c:pt>
                <c:pt idx="6552">
                  <c:v>43078</c:v>
                </c:pt>
                <c:pt idx="6553">
                  <c:v>43079</c:v>
                </c:pt>
                <c:pt idx="6554">
                  <c:v>43080</c:v>
                </c:pt>
                <c:pt idx="6555">
                  <c:v>43081</c:v>
                </c:pt>
                <c:pt idx="6556">
                  <c:v>43082</c:v>
                </c:pt>
                <c:pt idx="6557">
                  <c:v>43083</c:v>
                </c:pt>
                <c:pt idx="6558">
                  <c:v>43084</c:v>
                </c:pt>
                <c:pt idx="6559">
                  <c:v>43085</c:v>
                </c:pt>
                <c:pt idx="6560">
                  <c:v>43086</c:v>
                </c:pt>
                <c:pt idx="6561">
                  <c:v>43087</c:v>
                </c:pt>
                <c:pt idx="6562">
                  <c:v>43088</c:v>
                </c:pt>
                <c:pt idx="6563">
                  <c:v>43089</c:v>
                </c:pt>
                <c:pt idx="6564">
                  <c:v>43090</c:v>
                </c:pt>
                <c:pt idx="6565">
                  <c:v>43091</c:v>
                </c:pt>
                <c:pt idx="6566">
                  <c:v>43092</c:v>
                </c:pt>
                <c:pt idx="6567">
                  <c:v>43093</c:v>
                </c:pt>
                <c:pt idx="6568">
                  <c:v>43094</c:v>
                </c:pt>
                <c:pt idx="6569">
                  <c:v>43095</c:v>
                </c:pt>
                <c:pt idx="6570">
                  <c:v>43096</c:v>
                </c:pt>
                <c:pt idx="6571">
                  <c:v>43097</c:v>
                </c:pt>
                <c:pt idx="6572">
                  <c:v>43098</c:v>
                </c:pt>
                <c:pt idx="6573">
                  <c:v>43099</c:v>
                </c:pt>
                <c:pt idx="6574">
                  <c:v>43100</c:v>
                </c:pt>
                <c:pt idx="6575">
                  <c:v>43101</c:v>
                </c:pt>
                <c:pt idx="6576">
                  <c:v>43102</c:v>
                </c:pt>
                <c:pt idx="6577">
                  <c:v>43103</c:v>
                </c:pt>
                <c:pt idx="6578">
                  <c:v>43104</c:v>
                </c:pt>
                <c:pt idx="6579">
                  <c:v>43105</c:v>
                </c:pt>
                <c:pt idx="6580">
                  <c:v>43106</c:v>
                </c:pt>
                <c:pt idx="6581">
                  <c:v>43107</c:v>
                </c:pt>
                <c:pt idx="6582">
                  <c:v>43108</c:v>
                </c:pt>
                <c:pt idx="6583">
                  <c:v>43109</c:v>
                </c:pt>
                <c:pt idx="6584">
                  <c:v>43110</c:v>
                </c:pt>
                <c:pt idx="6585">
                  <c:v>43111</c:v>
                </c:pt>
                <c:pt idx="6586">
                  <c:v>43112</c:v>
                </c:pt>
                <c:pt idx="6587">
                  <c:v>43113</c:v>
                </c:pt>
                <c:pt idx="6588">
                  <c:v>43114</c:v>
                </c:pt>
                <c:pt idx="6589">
                  <c:v>43115</c:v>
                </c:pt>
                <c:pt idx="6590">
                  <c:v>43116</c:v>
                </c:pt>
                <c:pt idx="6591">
                  <c:v>43117</c:v>
                </c:pt>
                <c:pt idx="6592">
                  <c:v>43118</c:v>
                </c:pt>
                <c:pt idx="6593">
                  <c:v>43119</c:v>
                </c:pt>
                <c:pt idx="6594">
                  <c:v>43120</c:v>
                </c:pt>
                <c:pt idx="6595">
                  <c:v>43121</c:v>
                </c:pt>
                <c:pt idx="6596">
                  <c:v>43122</c:v>
                </c:pt>
                <c:pt idx="6597">
                  <c:v>43123</c:v>
                </c:pt>
                <c:pt idx="6598">
                  <c:v>43124</c:v>
                </c:pt>
                <c:pt idx="6599">
                  <c:v>43125</c:v>
                </c:pt>
                <c:pt idx="6600">
                  <c:v>43126</c:v>
                </c:pt>
                <c:pt idx="6601">
                  <c:v>43127</c:v>
                </c:pt>
                <c:pt idx="6602">
                  <c:v>43128</c:v>
                </c:pt>
                <c:pt idx="6603">
                  <c:v>43129</c:v>
                </c:pt>
                <c:pt idx="6604">
                  <c:v>43130</c:v>
                </c:pt>
                <c:pt idx="6605">
                  <c:v>43131</c:v>
                </c:pt>
                <c:pt idx="6606">
                  <c:v>43132</c:v>
                </c:pt>
                <c:pt idx="6607">
                  <c:v>43133</c:v>
                </c:pt>
                <c:pt idx="6608">
                  <c:v>43134</c:v>
                </c:pt>
                <c:pt idx="6609">
                  <c:v>43135</c:v>
                </c:pt>
                <c:pt idx="6610">
                  <c:v>43136</c:v>
                </c:pt>
                <c:pt idx="6611">
                  <c:v>43137</c:v>
                </c:pt>
                <c:pt idx="6612">
                  <c:v>43138</c:v>
                </c:pt>
                <c:pt idx="6613">
                  <c:v>43139</c:v>
                </c:pt>
                <c:pt idx="6614">
                  <c:v>43140</c:v>
                </c:pt>
                <c:pt idx="6615">
                  <c:v>43141</c:v>
                </c:pt>
                <c:pt idx="6616">
                  <c:v>43142</c:v>
                </c:pt>
                <c:pt idx="6617">
                  <c:v>43143</c:v>
                </c:pt>
                <c:pt idx="6618">
                  <c:v>43144</c:v>
                </c:pt>
                <c:pt idx="6619">
                  <c:v>43145</c:v>
                </c:pt>
                <c:pt idx="6620">
                  <c:v>43146</c:v>
                </c:pt>
                <c:pt idx="6621">
                  <c:v>43147</c:v>
                </c:pt>
                <c:pt idx="6622">
                  <c:v>43148</c:v>
                </c:pt>
                <c:pt idx="6623">
                  <c:v>43149</c:v>
                </c:pt>
                <c:pt idx="6624">
                  <c:v>43150</c:v>
                </c:pt>
                <c:pt idx="6625">
                  <c:v>43151</c:v>
                </c:pt>
                <c:pt idx="6626">
                  <c:v>43152</c:v>
                </c:pt>
                <c:pt idx="6627">
                  <c:v>43153</c:v>
                </c:pt>
                <c:pt idx="6628">
                  <c:v>43154</c:v>
                </c:pt>
                <c:pt idx="6629">
                  <c:v>43155</c:v>
                </c:pt>
                <c:pt idx="6630">
                  <c:v>43156</c:v>
                </c:pt>
                <c:pt idx="6631">
                  <c:v>43157</c:v>
                </c:pt>
                <c:pt idx="6632">
                  <c:v>43158</c:v>
                </c:pt>
                <c:pt idx="6633">
                  <c:v>43159</c:v>
                </c:pt>
                <c:pt idx="6634">
                  <c:v>43160</c:v>
                </c:pt>
                <c:pt idx="6635">
                  <c:v>43161</c:v>
                </c:pt>
                <c:pt idx="6636">
                  <c:v>43162</c:v>
                </c:pt>
                <c:pt idx="6637">
                  <c:v>43163</c:v>
                </c:pt>
                <c:pt idx="6638">
                  <c:v>43164</c:v>
                </c:pt>
                <c:pt idx="6639">
                  <c:v>43165</c:v>
                </c:pt>
                <c:pt idx="6640">
                  <c:v>43166</c:v>
                </c:pt>
                <c:pt idx="6641">
                  <c:v>43167</c:v>
                </c:pt>
                <c:pt idx="6642">
                  <c:v>43168</c:v>
                </c:pt>
                <c:pt idx="6643">
                  <c:v>43169</c:v>
                </c:pt>
                <c:pt idx="6644">
                  <c:v>43170</c:v>
                </c:pt>
                <c:pt idx="6645">
                  <c:v>43171</c:v>
                </c:pt>
                <c:pt idx="6646">
                  <c:v>43172</c:v>
                </c:pt>
                <c:pt idx="6647">
                  <c:v>43173</c:v>
                </c:pt>
                <c:pt idx="6648">
                  <c:v>43174</c:v>
                </c:pt>
                <c:pt idx="6649">
                  <c:v>43175</c:v>
                </c:pt>
                <c:pt idx="6650">
                  <c:v>43176</c:v>
                </c:pt>
                <c:pt idx="6651">
                  <c:v>43177</c:v>
                </c:pt>
                <c:pt idx="6652">
                  <c:v>43178</c:v>
                </c:pt>
                <c:pt idx="6653">
                  <c:v>43179</c:v>
                </c:pt>
                <c:pt idx="6654">
                  <c:v>43180</c:v>
                </c:pt>
                <c:pt idx="6655">
                  <c:v>43181</c:v>
                </c:pt>
                <c:pt idx="6656">
                  <c:v>43182</c:v>
                </c:pt>
                <c:pt idx="6657">
                  <c:v>43183</c:v>
                </c:pt>
                <c:pt idx="6658">
                  <c:v>43184</c:v>
                </c:pt>
                <c:pt idx="6659">
                  <c:v>43185</c:v>
                </c:pt>
                <c:pt idx="6660">
                  <c:v>43186</c:v>
                </c:pt>
                <c:pt idx="6661">
                  <c:v>43187</c:v>
                </c:pt>
                <c:pt idx="6662">
                  <c:v>43188</c:v>
                </c:pt>
                <c:pt idx="6663">
                  <c:v>43189</c:v>
                </c:pt>
                <c:pt idx="6664">
                  <c:v>43190</c:v>
                </c:pt>
                <c:pt idx="6665">
                  <c:v>43191</c:v>
                </c:pt>
                <c:pt idx="6666">
                  <c:v>43192</c:v>
                </c:pt>
                <c:pt idx="6667">
                  <c:v>43193</c:v>
                </c:pt>
                <c:pt idx="6668">
                  <c:v>43194</c:v>
                </c:pt>
                <c:pt idx="6669">
                  <c:v>43195</c:v>
                </c:pt>
                <c:pt idx="6670">
                  <c:v>43196</c:v>
                </c:pt>
                <c:pt idx="6671">
                  <c:v>43197</c:v>
                </c:pt>
                <c:pt idx="6672">
                  <c:v>43198</c:v>
                </c:pt>
                <c:pt idx="6673">
                  <c:v>43199</c:v>
                </c:pt>
                <c:pt idx="6674">
                  <c:v>43200</c:v>
                </c:pt>
                <c:pt idx="6675">
                  <c:v>43201</c:v>
                </c:pt>
                <c:pt idx="6676">
                  <c:v>43202</c:v>
                </c:pt>
                <c:pt idx="6677">
                  <c:v>43203</c:v>
                </c:pt>
                <c:pt idx="6678">
                  <c:v>43204</c:v>
                </c:pt>
                <c:pt idx="6679">
                  <c:v>43205</c:v>
                </c:pt>
                <c:pt idx="6680">
                  <c:v>43206</c:v>
                </c:pt>
                <c:pt idx="6681">
                  <c:v>43207</c:v>
                </c:pt>
                <c:pt idx="6682">
                  <c:v>43208</c:v>
                </c:pt>
                <c:pt idx="6683">
                  <c:v>43209</c:v>
                </c:pt>
                <c:pt idx="6684">
                  <c:v>43210</c:v>
                </c:pt>
                <c:pt idx="6685">
                  <c:v>43211</c:v>
                </c:pt>
                <c:pt idx="6686">
                  <c:v>43212</c:v>
                </c:pt>
                <c:pt idx="6687">
                  <c:v>43213</c:v>
                </c:pt>
                <c:pt idx="6688">
                  <c:v>43214</c:v>
                </c:pt>
                <c:pt idx="6689">
                  <c:v>43215</c:v>
                </c:pt>
                <c:pt idx="6690">
                  <c:v>43216</c:v>
                </c:pt>
                <c:pt idx="6691">
                  <c:v>43217</c:v>
                </c:pt>
                <c:pt idx="6692">
                  <c:v>43218</c:v>
                </c:pt>
                <c:pt idx="6693">
                  <c:v>43219</c:v>
                </c:pt>
                <c:pt idx="6694">
                  <c:v>43220</c:v>
                </c:pt>
                <c:pt idx="6695">
                  <c:v>43221</c:v>
                </c:pt>
                <c:pt idx="6696">
                  <c:v>43222</c:v>
                </c:pt>
                <c:pt idx="6697">
                  <c:v>43223</c:v>
                </c:pt>
                <c:pt idx="6698">
                  <c:v>43224</c:v>
                </c:pt>
                <c:pt idx="6699">
                  <c:v>43225</c:v>
                </c:pt>
                <c:pt idx="6700">
                  <c:v>43226</c:v>
                </c:pt>
                <c:pt idx="6701">
                  <c:v>43227</c:v>
                </c:pt>
                <c:pt idx="6702">
                  <c:v>43228</c:v>
                </c:pt>
                <c:pt idx="6703">
                  <c:v>43229</c:v>
                </c:pt>
                <c:pt idx="6704">
                  <c:v>43230</c:v>
                </c:pt>
                <c:pt idx="6705">
                  <c:v>43231</c:v>
                </c:pt>
                <c:pt idx="6706">
                  <c:v>43232</c:v>
                </c:pt>
                <c:pt idx="6707">
                  <c:v>43233</c:v>
                </c:pt>
                <c:pt idx="6708">
                  <c:v>43234</c:v>
                </c:pt>
                <c:pt idx="6709">
                  <c:v>43235</c:v>
                </c:pt>
                <c:pt idx="6710">
                  <c:v>43236</c:v>
                </c:pt>
                <c:pt idx="6711">
                  <c:v>43237</c:v>
                </c:pt>
                <c:pt idx="6712">
                  <c:v>43238</c:v>
                </c:pt>
                <c:pt idx="6713">
                  <c:v>43239</c:v>
                </c:pt>
                <c:pt idx="6714">
                  <c:v>43240</c:v>
                </c:pt>
                <c:pt idx="6715">
                  <c:v>43241</c:v>
                </c:pt>
                <c:pt idx="6716">
                  <c:v>43242</c:v>
                </c:pt>
                <c:pt idx="6717">
                  <c:v>43243</c:v>
                </c:pt>
                <c:pt idx="6718">
                  <c:v>43244</c:v>
                </c:pt>
                <c:pt idx="6719">
                  <c:v>43245</c:v>
                </c:pt>
                <c:pt idx="6720">
                  <c:v>43246</c:v>
                </c:pt>
                <c:pt idx="6721">
                  <c:v>43247</c:v>
                </c:pt>
                <c:pt idx="6722">
                  <c:v>43248</c:v>
                </c:pt>
                <c:pt idx="6723">
                  <c:v>43249</c:v>
                </c:pt>
                <c:pt idx="6724">
                  <c:v>43250</c:v>
                </c:pt>
                <c:pt idx="6725">
                  <c:v>43251</c:v>
                </c:pt>
                <c:pt idx="6726">
                  <c:v>43252</c:v>
                </c:pt>
                <c:pt idx="6727">
                  <c:v>43253</c:v>
                </c:pt>
                <c:pt idx="6728">
                  <c:v>43254</c:v>
                </c:pt>
                <c:pt idx="6729">
                  <c:v>43255</c:v>
                </c:pt>
                <c:pt idx="6730">
                  <c:v>43256</c:v>
                </c:pt>
                <c:pt idx="6731">
                  <c:v>43257</c:v>
                </c:pt>
                <c:pt idx="6732">
                  <c:v>43258</c:v>
                </c:pt>
                <c:pt idx="6733">
                  <c:v>43259</c:v>
                </c:pt>
                <c:pt idx="6734">
                  <c:v>43260</c:v>
                </c:pt>
                <c:pt idx="6735">
                  <c:v>43261</c:v>
                </c:pt>
                <c:pt idx="6736">
                  <c:v>43262</c:v>
                </c:pt>
                <c:pt idx="6737">
                  <c:v>43263</c:v>
                </c:pt>
                <c:pt idx="6738">
                  <c:v>43264</c:v>
                </c:pt>
                <c:pt idx="6739">
                  <c:v>43265</c:v>
                </c:pt>
                <c:pt idx="6740">
                  <c:v>43266</c:v>
                </c:pt>
                <c:pt idx="6741">
                  <c:v>43267</c:v>
                </c:pt>
                <c:pt idx="6742">
                  <c:v>43268</c:v>
                </c:pt>
                <c:pt idx="6743">
                  <c:v>43269</c:v>
                </c:pt>
                <c:pt idx="6744">
                  <c:v>43270</c:v>
                </c:pt>
                <c:pt idx="6745">
                  <c:v>43271</c:v>
                </c:pt>
                <c:pt idx="6746">
                  <c:v>43272</c:v>
                </c:pt>
                <c:pt idx="6747">
                  <c:v>43273</c:v>
                </c:pt>
                <c:pt idx="6748">
                  <c:v>43274</c:v>
                </c:pt>
                <c:pt idx="6749">
                  <c:v>43275</c:v>
                </c:pt>
                <c:pt idx="6750">
                  <c:v>43276</c:v>
                </c:pt>
                <c:pt idx="6751">
                  <c:v>43277</c:v>
                </c:pt>
                <c:pt idx="6752">
                  <c:v>43278</c:v>
                </c:pt>
                <c:pt idx="6753">
                  <c:v>43279</c:v>
                </c:pt>
                <c:pt idx="6754">
                  <c:v>43280</c:v>
                </c:pt>
                <c:pt idx="6755">
                  <c:v>43281</c:v>
                </c:pt>
                <c:pt idx="6756">
                  <c:v>43282</c:v>
                </c:pt>
                <c:pt idx="6757">
                  <c:v>43283</c:v>
                </c:pt>
                <c:pt idx="6758">
                  <c:v>43284</c:v>
                </c:pt>
                <c:pt idx="6759">
                  <c:v>43285</c:v>
                </c:pt>
                <c:pt idx="6760">
                  <c:v>43286</c:v>
                </c:pt>
                <c:pt idx="6761">
                  <c:v>43287</c:v>
                </c:pt>
                <c:pt idx="6762">
                  <c:v>43288</c:v>
                </c:pt>
                <c:pt idx="6763">
                  <c:v>43289</c:v>
                </c:pt>
                <c:pt idx="6764">
                  <c:v>43290</c:v>
                </c:pt>
                <c:pt idx="6765">
                  <c:v>43291</c:v>
                </c:pt>
                <c:pt idx="6766">
                  <c:v>43292</c:v>
                </c:pt>
                <c:pt idx="6767">
                  <c:v>43293</c:v>
                </c:pt>
                <c:pt idx="6768">
                  <c:v>43294</c:v>
                </c:pt>
                <c:pt idx="6769">
                  <c:v>43295</c:v>
                </c:pt>
                <c:pt idx="6770">
                  <c:v>43296</c:v>
                </c:pt>
                <c:pt idx="6771">
                  <c:v>43297</c:v>
                </c:pt>
                <c:pt idx="6772">
                  <c:v>43298</c:v>
                </c:pt>
                <c:pt idx="6773">
                  <c:v>43299</c:v>
                </c:pt>
                <c:pt idx="6774">
                  <c:v>43300</c:v>
                </c:pt>
                <c:pt idx="6775">
                  <c:v>43301</c:v>
                </c:pt>
                <c:pt idx="6776">
                  <c:v>43302</c:v>
                </c:pt>
                <c:pt idx="6777">
                  <c:v>43303</c:v>
                </c:pt>
                <c:pt idx="6778">
                  <c:v>43304</c:v>
                </c:pt>
                <c:pt idx="6779">
                  <c:v>43305</c:v>
                </c:pt>
                <c:pt idx="6780">
                  <c:v>43306</c:v>
                </c:pt>
                <c:pt idx="6781">
                  <c:v>43307</c:v>
                </c:pt>
                <c:pt idx="6782">
                  <c:v>43308</c:v>
                </c:pt>
                <c:pt idx="6783">
                  <c:v>43309</c:v>
                </c:pt>
                <c:pt idx="6784">
                  <c:v>43310</c:v>
                </c:pt>
                <c:pt idx="6785">
                  <c:v>43311</c:v>
                </c:pt>
                <c:pt idx="6786">
                  <c:v>43312</c:v>
                </c:pt>
                <c:pt idx="6787">
                  <c:v>43313</c:v>
                </c:pt>
                <c:pt idx="6788">
                  <c:v>43314</c:v>
                </c:pt>
                <c:pt idx="6789">
                  <c:v>43315</c:v>
                </c:pt>
                <c:pt idx="6790">
                  <c:v>43316</c:v>
                </c:pt>
                <c:pt idx="6791">
                  <c:v>43317</c:v>
                </c:pt>
                <c:pt idx="6792">
                  <c:v>43318</c:v>
                </c:pt>
                <c:pt idx="6793">
                  <c:v>43319</c:v>
                </c:pt>
                <c:pt idx="6794">
                  <c:v>43320</c:v>
                </c:pt>
                <c:pt idx="6795">
                  <c:v>43321</c:v>
                </c:pt>
                <c:pt idx="6796">
                  <c:v>43322</c:v>
                </c:pt>
                <c:pt idx="6797">
                  <c:v>43323</c:v>
                </c:pt>
                <c:pt idx="6798">
                  <c:v>43324</c:v>
                </c:pt>
                <c:pt idx="6799">
                  <c:v>43325</c:v>
                </c:pt>
                <c:pt idx="6800">
                  <c:v>43326</c:v>
                </c:pt>
                <c:pt idx="6801">
                  <c:v>43327</c:v>
                </c:pt>
                <c:pt idx="6802">
                  <c:v>43328</c:v>
                </c:pt>
                <c:pt idx="6803">
                  <c:v>43329</c:v>
                </c:pt>
                <c:pt idx="6804">
                  <c:v>43330</c:v>
                </c:pt>
                <c:pt idx="6805">
                  <c:v>43331</c:v>
                </c:pt>
                <c:pt idx="6806">
                  <c:v>43332</c:v>
                </c:pt>
                <c:pt idx="6807">
                  <c:v>43333</c:v>
                </c:pt>
                <c:pt idx="6808">
                  <c:v>43334</c:v>
                </c:pt>
                <c:pt idx="6809">
                  <c:v>43335</c:v>
                </c:pt>
                <c:pt idx="6810">
                  <c:v>43336</c:v>
                </c:pt>
                <c:pt idx="6811">
                  <c:v>43337</c:v>
                </c:pt>
                <c:pt idx="6812">
                  <c:v>43338</c:v>
                </c:pt>
                <c:pt idx="6813">
                  <c:v>43339</c:v>
                </c:pt>
                <c:pt idx="6814">
                  <c:v>43340</c:v>
                </c:pt>
                <c:pt idx="6815">
                  <c:v>43341</c:v>
                </c:pt>
                <c:pt idx="6816">
                  <c:v>43342</c:v>
                </c:pt>
                <c:pt idx="6817">
                  <c:v>43343</c:v>
                </c:pt>
                <c:pt idx="6818">
                  <c:v>43344</c:v>
                </c:pt>
                <c:pt idx="6819">
                  <c:v>43345</c:v>
                </c:pt>
                <c:pt idx="6820">
                  <c:v>43346</c:v>
                </c:pt>
                <c:pt idx="6821">
                  <c:v>43347</c:v>
                </c:pt>
                <c:pt idx="6822">
                  <c:v>43348</c:v>
                </c:pt>
                <c:pt idx="6823">
                  <c:v>43349</c:v>
                </c:pt>
                <c:pt idx="6824">
                  <c:v>43350</c:v>
                </c:pt>
                <c:pt idx="6825">
                  <c:v>43351</c:v>
                </c:pt>
                <c:pt idx="6826">
                  <c:v>43352</c:v>
                </c:pt>
                <c:pt idx="6827">
                  <c:v>43353</c:v>
                </c:pt>
                <c:pt idx="6828">
                  <c:v>43354</c:v>
                </c:pt>
                <c:pt idx="6829">
                  <c:v>43355</c:v>
                </c:pt>
                <c:pt idx="6830">
                  <c:v>43356</c:v>
                </c:pt>
                <c:pt idx="6831">
                  <c:v>43357</c:v>
                </c:pt>
                <c:pt idx="6832">
                  <c:v>43358</c:v>
                </c:pt>
                <c:pt idx="6833">
                  <c:v>43359</c:v>
                </c:pt>
                <c:pt idx="6834">
                  <c:v>43360</c:v>
                </c:pt>
                <c:pt idx="6835">
                  <c:v>43361</c:v>
                </c:pt>
                <c:pt idx="6836">
                  <c:v>43362</c:v>
                </c:pt>
                <c:pt idx="6837">
                  <c:v>43363</c:v>
                </c:pt>
                <c:pt idx="6838">
                  <c:v>43364</c:v>
                </c:pt>
                <c:pt idx="6839">
                  <c:v>43365</c:v>
                </c:pt>
                <c:pt idx="6840">
                  <c:v>43366</c:v>
                </c:pt>
                <c:pt idx="6841">
                  <c:v>43367</c:v>
                </c:pt>
                <c:pt idx="6842">
                  <c:v>43368</c:v>
                </c:pt>
                <c:pt idx="6843">
                  <c:v>43369</c:v>
                </c:pt>
                <c:pt idx="6844">
                  <c:v>43370</c:v>
                </c:pt>
                <c:pt idx="6845">
                  <c:v>43371</c:v>
                </c:pt>
                <c:pt idx="6846">
                  <c:v>43372</c:v>
                </c:pt>
                <c:pt idx="6847">
                  <c:v>43373</c:v>
                </c:pt>
                <c:pt idx="6848">
                  <c:v>43374</c:v>
                </c:pt>
                <c:pt idx="6849">
                  <c:v>43375</c:v>
                </c:pt>
                <c:pt idx="6850">
                  <c:v>43376</c:v>
                </c:pt>
                <c:pt idx="6851">
                  <c:v>43377</c:v>
                </c:pt>
                <c:pt idx="6852">
                  <c:v>43378</c:v>
                </c:pt>
                <c:pt idx="6853">
                  <c:v>43379</c:v>
                </c:pt>
                <c:pt idx="6854">
                  <c:v>43380</c:v>
                </c:pt>
                <c:pt idx="6855">
                  <c:v>43381</c:v>
                </c:pt>
                <c:pt idx="6856">
                  <c:v>43382</c:v>
                </c:pt>
                <c:pt idx="6857">
                  <c:v>43383</c:v>
                </c:pt>
                <c:pt idx="6858">
                  <c:v>43384</c:v>
                </c:pt>
                <c:pt idx="6859">
                  <c:v>43385</c:v>
                </c:pt>
                <c:pt idx="6860">
                  <c:v>43386</c:v>
                </c:pt>
                <c:pt idx="6861">
                  <c:v>43387</c:v>
                </c:pt>
                <c:pt idx="6862">
                  <c:v>43388</c:v>
                </c:pt>
                <c:pt idx="6863">
                  <c:v>43389</c:v>
                </c:pt>
                <c:pt idx="6864">
                  <c:v>43390</c:v>
                </c:pt>
                <c:pt idx="6865">
                  <c:v>43391</c:v>
                </c:pt>
                <c:pt idx="6866">
                  <c:v>43392</c:v>
                </c:pt>
                <c:pt idx="6867">
                  <c:v>43393</c:v>
                </c:pt>
                <c:pt idx="6868">
                  <c:v>43394</c:v>
                </c:pt>
                <c:pt idx="6869">
                  <c:v>43395</c:v>
                </c:pt>
                <c:pt idx="6870">
                  <c:v>43396</c:v>
                </c:pt>
                <c:pt idx="6871">
                  <c:v>43397</c:v>
                </c:pt>
                <c:pt idx="6872">
                  <c:v>43398</c:v>
                </c:pt>
                <c:pt idx="6873">
                  <c:v>43399</c:v>
                </c:pt>
                <c:pt idx="6874">
                  <c:v>43400</c:v>
                </c:pt>
                <c:pt idx="6875">
                  <c:v>43401</c:v>
                </c:pt>
                <c:pt idx="6876">
                  <c:v>43402</c:v>
                </c:pt>
                <c:pt idx="6877">
                  <c:v>43403</c:v>
                </c:pt>
                <c:pt idx="6878">
                  <c:v>43404</c:v>
                </c:pt>
                <c:pt idx="6879">
                  <c:v>43405</c:v>
                </c:pt>
                <c:pt idx="6880">
                  <c:v>43406</c:v>
                </c:pt>
                <c:pt idx="6881">
                  <c:v>43407</c:v>
                </c:pt>
                <c:pt idx="6882">
                  <c:v>43408</c:v>
                </c:pt>
                <c:pt idx="6883">
                  <c:v>43409</c:v>
                </c:pt>
                <c:pt idx="6884">
                  <c:v>43410</c:v>
                </c:pt>
                <c:pt idx="6885">
                  <c:v>43411</c:v>
                </c:pt>
                <c:pt idx="6886">
                  <c:v>43412</c:v>
                </c:pt>
                <c:pt idx="6887">
                  <c:v>43413</c:v>
                </c:pt>
                <c:pt idx="6888">
                  <c:v>43414</c:v>
                </c:pt>
                <c:pt idx="6889">
                  <c:v>43415</c:v>
                </c:pt>
                <c:pt idx="6890">
                  <c:v>43416</c:v>
                </c:pt>
                <c:pt idx="6891">
                  <c:v>43417</c:v>
                </c:pt>
                <c:pt idx="6892">
                  <c:v>43418</c:v>
                </c:pt>
                <c:pt idx="6893">
                  <c:v>43419</c:v>
                </c:pt>
                <c:pt idx="6894">
                  <c:v>43420</c:v>
                </c:pt>
                <c:pt idx="6895">
                  <c:v>43421</c:v>
                </c:pt>
                <c:pt idx="6896">
                  <c:v>43422</c:v>
                </c:pt>
                <c:pt idx="6897">
                  <c:v>43423</c:v>
                </c:pt>
                <c:pt idx="6898">
                  <c:v>43424</c:v>
                </c:pt>
                <c:pt idx="6899">
                  <c:v>43425</c:v>
                </c:pt>
                <c:pt idx="6900">
                  <c:v>43426</c:v>
                </c:pt>
                <c:pt idx="6901">
                  <c:v>43427</c:v>
                </c:pt>
                <c:pt idx="6902">
                  <c:v>43428</c:v>
                </c:pt>
                <c:pt idx="6903">
                  <c:v>43429</c:v>
                </c:pt>
                <c:pt idx="6904">
                  <c:v>43430</c:v>
                </c:pt>
                <c:pt idx="6905">
                  <c:v>43431</c:v>
                </c:pt>
                <c:pt idx="6906">
                  <c:v>43432</c:v>
                </c:pt>
                <c:pt idx="6907">
                  <c:v>43433</c:v>
                </c:pt>
                <c:pt idx="6908">
                  <c:v>43434</c:v>
                </c:pt>
                <c:pt idx="6909">
                  <c:v>43435</c:v>
                </c:pt>
                <c:pt idx="6910">
                  <c:v>43436</c:v>
                </c:pt>
                <c:pt idx="6911">
                  <c:v>43437</c:v>
                </c:pt>
                <c:pt idx="6912">
                  <c:v>43438</c:v>
                </c:pt>
                <c:pt idx="6913">
                  <c:v>43439</c:v>
                </c:pt>
                <c:pt idx="6914">
                  <c:v>43440</c:v>
                </c:pt>
                <c:pt idx="6915">
                  <c:v>43441</c:v>
                </c:pt>
                <c:pt idx="6916">
                  <c:v>43442</c:v>
                </c:pt>
                <c:pt idx="6917">
                  <c:v>43443</c:v>
                </c:pt>
                <c:pt idx="6918">
                  <c:v>43444</c:v>
                </c:pt>
                <c:pt idx="6919">
                  <c:v>43445</c:v>
                </c:pt>
                <c:pt idx="6920">
                  <c:v>43446</c:v>
                </c:pt>
                <c:pt idx="6921">
                  <c:v>43447</c:v>
                </c:pt>
                <c:pt idx="6922">
                  <c:v>43448</c:v>
                </c:pt>
                <c:pt idx="6923">
                  <c:v>43449</c:v>
                </c:pt>
                <c:pt idx="6924">
                  <c:v>43450</c:v>
                </c:pt>
                <c:pt idx="6925">
                  <c:v>43451</c:v>
                </c:pt>
                <c:pt idx="6926">
                  <c:v>43452</c:v>
                </c:pt>
                <c:pt idx="6927">
                  <c:v>43453</c:v>
                </c:pt>
                <c:pt idx="6928">
                  <c:v>43454</c:v>
                </c:pt>
                <c:pt idx="6929">
                  <c:v>43455</c:v>
                </c:pt>
                <c:pt idx="6930">
                  <c:v>43456</c:v>
                </c:pt>
                <c:pt idx="6931">
                  <c:v>43457</c:v>
                </c:pt>
                <c:pt idx="6932">
                  <c:v>43458</c:v>
                </c:pt>
                <c:pt idx="6933">
                  <c:v>43459</c:v>
                </c:pt>
                <c:pt idx="6934">
                  <c:v>43460</c:v>
                </c:pt>
                <c:pt idx="6935">
                  <c:v>43461</c:v>
                </c:pt>
                <c:pt idx="6936">
                  <c:v>43462</c:v>
                </c:pt>
                <c:pt idx="6937">
                  <c:v>43463</c:v>
                </c:pt>
                <c:pt idx="6938">
                  <c:v>43464</c:v>
                </c:pt>
                <c:pt idx="6939">
                  <c:v>43465</c:v>
                </c:pt>
                <c:pt idx="6940">
                  <c:v>43466</c:v>
                </c:pt>
                <c:pt idx="6941">
                  <c:v>43467</c:v>
                </c:pt>
                <c:pt idx="6942">
                  <c:v>43468</c:v>
                </c:pt>
                <c:pt idx="6943">
                  <c:v>43469</c:v>
                </c:pt>
                <c:pt idx="6944">
                  <c:v>43470</c:v>
                </c:pt>
                <c:pt idx="6945">
                  <c:v>43471</c:v>
                </c:pt>
                <c:pt idx="6946">
                  <c:v>43472</c:v>
                </c:pt>
                <c:pt idx="6947">
                  <c:v>43473</c:v>
                </c:pt>
                <c:pt idx="6948">
                  <c:v>43474</c:v>
                </c:pt>
                <c:pt idx="6949">
                  <c:v>43475</c:v>
                </c:pt>
                <c:pt idx="6950">
                  <c:v>43476</c:v>
                </c:pt>
                <c:pt idx="6951">
                  <c:v>43477</c:v>
                </c:pt>
                <c:pt idx="6952">
                  <c:v>43478</c:v>
                </c:pt>
                <c:pt idx="6953">
                  <c:v>43479</c:v>
                </c:pt>
                <c:pt idx="6954">
                  <c:v>43480</c:v>
                </c:pt>
                <c:pt idx="6955">
                  <c:v>43481</c:v>
                </c:pt>
                <c:pt idx="6956">
                  <c:v>43482</c:v>
                </c:pt>
                <c:pt idx="6957">
                  <c:v>43483</c:v>
                </c:pt>
                <c:pt idx="6958">
                  <c:v>43484</c:v>
                </c:pt>
                <c:pt idx="6959">
                  <c:v>43485</c:v>
                </c:pt>
                <c:pt idx="6960">
                  <c:v>43486</c:v>
                </c:pt>
                <c:pt idx="6961">
                  <c:v>43487</c:v>
                </c:pt>
                <c:pt idx="6962">
                  <c:v>43488</c:v>
                </c:pt>
                <c:pt idx="6963">
                  <c:v>43489</c:v>
                </c:pt>
                <c:pt idx="6964">
                  <c:v>43490</c:v>
                </c:pt>
                <c:pt idx="6965">
                  <c:v>43491</c:v>
                </c:pt>
                <c:pt idx="6966">
                  <c:v>43492</c:v>
                </c:pt>
                <c:pt idx="6967">
                  <c:v>43493</c:v>
                </c:pt>
                <c:pt idx="6968">
                  <c:v>43494</c:v>
                </c:pt>
                <c:pt idx="6969">
                  <c:v>43495</c:v>
                </c:pt>
                <c:pt idx="6970">
                  <c:v>43496</c:v>
                </c:pt>
                <c:pt idx="6971">
                  <c:v>43497</c:v>
                </c:pt>
                <c:pt idx="6972">
                  <c:v>43498</c:v>
                </c:pt>
                <c:pt idx="6973">
                  <c:v>43499</c:v>
                </c:pt>
                <c:pt idx="6974">
                  <c:v>43500</c:v>
                </c:pt>
                <c:pt idx="6975">
                  <c:v>43501</c:v>
                </c:pt>
                <c:pt idx="6976">
                  <c:v>43502</c:v>
                </c:pt>
                <c:pt idx="6977">
                  <c:v>43503</c:v>
                </c:pt>
                <c:pt idx="6978">
                  <c:v>43504</c:v>
                </c:pt>
                <c:pt idx="6979">
                  <c:v>43505</c:v>
                </c:pt>
                <c:pt idx="6980">
                  <c:v>43506</c:v>
                </c:pt>
                <c:pt idx="6981">
                  <c:v>43507</c:v>
                </c:pt>
                <c:pt idx="6982">
                  <c:v>43508</c:v>
                </c:pt>
                <c:pt idx="6983">
                  <c:v>43509</c:v>
                </c:pt>
                <c:pt idx="6984">
                  <c:v>43510</c:v>
                </c:pt>
                <c:pt idx="6985">
                  <c:v>43511</c:v>
                </c:pt>
                <c:pt idx="6986">
                  <c:v>43512</c:v>
                </c:pt>
                <c:pt idx="6987">
                  <c:v>43513</c:v>
                </c:pt>
                <c:pt idx="6988">
                  <c:v>43514</c:v>
                </c:pt>
                <c:pt idx="6989">
                  <c:v>43515</c:v>
                </c:pt>
                <c:pt idx="6990">
                  <c:v>43516</c:v>
                </c:pt>
                <c:pt idx="6991">
                  <c:v>43517</c:v>
                </c:pt>
                <c:pt idx="6992">
                  <c:v>43518</c:v>
                </c:pt>
                <c:pt idx="6993">
                  <c:v>43519</c:v>
                </c:pt>
                <c:pt idx="6994">
                  <c:v>43520</c:v>
                </c:pt>
                <c:pt idx="6995">
                  <c:v>43521</c:v>
                </c:pt>
                <c:pt idx="6996">
                  <c:v>43522</c:v>
                </c:pt>
                <c:pt idx="6997">
                  <c:v>43523</c:v>
                </c:pt>
                <c:pt idx="6998">
                  <c:v>43524</c:v>
                </c:pt>
                <c:pt idx="6999">
                  <c:v>43525</c:v>
                </c:pt>
                <c:pt idx="7000">
                  <c:v>43526</c:v>
                </c:pt>
                <c:pt idx="7001">
                  <c:v>43527</c:v>
                </c:pt>
                <c:pt idx="7002">
                  <c:v>43528</c:v>
                </c:pt>
                <c:pt idx="7003">
                  <c:v>43529</c:v>
                </c:pt>
                <c:pt idx="7004">
                  <c:v>43530</c:v>
                </c:pt>
                <c:pt idx="7005">
                  <c:v>43531</c:v>
                </c:pt>
                <c:pt idx="7006">
                  <c:v>43532</c:v>
                </c:pt>
                <c:pt idx="7007">
                  <c:v>43533</c:v>
                </c:pt>
                <c:pt idx="7008">
                  <c:v>43534</c:v>
                </c:pt>
                <c:pt idx="7009">
                  <c:v>43535</c:v>
                </c:pt>
                <c:pt idx="7010">
                  <c:v>43536</c:v>
                </c:pt>
                <c:pt idx="7011">
                  <c:v>43537</c:v>
                </c:pt>
                <c:pt idx="7012">
                  <c:v>43538</c:v>
                </c:pt>
                <c:pt idx="7013">
                  <c:v>43539</c:v>
                </c:pt>
                <c:pt idx="7014">
                  <c:v>43540</c:v>
                </c:pt>
                <c:pt idx="7015">
                  <c:v>43541</c:v>
                </c:pt>
                <c:pt idx="7016">
                  <c:v>43542</c:v>
                </c:pt>
                <c:pt idx="7017">
                  <c:v>43543</c:v>
                </c:pt>
                <c:pt idx="7018">
                  <c:v>43544</c:v>
                </c:pt>
                <c:pt idx="7019">
                  <c:v>43545</c:v>
                </c:pt>
                <c:pt idx="7020">
                  <c:v>43546</c:v>
                </c:pt>
                <c:pt idx="7021">
                  <c:v>43547</c:v>
                </c:pt>
                <c:pt idx="7022">
                  <c:v>43548</c:v>
                </c:pt>
                <c:pt idx="7023">
                  <c:v>43549</c:v>
                </c:pt>
                <c:pt idx="7024">
                  <c:v>43550</c:v>
                </c:pt>
                <c:pt idx="7025">
                  <c:v>43551</c:v>
                </c:pt>
                <c:pt idx="7026">
                  <c:v>43552</c:v>
                </c:pt>
                <c:pt idx="7027">
                  <c:v>43553</c:v>
                </c:pt>
                <c:pt idx="7028">
                  <c:v>43554</c:v>
                </c:pt>
                <c:pt idx="7029">
                  <c:v>43555</c:v>
                </c:pt>
                <c:pt idx="7030">
                  <c:v>43556</c:v>
                </c:pt>
                <c:pt idx="7031">
                  <c:v>43557</c:v>
                </c:pt>
                <c:pt idx="7032">
                  <c:v>43558</c:v>
                </c:pt>
                <c:pt idx="7033">
                  <c:v>43559</c:v>
                </c:pt>
                <c:pt idx="7034">
                  <c:v>43560</c:v>
                </c:pt>
                <c:pt idx="7035">
                  <c:v>43561</c:v>
                </c:pt>
                <c:pt idx="7036">
                  <c:v>43562</c:v>
                </c:pt>
                <c:pt idx="7037">
                  <c:v>43563</c:v>
                </c:pt>
                <c:pt idx="7038">
                  <c:v>43564</c:v>
                </c:pt>
                <c:pt idx="7039">
                  <c:v>43565</c:v>
                </c:pt>
                <c:pt idx="7040">
                  <c:v>43566</c:v>
                </c:pt>
                <c:pt idx="7041">
                  <c:v>43567</c:v>
                </c:pt>
                <c:pt idx="7042">
                  <c:v>43568</c:v>
                </c:pt>
                <c:pt idx="7043">
                  <c:v>43569</c:v>
                </c:pt>
                <c:pt idx="7044">
                  <c:v>43570</c:v>
                </c:pt>
                <c:pt idx="7045">
                  <c:v>43571</c:v>
                </c:pt>
                <c:pt idx="7046">
                  <c:v>43572</c:v>
                </c:pt>
                <c:pt idx="7047">
                  <c:v>43573</c:v>
                </c:pt>
                <c:pt idx="7048">
                  <c:v>43574</c:v>
                </c:pt>
                <c:pt idx="7049">
                  <c:v>43575</c:v>
                </c:pt>
                <c:pt idx="7050">
                  <c:v>43576</c:v>
                </c:pt>
                <c:pt idx="7051">
                  <c:v>43577</c:v>
                </c:pt>
                <c:pt idx="7052">
                  <c:v>43578</c:v>
                </c:pt>
                <c:pt idx="7053">
                  <c:v>43579</c:v>
                </c:pt>
                <c:pt idx="7054">
                  <c:v>43580</c:v>
                </c:pt>
                <c:pt idx="7055">
                  <c:v>43581</c:v>
                </c:pt>
                <c:pt idx="7056">
                  <c:v>43582</c:v>
                </c:pt>
                <c:pt idx="7057">
                  <c:v>43583</c:v>
                </c:pt>
                <c:pt idx="7058">
                  <c:v>43584</c:v>
                </c:pt>
                <c:pt idx="7059">
                  <c:v>43585</c:v>
                </c:pt>
                <c:pt idx="7060">
                  <c:v>43586</c:v>
                </c:pt>
                <c:pt idx="7061">
                  <c:v>43587</c:v>
                </c:pt>
                <c:pt idx="7062">
                  <c:v>43588</c:v>
                </c:pt>
                <c:pt idx="7063">
                  <c:v>43589</c:v>
                </c:pt>
                <c:pt idx="7064">
                  <c:v>43590</c:v>
                </c:pt>
                <c:pt idx="7065">
                  <c:v>43591</c:v>
                </c:pt>
                <c:pt idx="7066">
                  <c:v>43592</c:v>
                </c:pt>
                <c:pt idx="7067">
                  <c:v>43593</c:v>
                </c:pt>
                <c:pt idx="7068">
                  <c:v>43594</c:v>
                </c:pt>
                <c:pt idx="7069">
                  <c:v>43595</c:v>
                </c:pt>
                <c:pt idx="7070">
                  <c:v>43596</c:v>
                </c:pt>
                <c:pt idx="7071">
                  <c:v>43597</c:v>
                </c:pt>
                <c:pt idx="7072">
                  <c:v>43598</c:v>
                </c:pt>
                <c:pt idx="7073">
                  <c:v>43599</c:v>
                </c:pt>
                <c:pt idx="7074">
                  <c:v>43600</c:v>
                </c:pt>
                <c:pt idx="7075">
                  <c:v>43601</c:v>
                </c:pt>
                <c:pt idx="7076">
                  <c:v>43602</c:v>
                </c:pt>
                <c:pt idx="7077">
                  <c:v>43603</c:v>
                </c:pt>
                <c:pt idx="7078">
                  <c:v>43604</c:v>
                </c:pt>
                <c:pt idx="7079">
                  <c:v>43605</c:v>
                </c:pt>
                <c:pt idx="7080">
                  <c:v>43606</c:v>
                </c:pt>
                <c:pt idx="7081">
                  <c:v>43607</c:v>
                </c:pt>
                <c:pt idx="7082">
                  <c:v>43608</c:v>
                </c:pt>
                <c:pt idx="7083">
                  <c:v>43609</c:v>
                </c:pt>
                <c:pt idx="7084">
                  <c:v>43610</c:v>
                </c:pt>
                <c:pt idx="7085">
                  <c:v>43611</c:v>
                </c:pt>
                <c:pt idx="7086">
                  <c:v>43612</c:v>
                </c:pt>
                <c:pt idx="7087">
                  <c:v>43613</c:v>
                </c:pt>
                <c:pt idx="7088">
                  <c:v>43614</c:v>
                </c:pt>
                <c:pt idx="7089">
                  <c:v>43615</c:v>
                </c:pt>
                <c:pt idx="7090">
                  <c:v>43616</c:v>
                </c:pt>
                <c:pt idx="7091">
                  <c:v>43617</c:v>
                </c:pt>
                <c:pt idx="7092">
                  <c:v>43618</c:v>
                </c:pt>
                <c:pt idx="7093">
                  <c:v>43619</c:v>
                </c:pt>
                <c:pt idx="7094">
                  <c:v>43620</c:v>
                </c:pt>
                <c:pt idx="7095">
                  <c:v>43621</c:v>
                </c:pt>
                <c:pt idx="7096">
                  <c:v>43622</c:v>
                </c:pt>
                <c:pt idx="7097">
                  <c:v>43623</c:v>
                </c:pt>
                <c:pt idx="7098">
                  <c:v>43624</c:v>
                </c:pt>
                <c:pt idx="7099">
                  <c:v>43625</c:v>
                </c:pt>
                <c:pt idx="7100">
                  <c:v>43626</c:v>
                </c:pt>
                <c:pt idx="7101">
                  <c:v>43627</c:v>
                </c:pt>
                <c:pt idx="7102">
                  <c:v>43628</c:v>
                </c:pt>
                <c:pt idx="7103">
                  <c:v>43629</c:v>
                </c:pt>
                <c:pt idx="7104">
                  <c:v>43630</c:v>
                </c:pt>
                <c:pt idx="7105">
                  <c:v>43631</c:v>
                </c:pt>
                <c:pt idx="7106">
                  <c:v>43632</c:v>
                </c:pt>
                <c:pt idx="7107">
                  <c:v>43633</c:v>
                </c:pt>
                <c:pt idx="7108">
                  <c:v>43634</c:v>
                </c:pt>
                <c:pt idx="7109">
                  <c:v>43635</c:v>
                </c:pt>
                <c:pt idx="7110">
                  <c:v>43636</c:v>
                </c:pt>
                <c:pt idx="7111">
                  <c:v>43637</c:v>
                </c:pt>
                <c:pt idx="7112">
                  <c:v>43638</c:v>
                </c:pt>
                <c:pt idx="7113">
                  <c:v>43639</c:v>
                </c:pt>
                <c:pt idx="7114">
                  <c:v>43640</c:v>
                </c:pt>
                <c:pt idx="7115">
                  <c:v>43641</c:v>
                </c:pt>
                <c:pt idx="7116">
                  <c:v>43642</c:v>
                </c:pt>
                <c:pt idx="7117">
                  <c:v>43643</c:v>
                </c:pt>
                <c:pt idx="7118">
                  <c:v>43644</c:v>
                </c:pt>
                <c:pt idx="7119">
                  <c:v>43645</c:v>
                </c:pt>
                <c:pt idx="7120">
                  <c:v>43646</c:v>
                </c:pt>
                <c:pt idx="7121">
                  <c:v>43647</c:v>
                </c:pt>
                <c:pt idx="7122">
                  <c:v>43648</c:v>
                </c:pt>
                <c:pt idx="7123">
                  <c:v>43649</c:v>
                </c:pt>
                <c:pt idx="7124">
                  <c:v>43650</c:v>
                </c:pt>
                <c:pt idx="7125">
                  <c:v>43651</c:v>
                </c:pt>
                <c:pt idx="7126">
                  <c:v>43652</c:v>
                </c:pt>
                <c:pt idx="7127">
                  <c:v>43653</c:v>
                </c:pt>
                <c:pt idx="7128">
                  <c:v>43654</c:v>
                </c:pt>
                <c:pt idx="7129">
                  <c:v>43655</c:v>
                </c:pt>
                <c:pt idx="7130">
                  <c:v>43656</c:v>
                </c:pt>
                <c:pt idx="7131">
                  <c:v>43657</c:v>
                </c:pt>
                <c:pt idx="7132">
                  <c:v>43658</c:v>
                </c:pt>
                <c:pt idx="7133">
                  <c:v>43659</c:v>
                </c:pt>
                <c:pt idx="7134">
                  <c:v>43660</c:v>
                </c:pt>
                <c:pt idx="7135">
                  <c:v>43661</c:v>
                </c:pt>
                <c:pt idx="7136">
                  <c:v>43662</c:v>
                </c:pt>
                <c:pt idx="7137">
                  <c:v>43663</c:v>
                </c:pt>
                <c:pt idx="7138">
                  <c:v>43664</c:v>
                </c:pt>
                <c:pt idx="7139">
                  <c:v>43665</c:v>
                </c:pt>
                <c:pt idx="7140">
                  <c:v>43666</c:v>
                </c:pt>
                <c:pt idx="7141">
                  <c:v>43667</c:v>
                </c:pt>
                <c:pt idx="7142">
                  <c:v>43668</c:v>
                </c:pt>
                <c:pt idx="7143">
                  <c:v>43669</c:v>
                </c:pt>
                <c:pt idx="7144">
                  <c:v>43670</c:v>
                </c:pt>
                <c:pt idx="7145">
                  <c:v>43671</c:v>
                </c:pt>
                <c:pt idx="7146">
                  <c:v>43672</c:v>
                </c:pt>
                <c:pt idx="7147">
                  <c:v>43673</c:v>
                </c:pt>
                <c:pt idx="7148">
                  <c:v>43674</c:v>
                </c:pt>
                <c:pt idx="7149">
                  <c:v>43675</c:v>
                </c:pt>
                <c:pt idx="7150">
                  <c:v>43676</c:v>
                </c:pt>
                <c:pt idx="7151">
                  <c:v>43677</c:v>
                </c:pt>
                <c:pt idx="7152">
                  <c:v>43678</c:v>
                </c:pt>
                <c:pt idx="7153">
                  <c:v>43679</c:v>
                </c:pt>
                <c:pt idx="7154">
                  <c:v>43680</c:v>
                </c:pt>
                <c:pt idx="7155">
                  <c:v>43681</c:v>
                </c:pt>
                <c:pt idx="7156">
                  <c:v>43682</c:v>
                </c:pt>
                <c:pt idx="7157">
                  <c:v>43683</c:v>
                </c:pt>
                <c:pt idx="7158">
                  <c:v>43684</c:v>
                </c:pt>
                <c:pt idx="7159">
                  <c:v>43685</c:v>
                </c:pt>
                <c:pt idx="7160">
                  <c:v>43686</c:v>
                </c:pt>
                <c:pt idx="7161">
                  <c:v>43687</c:v>
                </c:pt>
                <c:pt idx="7162">
                  <c:v>43688</c:v>
                </c:pt>
                <c:pt idx="7163">
                  <c:v>43689</c:v>
                </c:pt>
                <c:pt idx="7164">
                  <c:v>43690</c:v>
                </c:pt>
                <c:pt idx="7165">
                  <c:v>43691</c:v>
                </c:pt>
                <c:pt idx="7166">
                  <c:v>43692</c:v>
                </c:pt>
                <c:pt idx="7167">
                  <c:v>43693</c:v>
                </c:pt>
                <c:pt idx="7168">
                  <c:v>43694</c:v>
                </c:pt>
                <c:pt idx="7169">
                  <c:v>43695</c:v>
                </c:pt>
                <c:pt idx="7170">
                  <c:v>43696</c:v>
                </c:pt>
                <c:pt idx="7171">
                  <c:v>43697</c:v>
                </c:pt>
                <c:pt idx="7172">
                  <c:v>43698</c:v>
                </c:pt>
                <c:pt idx="7173">
                  <c:v>43699</c:v>
                </c:pt>
                <c:pt idx="7174">
                  <c:v>43700</c:v>
                </c:pt>
                <c:pt idx="7175">
                  <c:v>43701</c:v>
                </c:pt>
                <c:pt idx="7176">
                  <c:v>43702</c:v>
                </c:pt>
                <c:pt idx="7177">
                  <c:v>43703</c:v>
                </c:pt>
                <c:pt idx="7178">
                  <c:v>43704</c:v>
                </c:pt>
                <c:pt idx="7179">
                  <c:v>43705</c:v>
                </c:pt>
                <c:pt idx="7180">
                  <c:v>43706</c:v>
                </c:pt>
                <c:pt idx="7181">
                  <c:v>43707</c:v>
                </c:pt>
                <c:pt idx="7182">
                  <c:v>43708</c:v>
                </c:pt>
                <c:pt idx="7183">
                  <c:v>43709</c:v>
                </c:pt>
                <c:pt idx="7184">
                  <c:v>43710</c:v>
                </c:pt>
                <c:pt idx="7185">
                  <c:v>43711</c:v>
                </c:pt>
                <c:pt idx="7186">
                  <c:v>43712</c:v>
                </c:pt>
                <c:pt idx="7187">
                  <c:v>43713</c:v>
                </c:pt>
                <c:pt idx="7188">
                  <c:v>43714</c:v>
                </c:pt>
                <c:pt idx="7189">
                  <c:v>43715</c:v>
                </c:pt>
                <c:pt idx="7190">
                  <c:v>43716</c:v>
                </c:pt>
                <c:pt idx="7191">
                  <c:v>43717</c:v>
                </c:pt>
                <c:pt idx="7192">
                  <c:v>43718</c:v>
                </c:pt>
                <c:pt idx="7193">
                  <c:v>43719</c:v>
                </c:pt>
                <c:pt idx="7194">
                  <c:v>43720</c:v>
                </c:pt>
                <c:pt idx="7195">
                  <c:v>43721</c:v>
                </c:pt>
                <c:pt idx="7196">
                  <c:v>43722</c:v>
                </c:pt>
                <c:pt idx="7197">
                  <c:v>43723</c:v>
                </c:pt>
                <c:pt idx="7198">
                  <c:v>43724</c:v>
                </c:pt>
                <c:pt idx="7199">
                  <c:v>43725</c:v>
                </c:pt>
                <c:pt idx="7200">
                  <c:v>43726</c:v>
                </c:pt>
                <c:pt idx="7201">
                  <c:v>43727</c:v>
                </c:pt>
                <c:pt idx="7202">
                  <c:v>43728</c:v>
                </c:pt>
                <c:pt idx="7203">
                  <c:v>43729</c:v>
                </c:pt>
                <c:pt idx="7204">
                  <c:v>43730</c:v>
                </c:pt>
                <c:pt idx="7205">
                  <c:v>43731</c:v>
                </c:pt>
                <c:pt idx="7206">
                  <c:v>43732</c:v>
                </c:pt>
                <c:pt idx="7207">
                  <c:v>43733</c:v>
                </c:pt>
                <c:pt idx="7208">
                  <c:v>43734</c:v>
                </c:pt>
                <c:pt idx="7209">
                  <c:v>43735</c:v>
                </c:pt>
                <c:pt idx="7210">
                  <c:v>43736</c:v>
                </c:pt>
                <c:pt idx="7211">
                  <c:v>43737</c:v>
                </c:pt>
                <c:pt idx="7212">
                  <c:v>43738</c:v>
                </c:pt>
                <c:pt idx="7213">
                  <c:v>43739</c:v>
                </c:pt>
                <c:pt idx="7214">
                  <c:v>43740</c:v>
                </c:pt>
                <c:pt idx="7215">
                  <c:v>43741</c:v>
                </c:pt>
                <c:pt idx="7216">
                  <c:v>43742</c:v>
                </c:pt>
                <c:pt idx="7217">
                  <c:v>43743</c:v>
                </c:pt>
                <c:pt idx="7218">
                  <c:v>43744</c:v>
                </c:pt>
                <c:pt idx="7219">
                  <c:v>43745</c:v>
                </c:pt>
                <c:pt idx="7220">
                  <c:v>43746</c:v>
                </c:pt>
                <c:pt idx="7221">
                  <c:v>43747</c:v>
                </c:pt>
                <c:pt idx="7222">
                  <c:v>43748</c:v>
                </c:pt>
                <c:pt idx="7223">
                  <c:v>43749</c:v>
                </c:pt>
                <c:pt idx="7224">
                  <c:v>43750</c:v>
                </c:pt>
                <c:pt idx="7225">
                  <c:v>43751</c:v>
                </c:pt>
                <c:pt idx="7226">
                  <c:v>43752</c:v>
                </c:pt>
                <c:pt idx="7227">
                  <c:v>43753</c:v>
                </c:pt>
                <c:pt idx="7228">
                  <c:v>43754</c:v>
                </c:pt>
                <c:pt idx="7229">
                  <c:v>43755</c:v>
                </c:pt>
                <c:pt idx="7230">
                  <c:v>43756</c:v>
                </c:pt>
                <c:pt idx="7231">
                  <c:v>43757</c:v>
                </c:pt>
                <c:pt idx="7232">
                  <c:v>43758</c:v>
                </c:pt>
                <c:pt idx="7233">
                  <c:v>43759</c:v>
                </c:pt>
                <c:pt idx="7234">
                  <c:v>43760</c:v>
                </c:pt>
                <c:pt idx="7235">
                  <c:v>43761</c:v>
                </c:pt>
                <c:pt idx="7236">
                  <c:v>43762</c:v>
                </c:pt>
                <c:pt idx="7237">
                  <c:v>43763</c:v>
                </c:pt>
                <c:pt idx="7238">
                  <c:v>43764</c:v>
                </c:pt>
                <c:pt idx="7239">
                  <c:v>43765</c:v>
                </c:pt>
                <c:pt idx="7240">
                  <c:v>43766</c:v>
                </c:pt>
                <c:pt idx="7241">
                  <c:v>43767</c:v>
                </c:pt>
                <c:pt idx="7242">
                  <c:v>43768</c:v>
                </c:pt>
                <c:pt idx="7243">
                  <c:v>43769</c:v>
                </c:pt>
                <c:pt idx="7244">
                  <c:v>43770</c:v>
                </c:pt>
                <c:pt idx="7245">
                  <c:v>43771</c:v>
                </c:pt>
                <c:pt idx="7246">
                  <c:v>43772</c:v>
                </c:pt>
                <c:pt idx="7247">
                  <c:v>43773</c:v>
                </c:pt>
                <c:pt idx="7248">
                  <c:v>43774</c:v>
                </c:pt>
                <c:pt idx="7249">
                  <c:v>43775</c:v>
                </c:pt>
                <c:pt idx="7250">
                  <c:v>43776</c:v>
                </c:pt>
                <c:pt idx="7251">
                  <c:v>43777</c:v>
                </c:pt>
                <c:pt idx="7252">
                  <c:v>43778</c:v>
                </c:pt>
                <c:pt idx="7253">
                  <c:v>43779</c:v>
                </c:pt>
                <c:pt idx="7254">
                  <c:v>43780</c:v>
                </c:pt>
                <c:pt idx="7255">
                  <c:v>43781</c:v>
                </c:pt>
                <c:pt idx="7256">
                  <c:v>43782</c:v>
                </c:pt>
                <c:pt idx="7257">
                  <c:v>43783</c:v>
                </c:pt>
                <c:pt idx="7258">
                  <c:v>43784</c:v>
                </c:pt>
                <c:pt idx="7259">
                  <c:v>43785</c:v>
                </c:pt>
                <c:pt idx="7260">
                  <c:v>43786</c:v>
                </c:pt>
                <c:pt idx="7261">
                  <c:v>43787</c:v>
                </c:pt>
                <c:pt idx="7262">
                  <c:v>43788</c:v>
                </c:pt>
                <c:pt idx="7263">
                  <c:v>43789</c:v>
                </c:pt>
                <c:pt idx="7264">
                  <c:v>43790</c:v>
                </c:pt>
                <c:pt idx="7265">
                  <c:v>43791</c:v>
                </c:pt>
                <c:pt idx="7266">
                  <c:v>43792</c:v>
                </c:pt>
                <c:pt idx="7267">
                  <c:v>43793</c:v>
                </c:pt>
                <c:pt idx="7268">
                  <c:v>43794</c:v>
                </c:pt>
                <c:pt idx="7269">
                  <c:v>43795</c:v>
                </c:pt>
                <c:pt idx="7270">
                  <c:v>43796</c:v>
                </c:pt>
                <c:pt idx="7271">
                  <c:v>43797</c:v>
                </c:pt>
                <c:pt idx="7272">
                  <c:v>43798</c:v>
                </c:pt>
                <c:pt idx="7273">
                  <c:v>43799</c:v>
                </c:pt>
                <c:pt idx="7274">
                  <c:v>43800</c:v>
                </c:pt>
                <c:pt idx="7275">
                  <c:v>43801</c:v>
                </c:pt>
                <c:pt idx="7276">
                  <c:v>43802</c:v>
                </c:pt>
                <c:pt idx="7277">
                  <c:v>43803</c:v>
                </c:pt>
                <c:pt idx="7278">
                  <c:v>43804</c:v>
                </c:pt>
                <c:pt idx="7279">
                  <c:v>43805</c:v>
                </c:pt>
                <c:pt idx="7280">
                  <c:v>43806</c:v>
                </c:pt>
                <c:pt idx="7281">
                  <c:v>43807</c:v>
                </c:pt>
                <c:pt idx="7282">
                  <c:v>43808</c:v>
                </c:pt>
                <c:pt idx="7283">
                  <c:v>43809</c:v>
                </c:pt>
                <c:pt idx="7284">
                  <c:v>43810</c:v>
                </c:pt>
                <c:pt idx="7285">
                  <c:v>43811</c:v>
                </c:pt>
                <c:pt idx="7286">
                  <c:v>43812</c:v>
                </c:pt>
                <c:pt idx="7287">
                  <c:v>43813</c:v>
                </c:pt>
                <c:pt idx="7288">
                  <c:v>43814</c:v>
                </c:pt>
                <c:pt idx="7289">
                  <c:v>43815</c:v>
                </c:pt>
                <c:pt idx="7290">
                  <c:v>43816</c:v>
                </c:pt>
                <c:pt idx="7291">
                  <c:v>43817</c:v>
                </c:pt>
                <c:pt idx="7292">
                  <c:v>43818</c:v>
                </c:pt>
                <c:pt idx="7293">
                  <c:v>43819</c:v>
                </c:pt>
                <c:pt idx="7294">
                  <c:v>43820</c:v>
                </c:pt>
                <c:pt idx="7295">
                  <c:v>43821</c:v>
                </c:pt>
                <c:pt idx="7296">
                  <c:v>43822</c:v>
                </c:pt>
                <c:pt idx="7297">
                  <c:v>43823</c:v>
                </c:pt>
                <c:pt idx="7298">
                  <c:v>43824</c:v>
                </c:pt>
                <c:pt idx="7299">
                  <c:v>43825</c:v>
                </c:pt>
                <c:pt idx="7300">
                  <c:v>43826</c:v>
                </c:pt>
                <c:pt idx="7301">
                  <c:v>43827</c:v>
                </c:pt>
                <c:pt idx="7302">
                  <c:v>43828</c:v>
                </c:pt>
                <c:pt idx="7303">
                  <c:v>43829</c:v>
                </c:pt>
                <c:pt idx="7304">
                  <c:v>43830</c:v>
                </c:pt>
                <c:pt idx="7305">
                  <c:v>43831</c:v>
                </c:pt>
                <c:pt idx="7306">
                  <c:v>43832</c:v>
                </c:pt>
                <c:pt idx="7307">
                  <c:v>43833</c:v>
                </c:pt>
                <c:pt idx="7308">
                  <c:v>43834</c:v>
                </c:pt>
                <c:pt idx="7309">
                  <c:v>43835</c:v>
                </c:pt>
                <c:pt idx="7310">
                  <c:v>43836</c:v>
                </c:pt>
                <c:pt idx="7311">
                  <c:v>43837</c:v>
                </c:pt>
                <c:pt idx="7312">
                  <c:v>43838</c:v>
                </c:pt>
                <c:pt idx="7313">
                  <c:v>43839</c:v>
                </c:pt>
                <c:pt idx="7314">
                  <c:v>43840</c:v>
                </c:pt>
                <c:pt idx="7315">
                  <c:v>43841</c:v>
                </c:pt>
                <c:pt idx="7316">
                  <c:v>43842</c:v>
                </c:pt>
                <c:pt idx="7317">
                  <c:v>43843</c:v>
                </c:pt>
                <c:pt idx="7318">
                  <c:v>43844</c:v>
                </c:pt>
                <c:pt idx="7319">
                  <c:v>43845</c:v>
                </c:pt>
                <c:pt idx="7320">
                  <c:v>43846</c:v>
                </c:pt>
                <c:pt idx="7321">
                  <c:v>43847</c:v>
                </c:pt>
                <c:pt idx="7322">
                  <c:v>43848</c:v>
                </c:pt>
                <c:pt idx="7323">
                  <c:v>43849</c:v>
                </c:pt>
                <c:pt idx="7324">
                  <c:v>43850</c:v>
                </c:pt>
                <c:pt idx="7325">
                  <c:v>43851</c:v>
                </c:pt>
                <c:pt idx="7326">
                  <c:v>43852</c:v>
                </c:pt>
                <c:pt idx="7327">
                  <c:v>43853</c:v>
                </c:pt>
                <c:pt idx="7328">
                  <c:v>43854</c:v>
                </c:pt>
                <c:pt idx="7329">
                  <c:v>43855</c:v>
                </c:pt>
                <c:pt idx="7330">
                  <c:v>43856</c:v>
                </c:pt>
                <c:pt idx="7331">
                  <c:v>43857</c:v>
                </c:pt>
                <c:pt idx="7332">
                  <c:v>43858</c:v>
                </c:pt>
                <c:pt idx="7333">
                  <c:v>43859</c:v>
                </c:pt>
                <c:pt idx="7334">
                  <c:v>43860</c:v>
                </c:pt>
                <c:pt idx="7335">
                  <c:v>43861</c:v>
                </c:pt>
                <c:pt idx="7336">
                  <c:v>43862</c:v>
                </c:pt>
                <c:pt idx="7337">
                  <c:v>43863</c:v>
                </c:pt>
                <c:pt idx="7338">
                  <c:v>43864</c:v>
                </c:pt>
                <c:pt idx="7339">
                  <c:v>43865</c:v>
                </c:pt>
                <c:pt idx="7340">
                  <c:v>43866</c:v>
                </c:pt>
                <c:pt idx="7341">
                  <c:v>43867</c:v>
                </c:pt>
                <c:pt idx="7342">
                  <c:v>43868</c:v>
                </c:pt>
                <c:pt idx="7343">
                  <c:v>43869</c:v>
                </c:pt>
                <c:pt idx="7344">
                  <c:v>43870</c:v>
                </c:pt>
                <c:pt idx="7345">
                  <c:v>43871</c:v>
                </c:pt>
                <c:pt idx="7346">
                  <c:v>43872</c:v>
                </c:pt>
                <c:pt idx="7347">
                  <c:v>43873</c:v>
                </c:pt>
                <c:pt idx="7348">
                  <c:v>43874</c:v>
                </c:pt>
                <c:pt idx="7349">
                  <c:v>43875</c:v>
                </c:pt>
                <c:pt idx="7350">
                  <c:v>43876</c:v>
                </c:pt>
                <c:pt idx="7351">
                  <c:v>43877</c:v>
                </c:pt>
                <c:pt idx="7352">
                  <c:v>43878</c:v>
                </c:pt>
                <c:pt idx="7353">
                  <c:v>43879</c:v>
                </c:pt>
                <c:pt idx="7354">
                  <c:v>43880</c:v>
                </c:pt>
                <c:pt idx="7355">
                  <c:v>43881</c:v>
                </c:pt>
                <c:pt idx="7356">
                  <c:v>43882</c:v>
                </c:pt>
                <c:pt idx="7357">
                  <c:v>43883</c:v>
                </c:pt>
                <c:pt idx="7358">
                  <c:v>43884</c:v>
                </c:pt>
                <c:pt idx="7359">
                  <c:v>43885</c:v>
                </c:pt>
                <c:pt idx="7360">
                  <c:v>43886</c:v>
                </c:pt>
                <c:pt idx="7361">
                  <c:v>43887</c:v>
                </c:pt>
                <c:pt idx="7362">
                  <c:v>43888</c:v>
                </c:pt>
                <c:pt idx="7363">
                  <c:v>43889</c:v>
                </c:pt>
                <c:pt idx="7364">
                  <c:v>43890</c:v>
                </c:pt>
                <c:pt idx="7365">
                  <c:v>43891</c:v>
                </c:pt>
                <c:pt idx="7366">
                  <c:v>43892</c:v>
                </c:pt>
                <c:pt idx="7367">
                  <c:v>43893</c:v>
                </c:pt>
                <c:pt idx="7368">
                  <c:v>43894</c:v>
                </c:pt>
                <c:pt idx="7369">
                  <c:v>43895</c:v>
                </c:pt>
                <c:pt idx="7370">
                  <c:v>43896</c:v>
                </c:pt>
                <c:pt idx="7371">
                  <c:v>43897</c:v>
                </c:pt>
                <c:pt idx="7372">
                  <c:v>43898</c:v>
                </c:pt>
                <c:pt idx="7373">
                  <c:v>43899</c:v>
                </c:pt>
                <c:pt idx="7374">
                  <c:v>43900</c:v>
                </c:pt>
                <c:pt idx="7375">
                  <c:v>43901</c:v>
                </c:pt>
                <c:pt idx="7376">
                  <c:v>43902</c:v>
                </c:pt>
                <c:pt idx="7377">
                  <c:v>43903</c:v>
                </c:pt>
                <c:pt idx="7378">
                  <c:v>43904</c:v>
                </c:pt>
                <c:pt idx="7379">
                  <c:v>43905</c:v>
                </c:pt>
                <c:pt idx="7380">
                  <c:v>43906</c:v>
                </c:pt>
                <c:pt idx="7381">
                  <c:v>43907</c:v>
                </c:pt>
                <c:pt idx="7382">
                  <c:v>43908</c:v>
                </c:pt>
                <c:pt idx="7383">
                  <c:v>43909</c:v>
                </c:pt>
                <c:pt idx="7384">
                  <c:v>43910</c:v>
                </c:pt>
                <c:pt idx="7385">
                  <c:v>43911</c:v>
                </c:pt>
                <c:pt idx="7386">
                  <c:v>43912</c:v>
                </c:pt>
                <c:pt idx="7387">
                  <c:v>43913</c:v>
                </c:pt>
                <c:pt idx="7388">
                  <c:v>43914</c:v>
                </c:pt>
                <c:pt idx="7389">
                  <c:v>43915</c:v>
                </c:pt>
                <c:pt idx="7390">
                  <c:v>43916</c:v>
                </c:pt>
                <c:pt idx="7391">
                  <c:v>43917</c:v>
                </c:pt>
                <c:pt idx="7392">
                  <c:v>43918</c:v>
                </c:pt>
                <c:pt idx="7393">
                  <c:v>43919</c:v>
                </c:pt>
                <c:pt idx="7394">
                  <c:v>43920</c:v>
                </c:pt>
                <c:pt idx="7395">
                  <c:v>43921</c:v>
                </c:pt>
                <c:pt idx="7396">
                  <c:v>43922</c:v>
                </c:pt>
                <c:pt idx="7397">
                  <c:v>43923</c:v>
                </c:pt>
                <c:pt idx="7398">
                  <c:v>43924</c:v>
                </c:pt>
                <c:pt idx="7399">
                  <c:v>43925</c:v>
                </c:pt>
                <c:pt idx="7400">
                  <c:v>43926</c:v>
                </c:pt>
                <c:pt idx="7401">
                  <c:v>43927</c:v>
                </c:pt>
                <c:pt idx="7402">
                  <c:v>43928</c:v>
                </c:pt>
                <c:pt idx="7403">
                  <c:v>43929</c:v>
                </c:pt>
                <c:pt idx="7404">
                  <c:v>43930</c:v>
                </c:pt>
                <c:pt idx="7405">
                  <c:v>43931</c:v>
                </c:pt>
                <c:pt idx="7406">
                  <c:v>43932</c:v>
                </c:pt>
                <c:pt idx="7407">
                  <c:v>43933</c:v>
                </c:pt>
                <c:pt idx="7408">
                  <c:v>43934</c:v>
                </c:pt>
                <c:pt idx="7409">
                  <c:v>43935</c:v>
                </c:pt>
                <c:pt idx="7410">
                  <c:v>43936</c:v>
                </c:pt>
                <c:pt idx="7411">
                  <c:v>43937</c:v>
                </c:pt>
                <c:pt idx="7412">
                  <c:v>43938</c:v>
                </c:pt>
                <c:pt idx="7413">
                  <c:v>43939</c:v>
                </c:pt>
                <c:pt idx="7414">
                  <c:v>43940</c:v>
                </c:pt>
                <c:pt idx="7415">
                  <c:v>43941</c:v>
                </c:pt>
                <c:pt idx="7416">
                  <c:v>43942</c:v>
                </c:pt>
                <c:pt idx="7417">
                  <c:v>43943</c:v>
                </c:pt>
                <c:pt idx="7418">
                  <c:v>43944</c:v>
                </c:pt>
                <c:pt idx="7419">
                  <c:v>43945</c:v>
                </c:pt>
                <c:pt idx="7420">
                  <c:v>43946</c:v>
                </c:pt>
                <c:pt idx="7421">
                  <c:v>43947</c:v>
                </c:pt>
                <c:pt idx="7422">
                  <c:v>43948</c:v>
                </c:pt>
                <c:pt idx="7423">
                  <c:v>43949</c:v>
                </c:pt>
                <c:pt idx="7424">
                  <c:v>43950</c:v>
                </c:pt>
                <c:pt idx="7425">
                  <c:v>43951</c:v>
                </c:pt>
                <c:pt idx="7426">
                  <c:v>43952</c:v>
                </c:pt>
                <c:pt idx="7427">
                  <c:v>43953</c:v>
                </c:pt>
                <c:pt idx="7428">
                  <c:v>43954</c:v>
                </c:pt>
                <c:pt idx="7429">
                  <c:v>43955</c:v>
                </c:pt>
                <c:pt idx="7430">
                  <c:v>43956</c:v>
                </c:pt>
                <c:pt idx="7431">
                  <c:v>43957</c:v>
                </c:pt>
                <c:pt idx="7432">
                  <c:v>43958</c:v>
                </c:pt>
                <c:pt idx="7433">
                  <c:v>43959</c:v>
                </c:pt>
                <c:pt idx="7434">
                  <c:v>43960</c:v>
                </c:pt>
                <c:pt idx="7435">
                  <c:v>43961</c:v>
                </c:pt>
                <c:pt idx="7436">
                  <c:v>43962</c:v>
                </c:pt>
                <c:pt idx="7437">
                  <c:v>43963</c:v>
                </c:pt>
                <c:pt idx="7438">
                  <c:v>43964</c:v>
                </c:pt>
                <c:pt idx="7439">
                  <c:v>43965</c:v>
                </c:pt>
                <c:pt idx="7440">
                  <c:v>43966</c:v>
                </c:pt>
                <c:pt idx="7441">
                  <c:v>43967</c:v>
                </c:pt>
                <c:pt idx="7442">
                  <c:v>43968</c:v>
                </c:pt>
                <c:pt idx="7443">
                  <c:v>43969</c:v>
                </c:pt>
                <c:pt idx="7444">
                  <c:v>43970</c:v>
                </c:pt>
                <c:pt idx="7445">
                  <c:v>43971</c:v>
                </c:pt>
                <c:pt idx="7446">
                  <c:v>43972</c:v>
                </c:pt>
                <c:pt idx="7447">
                  <c:v>43973</c:v>
                </c:pt>
                <c:pt idx="7448">
                  <c:v>43974</c:v>
                </c:pt>
                <c:pt idx="7449">
                  <c:v>43975</c:v>
                </c:pt>
                <c:pt idx="7450">
                  <c:v>43976</c:v>
                </c:pt>
                <c:pt idx="7451">
                  <c:v>43977</c:v>
                </c:pt>
                <c:pt idx="7452">
                  <c:v>43978</c:v>
                </c:pt>
                <c:pt idx="7453">
                  <c:v>43979</c:v>
                </c:pt>
                <c:pt idx="7454">
                  <c:v>43980</c:v>
                </c:pt>
                <c:pt idx="7455">
                  <c:v>43981</c:v>
                </c:pt>
                <c:pt idx="7456">
                  <c:v>43982</c:v>
                </c:pt>
                <c:pt idx="7457">
                  <c:v>43983</c:v>
                </c:pt>
                <c:pt idx="7458">
                  <c:v>43984</c:v>
                </c:pt>
                <c:pt idx="7459">
                  <c:v>43985</c:v>
                </c:pt>
                <c:pt idx="7460">
                  <c:v>43986</c:v>
                </c:pt>
                <c:pt idx="7461">
                  <c:v>43987</c:v>
                </c:pt>
                <c:pt idx="7462">
                  <c:v>43988</c:v>
                </c:pt>
                <c:pt idx="7463">
                  <c:v>43989</c:v>
                </c:pt>
                <c:pt idx="7464">
                  <c:v>43990</c:v>
                </c:pt>
                <c:pt idx="7465">
                  <c:v>43991</c:v>
                </c:pt>
                <c:pt idx="7466">
                  <c:v>43992</c:v>
                </c:pt>
                <c:pt idx="7467">
                  <c:v>43993</c:v>
                </c:pt>
                <c:pt idx="7468">
                  <c:v>43994</c:v>
                </c:pt>
                <c:pt idx="7469">
                  <c:v>43995</c:v>
                </c:pt>
                <c:pt idx="7470">
                  <c:v>43996</c:v>
                </c:pt>
                <c:pt idx="7471">
                  <c:v>43997</c:v>
                </c:pt>
                <c:pt idx="7472">
                  <c:v>43998</c:v>
                </c:pt>
                <c:pt idx="7473">
                  <c:v>43999</c:v>
                </c:pt>
                <c:pt idx="7474">
                  <c:v>44000</c:v>
                </c:pt>
                <c:pt idx="7475">
                  <c:v>44001</c:v>
                </c:pt>
                <c:pt idx="7476">
                  <c:v>44002</c:v>
                </c:pt>
                <c:pt idx="7477">
                  <c:v>44003</c:v>
                </c:pt>
                <c:pt idx="7478">
                  <c:v>44004</c:v>
                </c:pt>
                <c:pt idx="7479">
                  <c:v>44005</c:v>
                </c:pt>
                <c:pt idx="7480">
                  <c:v>44006</c:v>
                </c:pt>
                <c:pt idx="7481">
                  <c:v>44007</c:v>
                </c:pt>
                <c:pt idx="7482">
                  <c:v>44008</c:v>
                </c:pt>
                <c:pt idx="7483">
                  <c:v>44009</c:v>
                </c:pt>
                <c:pt idx="7484">
                  <c:v>44010</c:v>
                </c:pt>
                <c:pt idx="7485">
                  <c:v>44011</c:v>
                </c:pt>
                <c:pt idx="7486">
                  <c:v>44012</c:v>
                </c:pt>
                <c:pt idx="7487">
                  <c:v>44013</c:v>
                </c:pt>
                <c:pt idx="7488">
                  <c:v>44014</c:v>
                </c:pt>
                <c:pt idx="7489">
                  <c:v>44015</c:v>
                </c:pt>
                <c:pt idx="7490">
                  <c:v>44016</c:v>
                </c:pt>
                <c:pt idx="7491">
                  <c:v>44017</c:v>
                </c:pt>
                <c:pt idx="7492">
                  <c:v>44018</c:v>
                </c:pt>
                <c:pt idx="7493">
                  <c:v>44019</c:v>
                </c:pt>
                <c:pt idx="7494">
                  <c:v>44020</c:v>
                </c:pt>
                <c:pt idx="7495">
                  <c:v>44021</c:v>
                </c:pt>
                <c:pt idx="7496">
                  <c:v>44022</c:v>
                </c:pt>
                <c:pt idx="7497">
                  <c:v>44023</c:v>
                </c:pt>
                <c:pt idx="7498">
                  <c:v>44024</c:v>
                </c:pt>
                <c:pt idx="7499">
                  <c:v>44025</c:v>
                </c:pt>
                <c:pt idx="7500">
                  <c:v>44026</c:v>
                </c:pt>
                <c:pt idx="7501">
                  <c:v>44027</c:v>
                </c:pt>
                <c:pt idx="7502">
                  <c:v>44028</c:v>
                </c:pt>
                <c:pt idx="7503">
                  <c:v>44029</c:v>
                </c:pt>
                <c:pt idx="7504">
                  <c:v>44030</c:v>
                </c:pt>
                <c:pt idx="7505">
                  <c:v>44031</c:v>
                </c:pt>
                <c:pt idx="7506">
                  <c:v>44032</c:v>
                </c:pt>
                <c:pt idx="7507">
                  <c:v>44033</c:v>
                </c:pt>
                <c:pt idx="7508">
                  <c:v>44034</c:v>
                </c:pt>
                <c:pt idx="7509">
                  <c:v>44035</c:v>
                </c:pt>
                <c:pt idx="7510">
                  <c:v>44036</c:v>
                </c:pt>
                <c:pt idx="7511">
                  <c:v>44037</c:v>
                </c:pt>
                <c:pt idx="7512">
                  <c:v>44038</c:v>
                </c:pt>
                <c:pt idx="7513">
                  <c:v>44039</c:v>
                </c:pt>
                <c:pt idx="7514">
                  <c:v>44040</c:v>
                </c:pt>
                <c:pt idx="7515">
                  <c:v>44041</c:v>
                </c:pt>
                <c:pt idx="7516">
                  <c:v>44042</c:v>
                </c:pt>
                <c:pt idx="7517">
                  <c:v>44043</c:v>
                </c:pt>
                <c:pt idx="7518">
                  <c:v>44044</c:v>
                </c:pt>
                <c:pt idx="7519">
                  <c:v>44045</c:v>
                </c:pt>
                <c:pt idx="7520">
                  <c:v>44046</c:v>
                </c:pt>
                <c:pt idx="7521">
                  <c:v>44047</c:v>
                </c:pt>
                <c:pt idx="7522">
                  <c:v>44048</c:v>
                </c:pt>
                <c:pt idx="7523">
                  <c:v>44049</c:v>
                </c:pt>
                <c:pt idx="7524">
                  <c:v>44050</c:v>
                </c:pt>
                <c:pt idx="7525">
                  <c:v>44051</c:v>
                </c:pt>
                <c:pt idx="7526">
                  <c:v>44052</c:v>
                </c:pt>
                <c:pt idx="7527">
                  <c:v>44053</c:v>
                </c:pt>
                <c:pt idx="7528">
                  <c:v>44054</c:v>
                </c:pt>
                <c:pt idx="7529">
                  <c:v>44055</c:v>
                </c:pt>
                <c:pt idx="7530">
                  <c:v>44056</c:v>
                </c:pt>
                <c:pt idx="7531">
                  <c:v>44057</c:v>
                </c:pt>
                <c:pt idx="7532">
                  <c:v>44058</c:v>
                </c:pt>
                <c:pt idx="7533">
                  <c:v>44059</c:v>
                </c:pt>
                <c:pt idx="7534">
                  <c:v>44060</c:v>
                </c:pt>
                <c:pt idx="7535">
                  <c:v>44061</c:v>
                </c:pt>
                <c:pt idx="7536">
                  <c:v>44062</c:v>
                </c:pt>
                <c:pt idx="7537">
                  <c:v>44063</c:v>
                </c:pt>
                <c:pt idx="7538">
                  <c:v>44064</c:v>
                </c:pt>
                <c:pt idx="7539">
                  <c:v>44065</c:v>
                </c:pt>
                <c:pt idx="7540">
                  <c:v>44066</c:v>
                </c:pt>
                <c:pt idx="7541">
                  <c:v>44067</c:v>
                </c:pt>
                <c:pt idx="7542">
                  <c:v>44068</c:v>
                </c:pt>
                <c:pt idx="7543">
                  <c:v>44069</c:v>
                </c:pt>
                <c:pt idx="7544">
                  <c:v>44070</c:v>
                </c:pt>
                <c:pt idx="7545">
                  <c:v>44071</c:v>
                </c:pt>
                <c:pt idx="7546">
                  <c:v>44072</c:v>
                </c:pt>
                <c:pt idx="7547">
                  <c:v>44073</c:v>
                </c:pt>
                <c:pt idx="7548">
                  <c:v>44074</c:v>
                </c:pt>
                <c:pt idx="7549">
                  <c:v>44075</c:v>
                </c:pt>
                <c:pt idx="7550">
                  <c:v>44076</c:v>
                </c:pt>
                <c:pt idx="7551">
                  <c:v>44077</c:v>
                </c:pt>
                <c:pt idx="7552">
                  <c:v>44078</c:v>
                </c:pt>
                <c:pt idx="7553">
                  <c:v>44079</c:v>
                </c:pt>
                <c:pt idx="7554">
                  <c:v>44080</c:v>
                </c:pt>
                <c:pt idx="7555">
                  <c:v>44081</c:v>
                </c:pt>
                <c:pt idx="7556">
                  <c:v>44082</c:v>
                </c:pt>
                <c:pt idx="7557">
                  <c:v>44083</c:v>
                </c:pt>
                <c:pt idx="7558">
                  <c:v>44084</c:v>
                </c:pt>
                <c:pt idx="7559">
                  <c:v>44085</c:v>
                </c:pt>
                <c:pt idx="7560">
                  <c:v>44086</c:v>
                </c:pt>
                <c:pt idx="7561">
                  <c:v>44087</c:v>
                </c:pt>
                <c:pt idx="7562">
                  <c:v>44088</c:v>
                </c:pt>
                <c:pt idx="7563">
                  <c:v>44089</c:v>
                </c:pt>
                <c:pt idx="7564">
                  <c:v>44090</c:v>
                </c:pt>
                <c:pt idx="7565">
                  <c:v>44091</c:v>
                </c:pt>
                <c:pt idx="7566">
                  <c:v>44092</c:v>
                </c:pt>
                <c:pt idx="7567">
                  <c:v>44093</c:v>
                </c:pt>
                <c:pt idx="7568">
                  <c:v>44094</c:v>
                </c:pt>
                <c:pt idx="7569">
                  <c:v>44095</c:v>
                </c:pt>
                <c:pt idx="7570">
                  <c:v>44096</c:v>
                </c:pt>
                <c:pt idx="7571">
                  <c:v>44097</c:v>
                </c:pt>
                <c:pt idx="7572">
                  <c:v>44098</c:v>
                </c:pt>
                <c:pt idx="7573">
                  <c:v>44099</c:v>
                </c:pt>
                <c:pt idx="7574">
                  <c:v>44100</c:v>
                </c:pt>
                <c:pt idx="7575">
                  <c:v>44101</c:v>
                </c:pt>
                <c:pt idx="7576">
                  <c:v>44102</c:v>
                </c:pt>
                <c:pt idx="7577">
                  <c:v>44103</c:v>
                </c:pt>
                <c:pt idx="7578">
                  <c:v>44104</c:v>
                </c:pt>
                <c:pt idx="7579">
                  <c:v>44105</c:v>
                </c:pt>
                <c:pt idx="7580">
                  <c:v>44106</c:v>
                </c:pt>
                <c:pt idx="7581">
                  <c:v>44107</c:v>
                </c:pt>
                <c:pt idx="7582">
                  <c:v>44108</c:v>
                </c:pt>
                <c:pt idx="7583">
                  <c:v>44109</c:v>
                </c:pt>
                <c:pt idx="7584">
                  <c:v>44110</c:v>
                </c:pt>
                <c:pt idx="7585">
                  <c:v>44111</c:v>
                </c:pt>
                <c:pt idx="7586">
                  <c:v>44112</c:v>
                </c:pt>
                <c:pt idx="7587">
                  <c:v>44113</c:v>
                </c:pt>
                <c:pt idx="7588">
                  <c:v>44114</c:v>
                </c:pt>
                <c:pt idx="7589">
                  <c:v>44115</c:v>
                </c:pt>
                <c:pt idx="7590">
                  <c:v>44116</c:v>
                </c:pt>
                <c:pt idx="7591">
                  <c:v>44117</c:v>
                </c:pt>
                <c:pt idx="7592">
                  <c:v>44118</c:v>
                </c:pt>
                <c:pt idx="7593">
                  <c:v>44119</c:v>
                </c:pt>
                <c:pt idx="7594">
                  <c:v>44120</c:v>
                </c:pt>
                <c:pt idx="7595">
                  <c:v>44121</c:v>
                </c:pt>
                <c:pt idx="7596">
                  <c:v>44122</c:v>
                </c:pt>
                <c:pt idx="7597">
                  <c:v>44123</c:v>
                </c:pt>
                <c:pt idx="7598">
                  <c:v>44124</c:v>
                </c:pt>
                <c:pt idx="7599">
                  <c:v>44125</c:v>
                </c:pt>
                <c:pt idx="7600">
                  <c:v>44126</c:v>
                </c:pt>
                <c:pt idx="7601">
                  <c:v>44127</c:v>
                </c:pt>
                <c:pt idx="7602">
                  <c:v>44128</c:v>
                </c:pt>
                <c:pt idx="7603">
                  <c:v>44129</c:v>
                </c:pt>
                <c:pt idx="7604">
                  <c:v>44130</c:v>
                </c:pt>
                <c:pt idx="7605">
                  <c:v>44131</c:v>
                </c:pt>
                <c:pt idx="7606">
                  <c:v>44132</c:v>
                </c:pt>
                <c:pt idx="7607">
                  <c:v>44133</c:v>
                </c:pt>
                <c:pt idx="7608">
                  <c:v>44134</c:v>
                </c:pt>
                <c:pt idx="7609">
                  <c:v>44135</c:v>
                </c:pt>
                <c:pt idx="7610">
                  <c:v>44136</c:v>
                </c:pt>
                <c:pt idx="7611">
                  <c:v>44137</c:v>
                </c:pt>
                <c:pt idx="7612">
                  <c:v>44138</c:v>
                </c:pt>
                <c:pt idx="7613">
                  <c:v>44139</c:v>
                </c:pt>
                <c:pt idx="7614">
                  <c:v>44140</c:v>
                </c:pt>
                <c:pt idx="7615">
                  <c:v>44141</c:v>
                </c:pt>
                <c:pt idx="7616">
                  <c:v>44142</c:v>
                </c:pt>
                <c:pt idx="7617">
                  <c:v>44143</c:v>
                </c:pt>
                <c:pt idx="7618">
                  <c:v>44144</c:v>
                </c:pt>
                <c:pt idx="7619">
                  <c:v>44145</c:v>
                </c:pt>
                <c:pt idx="7620">
                  <c:v>44146</c:v>
                </c:pt>
                <c:pt idx="7621">
                  <c:v>44147</c:v>
                </c:pt>
                <c:pt idx="7622">
                  <c:v>44148</c:v>
                </c:pt>
                <c:pt idx="7623">
                  <c:v>44149</c:v>
                </c:pt>
                <c:pt idx="7624">
                  <c:v>44150</c:v>
                </c:pt>
                <c:pt idx="7625">
                  <c:v>44151</c:v>
                </c:pt>
                <c:pt idx="7626">
                  <c:v>44152</c:v>
                </c:pt>
                <c:pt idx="7627">
                  <c:v>44153</c:v>
                </c:pt>
                <c:pt idx="7628">
                  <c:v>44154</c:v>
                </c:pt>
                <c:pt idx="7629">
                  <c:v>44155</c:v>
                </c:pt>
                <c:pt idx="7630">
                  <c:v>44156</c:v>
                </c:pt>
                <c:pt idx="7631">
                  <c:v>44157</c:v>
                </c:pt>
                <c:pt idx="7632">
                  <c:v>44158</c:v>
                </c:pt>
                <c:pt idx="7633">
                  <c:v>44159</c:v>
                </c:pt>
                <c:pt idx="7634">
                  <c:v>44160</c:v>
                </c:pt>
                <c:pt idx="7635">
                  <c:v>44161</c:v>
                </c:pt>
                <c:pt idx="7636">
                  <c:v>44162</c:v>
                </c:pt>
                <c:pt idx="7637">
                  <c:v>44163</c:v>
                </c:pt>
                <c:pt idx="7638">
                  <c:v>44164</c:v>
                </c:pt>
                <c:pt idx="7639">
                  <c:v>44165</c:v>
                </c:pt>
                <c:pt idx="7640">
                  <c:v>44166</c:v>
                </c:pt>
                <c:pt idx="7641">
                  <c:v>44167</c:v>
                </c:pt>
                <c:pt idx="7642">
                  <c:v>44168</c:v>
                </c:pt>
                <c:pt idx="7643">
                  <c:v>44169</c:v>
                </c:pt>
                <c:pt idx="7644">
                  <c:v>44170</c:v>
                </c:pt>
                <c:pt idx="7645">
                  <c:v>44171</c:v>
                </c:pt>
                <c:pt idx="7646">
                  <c:v>44172</c:v>
                </c:pt>
                <c:pt idx="7647">
                  <c:v>44173</c:v>
                </c:pt>
                <c:pt idx="7648">
                  <c:v>44174</c:v>
                </c:pt>
                <c:pt idx="7649">
                  <c:v>44175</c:v>
                </c:pt>
                <c:pt idx="7650">
                  <c:v>44176</c:v>
                </c:pt>
                <c:pt idx="7651">
                  <c:v>44177</c:v>
                </c:pt>
                <c:pt idx="7652">
                  <c:v>44178</c:v>
                </c:pt>
                <c:pt idx="7653">
                  <c:v>44179</c:v>
                </c:pt>
                <c:pt idx="7654">
                  <c:v>44180</c:v>
                </c:pt>
                <c:pt idx="7655">
                  <c:v>44181</c:v>
                </c:pt>
                <c:pt idx="7656">
                  <c:v>44182</c:v>
                </c:pt>
                <c:pt idx="7657">
                  <c:v>44183</c:v>
                </c:pt>
                <c:pt idx="7658">
                  <c:v>44184</c:v>
                </c:pt>
                <c:pt idx="7659">
                  <c:v>44185</c:v>
                </c:pt>
                <c:pt idx="7660">
                  <c:v>44186</c:v>
                </c:pt>
                <c:pt idx="7661">
                  <c:v>44187</c:v>
                </c:pt>
                <c:pt idx="7662">
                  <c:v>44188</c:v>
                </c:pt>
                <c:pt idx="7663">
                  <c:v>44189</c:v>
                </c:pt>
                <c:pt idx="7664">
                  <c:v>44190</c:v>
                </c:pt>
                <c:pt idx="7665">
                  <c:v>44191</c:v>
                </c:pt>
                <c:pt idx="7666">
                  <c:v>44192</c:v>
                </c:pt>
                <c:pt idx="7667">
                  <c:v>44193</c:v>
                </c:pt>
                <c:pt idx="7668">
                  <c:v>44194</c:v>
                </c:pt>
                <c:pt idx="7669">
                  <c:v>44195</c:v>
                </c:pt>
                <c:pt idx="7670">
                  <c:v>44196</c:v>
                </c:pt>
                <c:pt idx="7671">
                  <c:v>44197</c:v>
                </c:pt>
                <c:pt idx="7672">
                  <c:v>44198</c:v>
                </c:pt>
                <c:pt idx="7673">
                  <c:v>44199</c:v>
                </c:pt>
                <c:pt idx="7674">
                  <c:v>44200</c:v>
                </c:pt>
                <c:pt idx="7675">
                  <c:v>44201</c:v>
                </c:pt>
                <c:pt idx="7676">
                  <c:v>44202</c:v>
                </c:pt>
                <c:pt idx="7677">
                  <c:v>44203</c:v>
                </c:pt>
                <c:pt idx="7678">
                  <c:v>44204</c:v>
                </c:pt>
                <c:pt idx="7679">
                  <c:v>44205</c:v>
                </c:pt>
                <c:pt idx="7680">
                  <c:v>44206</c:v>
                </c:pt>
                <c:pt idx="7681">
                  <c:v>44207</c:v>
                </c:pt>
                <c:pt idx="7682">
                  <c:v>44208</c:v>
                </c:pt>
                <c:pt idx="7683">
                  <c:v>44209</c:v>
                </c:pt>
                <c:pt idx="7684">
                  <c:v>44210</c:v>
                </c:pt>
                <c:pt idx="7685">
                  <c:v>44211</c:v>
                </c:pt>
                <c:pt idx="7686">
                  <c:v>44212</c:v>
                </c:pt>
                <c:pt idx="7687">
                  <c:v>44213</c:v>
                </c:pt>
                <c:pt idx="7688">
                  <c:v>44214</c:v>
                </c:pt>
                <c:pt idx="7689">
                  <c:v>44215</c:v>
                </c:pt>
                <c:pt idx="7690">
                  <c:v>44216</c:v>
                </c:pt>
                <c:pt idx="7691">
                  <c:v>44217</c:v>
                </c:pt>
                <c:pt idx="7692">
                  <c:v>44218</c:v>
                </c:pt>
                <c:pt idx="7693">
                  <c:v>44219</c:v>
                </c:pt>
                <c:pt idx="7694">
                  <c:v>44220</c:v>
                </c:pt>
                <c:pt idx="7695">
                  <c:v>44221</c:v>
                </c:pt>
                <c:pt idx="7696">
                  <c:v>44222</c:v>
                </c:pt>
                <c:pt idx="7697">
                  <c:v>44223</c:v>
                </c:pt>
                <c:pt idx="7698">
                  <c:v>44224</c:v>
                </c:pt>
                <c:pt idx="7699">
                  <c:v>44225</c:v>
                </c:pt>
                <c:pt idx="7700">
                  <c:v>44226</c:v>
                </c:pt>
                <c:pt idx="7701">
                  <c:v>44227</c:v>
                </c:pt>
                <c:pt idx="7702">
                  <c:v>44228</c:v>
                </c:pt>
                <c:pt idx="7703">
                  <c:v>44229</c:v>
                </c:pt>
                <c:pt idx="7704">
                  <c:v>44230</c:v>
                </c:pt>
                <c:pt idx="7705">
                  <c:v>44231</c:v>
                </c:pt>
                <c:pt idx="7706">
                  <c:v>44232</c:v>
                </c:pt>
                <c:pt idx="7707">
                  <c:v>44233</c:v>
                </c:pt>
                <c:pt idx="7708">
                  <c:v>44234</c:v>
                </c:pt>
                <c:pt idx="7709">
                  <c:v>44235</c:v>
                </c:pt>
                <c:pt idx="7710">
                  <c:v>44236</c:v>
                </c:pt>
                <c:pt idx="7711">
                  <c:v>44237</c:v>
                </c:pt>
                <c:pt idx="7712">
                  <c:v>44238</c:v>
                </c:pt>
                <c:pt idx="7713">
                  <c:v>44239</c:v>
                </c:pt>
                <c:pt idx="7714">
                  <c:v>44240</c:v>
                </c:pt>
                <c:pt idx="7715">
                  <c:v>44241</c:v>
                </c:pt>
                <c:pt idx="7716">
                  <c:v>44242</c:v>
                </c:pt>
                <c:pt idx="7717">
                  <c:v>44243</c:v>
                </c:pt>
                <c:pt idx="7718">
                  <c:v>44244</c:v>
                </c:pt>
                <c:pt idx="7719">
                  <c:v>44245</c:v>
                </c:pt>
                <c:pt idx="7720">
                  <c:v>44246</c:v>
                </c:pt>
                <c:pt idx="7721">
                  <c:v>44247</c:v>
                </c:pt>
                <c:pt idx="7722">
                  <c:v>44248</c:v>
                </c:pt>
                <c:pt idx="7723">
                  <c:v>44249</c:v>
                </c:pt>
                <c:pt idx="7724">
                  <c:v>44250</c:v>
                </c:pt>
                <c:pt idx="7725">
                  <c:v>44251</c:v>
                </c:pt>
                <c:pt idx="7726">
                  <c:v>44252</c:v>
                </c:pt>
                <c:pt idx="7727">
                  <c:v>44253</c:v>
                </c:pt>
                <c:pt idx="7728">
                  <c:v>44254</c:v>
                </c:pt>
                <c:pt idx="7729">
                  <c:v>44255</c:v>
                </c:pt>
                <c:pt idx="7730">
                  <c:v>44256</c:v>
                </c:pt>
                <c:pt idx="7731">
                  <c:v>44257</c:v>
                </c:pt>
                <c:pt idx="7732">
                  <c:v>44258</c:v>
                </c:pt>
                <c:pt idx="7733">
                  <c:v>44259</c:v>
                </c:pt>
                <c:pt idx="7734">
                  <c:v>44260</c:v>
                </c:pt>
                <c:pt idx="7735">
                  <c:v>44261</c:v>
                </c:pt>
                <c:pt idx="7736">
                  <c:v>44262</c:v>
                </c:pt>
                <c:pt idx="7737">
                  <c:v>44263</c:v>
                </c:pt>
                <c:pt idx="7738">
                  <c:v>44264</c:v>
                </c:pt>
                <c:pt idx="7739">
                  <c:v>44265</c:v>
                </c:pt>
                <c:pt idx="7740">
                  <c:v>44266</c:v>
                </c:pt>
                <c:pt idx="7741">
                  <c:v>44267</c:v>
                </c:pt>
                <c:pt idx="7742">
                  <c:v>44268</c:v>
                </c:pt>
                <c:pt idx="7743">
                  <c:v>44269</c:v>
                </c:pt>
                <c:pt idx="7744">
                  <c:v>44270</c:v>
                </c:pt>
                <c:pt idx="7745">
                  <c:v>44271</c:v>
                </c:pt>
                <c:pt idx="7746">
                  <c:v>44272</c:v>
                </c:pt>
                <c:pt idx="7747">
                  <c:v>44273</c:v>
                </c:pt>
                <c:pt idx="7748">
                  <c:v>44274</c:v>
                </c:pt>
                <c:pt idx="7749">
                  <c:v>44275</c:v>
                </c:pt>
                <c:pt idx="7750">
                  <c:v>44276</c:v>
                </c:pt>
                <c:pt idx="7751">
                  <c:v>44277</c:v>
                </c:pt>
                <c:pt idx="7752">
                  <c:v>44278</c:v>
                </c:pt>
                <c:pt idx="7753">
                  <c:v>44279</c:v>
                </c:pt>
                <c:pt idx="7754">
                  <c:v>44280</c:v>
                </c:pt>
                <c:pt idx="7755">
                  <c:v>44281</c:v>
                </c:pt>
                <c:pt idx="7756">
                  <c:v>44282</c:v>
                </c:pt>
                <c:pt idx="7757">
                  <c:v>44283</c:v>
                </c:pt>
                <c:pt idx="7758">
                  <c:v>44284</c:v>
                </c:pt>
                <c:pt idx="7759">
                  <c:v>44285</c:v>
                </c:pt>
                <c:pt idx="7760">
                  <c:v>44286</c:v>
                </c:pt>
                <c:pt idx="7761">
                  <c:v>44287</c:v>
                </c:pt>
                <c:pt idx="7762">
                  <c:v>44288</c:v>
                </c:pt>
                <c:pt idx="7763">
                  <c:v>44289</c:v>
                </c:pt>
                <c:pt idx="7764">
                  <c:v>44290</c:v>
                </c:pt>
                <c:pt idx="7765">
                  <c:v>44291</c:v>
                </c:pt>
                <c:pt idx="7766">
                  <c:v>44292</c:v>
                </c:pt>
                <c:pt idx="7767">
                  <c:v>44293</c:v>
                </c:pt>
                <c:pt idx="7768">
                  <c:v>44294</c:v>
                </c:pt>
                <c:pt idx="7769">
                  <c:v>44295</c:v>
                </c:pt>
                <c:pt idx="7770">
                  <c:v>44296</c:v>
                </c:pt>
                <c:pt idx="7771">
                  <c:v>44297</c:v>
                </c:pt>
                <c:pt idx="7772">
                  <c:v>44298</c:v>
                </c:pt>
                <c:pt idx="7773">
                  <c:v>44299</c:v>
                </c:pt>
                <c:pt idx="7774">
                  <c:v>44300</c:v>
                </c:pt>
                <c:pt idx="7775">
                  <c:v>44301</c:v>
                </c:pt>
                <c:pt idx="7776">
                  <c:v>44302</c:v>
                </c:pt>
                <c:pt idx="7777">
                  <c:v>44303</c:v>
                </c:pt>
                <c:pt idx="7778">
                  <c:v>44304</c:v>
                </c:pt>
                <c:pt idx="7779">
                  <c:v>44305</c:v>
                </c:pt>
                <c:pt idx="7780">
                  <c:v>44306</c:v>
                </c:pt>
                <c:pt idx="7781">
                  <c:v>44307</c:v>
                </c:pt>
                <c:pt idx="7782">
                  <c:v>44308</c:v>
                </c:pt>
                <c:pt idx="7783">
                  <c:v>44309</c:v>
                </c:pt>
                <c:pt idx="7784">
                  <c:v>44310</c:v>
                </c:pt>
                <c:pt idx="7785">
                  <c:v>44311</c:v>
                </c:pt>
                <c:pt idx="7786">
                  <c:v>44312</c:v>
                </c:pt>
                <c:pt idx="7787">
                  <c:v>44313</c:v>
                </c:pt>
                <c:pt idx="7788">
                  <c:v>44314</c:v>
                </c:pt>
                <c:pt idx="7789">
                  <c:v>44315</c:v>
                </c:pt>
                <c:pt idx="7790">
                  <c:v>44316</c:v>
                </c:pt>
                <c:pt idx="7791">
                  <c:v>44317</c:v>
                </c:pt>
                <c:pt idx="7792">
                  <c:v>44318</c:v>
                </c:pt>
                <c:pt idx="7793">
                  <c:v>44319</c:v>
                </c:pt>
                <c:pt idx="7794">
                  <c:v>44320</c:v>
                </c:pt>
                <c:pt idx="7795">
                  <c:v>44321</c:v>
                </c:pt>
                <c:pt idx="7796">
                  <c:v>44322</c:v>
                </c:pt>
                <c:pt idx="7797">
                  <c:v>44323</c:v>
                </c:pt>
                <c:pt idx="7798">
                  <c:v>44324</c:v>
                </c:pt>
                <c:pt idx="7799">
                  <c:v>44325</c:v>
                </c:pt>
                <c:pt idx="7800">
                  <c:v>44326</c:v>
                </c:pt>
                <c:pt idx="7801">
                  <c:v>44327</c:v>
                </c:pt>
                <c:pt idx="7802">
                  <c:v>44328</c:v>
                </c:pt>
                <c:pt idx="7803">
                  <c:v>44329</c:v>
                </c:pt>
                <c:pt idx="7804">
                  <c:v>44330</c:v>
                </c:pt>
                <c:pt idx="7805">
                  <c:v>44331</c:v>
                </c:pt>
                <c:pt idx="7806">
                  <c:v>44332</c:v>
                </c:pt>
                <c:pt idx="7807">
                  <c:v>44333</c:v>
                </c:pt>
                <c:pt idx="7808">
                  <c:v>44334</c:v>
                </c:pt>
                <c:pt idx="7809">
                  <c:v>44335</c:v>
                </c:pt>
                <c:pt idx="7810">
                  <c:v>44336</c:v>
                </c:pt>
                <c:pt idx="7811">
                  <c:v>44337</c:v>
                </c:pt>
                <c:pt idx="7812">
                  <c:v>44338</c:v>
                </c:pt>
                <c:pt idx="7813">
                  <c:v>44339</c:v>
                </c:pt>
                <c:pt idx="7814">
                  <c:v>44340</c:v>
                </c:pt>
                <c:pt idx="7815">
                  <c:v>44341</c:v>
                </c:pt>
                <c:pt idx="7816">
                  <c:v>44342</c:v>
                </c:pt>
                <c:pt idx="7817">
                  <c:v>44343</c:v>
                </c:pt>
                <c:pt idx="7818">
                  <c:v>44344</c:v>
                </c:pt>
                <c:pt idx="7819">
                  <c:v>44345</c:v>
                </c:pt>
                <c:pt idx="7820">
                  <c:v>44346</c:v>
                </c:pt>
                <c:pt idx="7821">
                  <c:v>44347</c:v>
                </c:pt>
                <c:pt idx="7822">
                  <c:v>44348</c:v>
                </c:pt>
                <c:pt idx="7823">
                  <c:v>44349</c:v>
                </c:pt>
                <c:pt idx="7824">
                  <c:v>44350</c:v>
                </c:pt>
                <c:pt idx="7825">
                  <c:v>44351</c:v>
                </c:pt>
                <c:pt idx="7826">
                  <c:v>44352</c:v>
                </c:pt>
                <c:pt idx="7827">
                  <c:v>44353</c:v>
                </c:pt>
                <c:pt idx="7828">
                  <c:v>44354</c:v>
                </c:pt>
                <c:pt idx="7829">
                  <c:v>44355</c:v>
                </c:pt>
                <c:pt idx="7830">
                  <c:v>44356</c:v>
                </c:pt>
                <c:pt idx="7831">
                  <c:v>44357</c:v>
                </c:pt>
                <c:pt idx="7832">
                  <c:v>44358</c:v>
                </c:pt>
                <c:pt idx="7833">
                  <c:v>44359</c:v>
                </c:pt>
                <c:pt idx="7834">
                  <c:v>44360</c:v>
                </c:pt>
                <c:pt idx="7835">
                  <c:v>44361</c:v>
                </c:pt>
                <c:pt idx="7836">
                  <c:v>44362</c:v>
                </c:pt>
                <c:pt idx="7837">
                  <c:v>44363</c:v>
                </c:pt>
                <c:pt idx="7838">
                  <c:v>44364</c:v>
                </c:pt>
                <c:pt idx="7839">
                  <c:v>44365</c:v>
                </c:pt>
                <c:pt idx="7840">
                  <c:v>44366</c:v>
                </c:pt>
                <c:pt idx="7841">
                  <c:v>44367</c:v>
                </c:pt>
                <c:pt idx="7842">
                  <c:v>44368</c:v>
                </c:pt>
                <c:pt idx="7843">
                  <c:v>44369</c:v>
                </c:pt>
                <c:pt idx="7844">
                  <c:v>44370</c:v>
                </c:pt>
                <c:pt idx="7845">
                  <c:v>44371</c:v>
                </c:pt>
                <c:pt idx="7846">
                  <c:v>44372</c:v>
                </c:pt>
                <c:pt idx="7847">
                  <c:v>44373</c:v>
                </c:pt>
                <c:pt idx="7848">
                  <c:v>44374</c:v>
                </c:pt>
                <c:pt idx="7849">
                  <c:v>44375</c:v>
                </c:pt>
                <c:pt idx="7850">
                  <c:v>44376</c:v>
                </c:pt>
                <c:pt idx="7851">
                  <c:v>44377</c:v>
                </c:pt>
                <c:pt idx="7852">
                  <c:v>44378</c:v>
                </c:pt>
                <c:pt idx="7853">
                  <c:v>44379</c:v>
                </c:pt>
                <c:pt idx="7854">
                  <c:v>44380</c:v>
                </c:pt>
                <c:pt idx="7855">
                  <c:v>44381</c:v>
                </c:pt>
                <c:pt idx="7856">
                  <c:v>44382</c:v>
                </c:pt>
                <c:pt idx="7857">
                  <c:v>44383</c:v>
                </c:pt>
                <c:pt idx="7858">
                  <c:v>44384</c:v>
                </c:pt>
                <c:pt idx="7859">
                  <c:v>44385</c:v>
                </c:pt>
                <c:pt idx="7860">
                  <c:v>44386</c:v>
                </c:pt>
                <c:pt idx="7861">
                  <c:v>44387</c:v>
                </c:pt>
                <c:pt idx="7862">
                  <c:v>44388</c:v>
                </c:pt>
                <c:pt idx="7863">
                  <c:v>44389</c:v>
                </c:pt>
                <c:pt idx="7864">
                  <c:v>44390</c:v>
                </c:pt>
                <c:pt idx="7865">
                  <c:v>44391</c:v>
                </c:pt>
                <c:pt idx="7866">
                  <c:v>44392</c:v>
                </c:pt>
                <c:pt idx="7867">
                  <c:v>44393</c:v>
                </c:pt>
                <c:pt idx="7868">
                  <c:v>44394</c:v>
                </c:pt>
                <c:pt idx="7869">
                  <c:v>44395</c:v>
                </c:pt>
                <c:pt idx="7870">
                  <c:v>44396</c:v>
                </c:pt>
                <c:pt idx="7871">
                  <c:v>44397</c:v>
                </c:pt>
                <c:pt idx="7872">
                  <c:v>44398</c:v>
                </c:pt>
                <c:pt idx="7873">
                  <c:v>44399</c:v>
                </c:pt>
                <c:pt idx="7874">
                  <c:v>44400</c:v>
                </c:pt>
                <c:pt idx="7875">
                  <c:v>44401</c:v>
                </c:pt>
                <c:pt idx="7876">
                  <c:v>44402</c:v>
                </c:pt>
                <c:pt idx="7877">
                  <c:v>44403</c:v>
                </c:pt>
                <c:pt idx="7878">
                  <c:v>44404</c:v>
                </c:pt>
                <c:pt idx="7879">
                  <c:v>44405</c:v>
                </c:pt>
                <c:pt idx="7880">
                  <c:v>44406</c:v>
                </c:pt>
                <c:pt idx="7881">
                  <c:v>44407</c:v>
                </c:pt>
                <c:pt idx="7882">
                  <c:v>44408</c:v>
                </c:pt>
                <c:pt idx="7883">
                  <c:v>44409</c:v>
                </c:pt>
                <c:pt idx="7884">
                  <c:v>44410</c:v>
                </c:pt>
                <c:pt idx="7885">
                  <c:v>44411</c:v>
                </c:pt>
                <c:pt idx="7886">
                  <c:v>44412</c:v>
                </c:pt>
                <c:pt idx="7887">
                  <c:v>44413</c:v>
                </c:pt>
                <c:pt idx="7888">
                  <c:v>44414</c:v>
                </c:pt>
                <c:pt idx="7889">
                  <c:v>44415</c:v>
                </c:pt>
                <c:pt idx="7890">
                  <c:v>44416</c:v>
                </c:pt>
                <c:pt idx="7891">
                  <c:v>44417</c:v>
                </c:pt>
                <c:pt idx="7892">
                  <c:v>44418</c:v>
                </c:pt>
                <c:pt idx="7893">
                  <c:v>44419</c:v>
                </c:pt>
                <c:pt idx="7894">
                  <c:v>44420</c:v>
                </c:pt>
                <c:pt idx="7895">
                  <c:v>44421</c:v>
                </c:pt>
                <c:pt idx="7896">
                  <c:v>44422</c:v>
                </c:pt>
                <c:pt idx="7897">
                  <c:v>44423</c:v>
                </c:pt>
                <c:pt idx="7898">
                  <c:v>44424</c:v>
                </c:pt>
                <c:pt idx="7899">
                  <c:v>44425</c:v>
                </c:pt>
                <c:pt idx="7900">
                  <c:v>44426</c:v>
                </c:pt>
                <c:pt idx="7901">
                  <c:v>44427</c:v>
                </c:pt>
                <c:pt idx="7902">
                  <c:v>44428</c:v>
                </c:pt>
                <c:pt idx="7903">
                  <c:v>44429</c:v>
                </c:pt>
                <c:pt idx="7904">
                  <c:v>44430</c:v>
                </c:pt>
                <c:pt idx="7905">
                  <c:v>44431</c:v>
                </c:pt>
                <c:pt idx="7906">
                  <c:v>44432</c:v>
                </c:pt>
                <c:pt idx="7907">
                  <c:v>44433</c:v>
                </c:pt>
                <c:pt idx="7908">
                  <c:v>44434</c:v>
                </c:pt>
                <c:pt idx="7909">
                  <c:v>44435</c:v>
                </c:pt>
                <c:pt idx="7910">
                  <c:v>44436</c:v>
                </c:pt>
                <c:pt idx="7911">
                  <c:v>44437</c:v>
                </c:pt>
                <c:pt idx="7912">
                  <c:v>44438</c:v>
                </c:pt>
                <c:pt idx="7913">
                  <c:v>44439</c:v>
                </c:pt>
                <c:pt idx="7914">
                  <c:v>44440</c:v>
                </c:pt>
                <c:pt idx="7915">
                  <c:v>44441</c:v>
                </c:pt>
                <c:pt idx="7916">
                  <c:v>44442</c:v>
                </c:pt>
                <c:pt idx="7917">
                  <c:v>44443</c:v>
                </c:pt>
                <c:pt idx="7918">
                  <c:v>44444</c:v>
                </c:pt>
                <c:pt idx="7919">
                  <c:v>44445</c:v>
                </c:pt>
                <c:pt idx="7920">
                  <c:v>44446</c:v>
                </c:pt>
                <c:pt idx="7921">
                  <c:v>44447</c:v>
                </c:pt>
                <c:pt idx="7922">
                  <c:v>44448</c:v>
                </c:pt>
                <c:pt idx="7923">
                  <c:v>44449</c:v>
                </c:pt>
                <c:pt idx="7924">
                  <c:v>44450</c:v>
                </c:pt>
                <c:pt idx="7925">
                  <c:v>44451</c:v>
                </c:pt>
                <c:pt idx="7926">
                  <c:v>44452</c:v>
                </c:pt>
                <c:pt idx="7927">
                  <c:v>44453</c:v>
                </c:pt>
                <c:pt idx="7928">
                  <c:v>44454</c:v>
                </c:pt>
                <c:pt idx="7929">
                  <c:v>44455</c:v>
                </c:pt>
                <c:pt idx="7930">
                  <c:v>44456</c:v>
                </c:pt>
                <c:pt idx="7931">
                  <c:v>44457</c:v>
                </c:pt>
                <c:pt idx="7932">
                  <c:v>44458</c:v>
                </c:pt>
                <c:pt idx="7933">
                  <c:v>44459</c:v>
                </c:pt>
                <c:pt idx="7934">
                  <c:v>44460</c:v>
                </c:pt>
                <c:pt idx="7935">
                  <c:v>44461</c:v>
                </c:pt>
                <c:pt idx="7936">
                  <c:v>44462</c:v>
                </c:pt>
                <c:pt idx="7937">
                  <c:v>44463</c:v>
                </c:pt>
                <c:pt idx="7938">
                  <c:v>44464</c:v>
                </c:pt>
                <c:pt idx="7939">
                  <c:v>44465</c:v>
                </c:pt>
                <c:pt idx="7940">
                  <c:v>44466</c:v>
                </c:pt>
                <c:pt idx="7941">
                  <c:v>44467</c:v>
                </c:pt>
                <c:pt idx="7942">
                  <c:v>44468</c:v>
                </c:pt>
                <c:pt idx="7943">
                  <c:v>44469</c:v>
                </c:pt>
                <c:pt idx="7944">
                  <c:v>44470</c:v>
                </c:pt>
                <c:pt idx="7945">
                  <c:v>44471</c:v>
                </c:pt>
                <c:pt idx="7946">
                  <c:v>44472</c:v>
                </c:pt>
                <c:pt idx="7947">
                  <c:v>44473</c:v>
                </c:pt>
                <c:pt idx="7948">
                  <c:v>44474</c:v>
                </c:pt>
                <c:pt idx="7949">
                  <c:v>44475</c:v>
                </c:pt>
                <c:pt idx="7950">
                  <c:v>44476</c:v>
                </c:pt>
                <c:pt idx="7951">
                  <c:v>44477</c:v>
                </c:pt>
                <c:pt idx="7952">
                  <c:v>44478</c:v>
                </c:pt>
                <c:pt idx="7953">
                  <c:v>44479</c:v>
                </c:pt>
                <c:pt idx="7954">
                  <c:v>44480</c:v>
                </c:pt>
                <c:pt idx="7955">
                  <c:v>44481</c:v>
                </c:pt>
                <c:pt idx="7956">
                  <c:v>44482</c:v>
                </c:pt>
                <c:pt idx="7957">
                  <c:v>44483</c:v>
                </c:pt>
                <c:pt idx="7958">
                  <c:v>44484</c:v>
                </c:pt>
                <c:pt idx="7959">
                  <c:v>44485</c:v>
                </c:pt>
                <c:pt idx="7960">
                  <c:v>44486</c:v>
                </c:pt>
                <c:pt idx="7961">
                  <c:v>44487</c:v>
                </c:pt>
                <c:pt idx="7962">
                  <c:v>44488</c:v>
                </c:pt>
                <c:pt idx="7963">
                  <c:v>44489</c:v>
                </c:pt>
                <c:pt idx="7964">
                  <c:v>44490</c:v>
                </c:pt>
                <c:pt idx="7965">
                  <c:v>44491</c:v>
                </c:pt>
                <c:pt idx="7966">
                  <c:v>44492</c:v>
                </c:pt>
                <c:pt idx="7967">
                  <c:v>44493</c:v>
                </c:pt>
                <c:pt idx="7968">
                  <c:v>44494</c:v>
                </c:pt>
                <c:pt idx="7969">
                  <c:v>44495</c:v>
                </c:pt>
                <c:pt idx="7970">
                  <c:v>44496</c:v>
                </c:pt>
                <c:pt idx="7971">
                  <c:v>44497</c:v>
                </c:pt>
                <c:pt idx="7972">
                  <c:v>44498</c:v>
                </c:pt>
                <c:pt idx="7973">
                  <c:v>44499</c:v>
                </c:pt>
                <c:pt idx="7974">
                  <c:v>44500</c:v>
                </c:pt>
                <c:pt idx="7975">
                  <c:v>44501</c:v>
                </c:pt>
                <c:pt idx="7976">
                  <c:v>44502</c:v>
                </c:pt>
                <c:pt idx="7977">
                  <c:v>44503</c:v>
                </c:pt>
                <c:pt idx="7978">
                  <c:v>44504</c:v>
                </c:pt>
                <c:pt idx="7979">
                  <c:v>44505</c:v>
                </c:pt>
                <c:pt idx="7980">
                  <c:v>44506</c:v>
                </c:pt>
                <c:pt idx="7981">
                  <c:v>44507</c:v>
                </c:pt>
                <c:pt idx="7982">
                  <c:v>44508</c:v>
                </c:pt>
                <c:pt idx="7983">
                  <c:v>44509</c:v>
                </c:pt>
                <c:pt idx="7984">
                  <c:v>44510</c:v>
                </c:pt>
                <c:pt idx="7985">
                  <c:v>44511</c:v>
                </c:pt>
                <c:pt idx="7986">
                  <c:v>44512</c:v>
                </c:pt>
                <c:pt idx="7987">
                  <c:v>44513</c:v>
                </c:pt>
                <c:pt idx="7988">
                  <c:v>44514</c:v>
                </c:pt>
                <c:pt idx="7989">
                  <c:v>44515</c:v>
                </c:pt>
                <c:pt idx="7990">
                  <c:v>44516</c:v>
                </c:pt>
                <c:pt idx="7991">
                  <c:v>44517</c:v>
                </c:pt>
                <c:pt idx="7992">
                  <c:v>44518</c:v>
                </c:pt>
                <c:pt idx="7993">
                  <c:v>44519</c:v>
                </c:pt>
                <c:pt idx="7994">
                  <c:v>44520</c:v>
                </c:pt>
                <c:pt idx="7995">
                  <c:v>44521</c:v>
                </c:pt>
                <c:pt idx="7996">
                  <c:v>44522</c:v>
                </c:pt>
                <c:pt idx="7997">
                  <c:v>44523</c:v>
                </c:pt>
                <c:pt idx="7998">
                  <c:v>44524</c:v>
                </c:pt>
                <c:pt idx="7999">
                  <c:v>44525</c:v>
                </c:pt>
                <c:pt idx="8000">
                  <c:v>44526</c:v>
                </c:pt>
                <c:pt idx="8001">
                  <c:v>44527</c:v>
                </c:pt>
                <c:pt idx="8002">
                  <c:v>44528</c:v>
                </c:pt>
                <c:pt idx="8003">
                  <c:v>44529</c:v>
                </c:pt>
                <c:pt idx="8004">
                  <c:v>44530</c:v>
                </c:pt>
                <c:pt idx="8005">
                  <c:v>44531</c:v>
                </c:pt>
                <c:pt idx="8006">
                  <c:v>44532</c:v>
                </c:pt>
                <c:pt idx="8007">
                  <c:v>44533</c:v>
                </c:pt>
                <c:pt idx="8008">
                  <c:v>44534</c:v>
                </c:pt>
                <c:pt idx="8009">
                  <c:v>44535</c:v>
                </c:pt>
                <c:pt idx="8010">
                  <c:v>44536</c:v>
                </c:pt>
                <c:pt idx="8011">
                  <c:v>44537</c:v>
                </c:pt>
                <c:pt idx="8012">
                  <c:v>44538</c:v>
                </c:pt>
                <c:pt idx="8013">
                  <c:v>44539</c:v>
                </c:pt>
                <c:pt idx="8014">
                  <c:v>44540</c:v>
                </c:pt>
                <c:pt idx="8015">
                  <c:v>44541</c:v>
                </c:pt>
                <c:pt idx="8016">
                  <c:v>44542</c:v>
                </c:pt>
                <c:pt idx="8017">
                  <c:v>44543</c:v>
                </c:pt>
                <c:pt idx="8018">
                  <c:v>44544</c:v>
                </c:pt>
                <c:pt idx="8019">
                  <c:v>44545</c:v>
                </c:pt>
                <c:pt idx="8020">
                  <c:v>44546</c:v>
                </c:pt>
                <c:pt idx="8021">
                  <c:v>44547</c:v>
                </c:pt>
                <c:pt idx="8022">
                  <c:v>44548</c:v>
                </c:pt>
                <c:pt idx="8023">
                  <c:v>44549</c:v>
                </c:pt>
                <c:pt idx="8024">
                  <c:v>44550</c:v>
                </c:pt>
                <c:pt idx="8025">
                  <c:v>44551</c:v>
                </c:pt>
                <c:pt idx="8026">
                  <c:v>44552</c:v>
                </c:pt>
                <c:pt idx="8027">
                  <c:v>44553</c:v>
                </c:pt>
                <c:pt idx="8028">
                  <c:v>44554</c:v>
                </c:pt>
                <c:pt idx="8029">
                  <c:v>44555</c:v>
                </c:pt>
                <c:pt idx="8030">
                  <c:v>44556</c:v>
                </c:pt>
                <c:pt idx="8031">
                  <c:v>44557</c:v>
                </c:pt>
                <c:pt idx="8032">
                  <c:v>44558</c:v>
                </c:pt>
                <c:pt idx="8033">
                  <c:v>44559</c:v>
                </c:pt>
                <c:pt idx="8034">
                  <c:v>44560</c:v>
                </c:pt>
                <c:pt idx="8035">
                  <c:v>44561</c:v>
                </c:pt>
                <c:pt idx="8036">
                  <c:v>44562</c:v>
                </c:pt>
                <c:pt idx="8037">
                  <c:v>44563</c:v>
                </c:pt>
                <c:pt idx="8038">
                  <c:v>44564</c:v>
                </c:pt>
                <c:pt idx="8039">
                  <c:v>44565</c:v>
                </c:pt>
                <c:pt idx="8040">
                  <c:v>44566</c:v>
                </c:pt>
                <c:pt idx="8041">
                  <c:v>44567</c:v>
                </c:pt>
                <c:pt idx="8042">
                  <c:v>44568</c:v>
                </c:pt>
                <c:pt idx="8043">
                  <c:v>44569</c:v>
                </c:pt>
                <c:pt idx="8044">
                  <c:v>44570</c:v>
                </c:pt>
                <c:pt idx="8045">
                  <c:v>44571</c:v>
                </c:pt>
                <c:pt idx="8046">
                  <c:v>44572</c:v>
                </c:pt>
                <c:pt idx="8047">
                  <c:v>44573</c:v>
                </c:pt>
                <c:pt idx="8048">
                  <c:v>44574</c:v>
                </c:pt>
                <c:pt idx="8049">
                  <c:v>44575</c:v>
                </c:pt>
                <c:pt idx="8050">
                  <c:v>44576</c:v>
                </c:pt>
                <c:pt idx="8051">
                  <c:v>44577</c:v>
                </c:pt>
                <c:pt idx="8052">
                  <c:v>44578</c:v>
                </c:pt>
                <c:pt idx="8053">
                  <c:v>44579</c:v>
                </c:pt>
                <c:pt idx="8054">
                  <c:v>44580</c:v>
                </c:pt>
                <c:pt idx="8055">
                  <c:v>44581</c:v>
                </c:pt>
                <c:pt idx="8056">
                  <c:v>44582</c:v>
                </c:pt>
                <c:pt idx="8057">
                  <c:v>44583</c:v>
                </c:pt>
                <c:pt idx="8058">
                  <c:v>44584</c:v>
                </c:pt>
                <c:pt idx="8059">
                  <c:v>44585</c:v>
                </c:pt>
                <c:pt idx="8060">
                  <c:v>44586</c:v>
                </c:pt>
                <c:pt idx="8061">
                  <c:v>44587</c:v>
                </c:pt>
                <c:pt idx="8062">
                  <c:v>44588</c:v>
                </c:pt>
                <c:pt idx="8063">
                  <c:v>44589</c:v>
                </c:pt>
                <c:pt idx="8064">
                  <c:v>44590</c:v>
                </c:pt>
                <c:pt idx="8065">
                  <c:v>44591</c:v>
                </c:pt>
                <c:pt idx="8066">
                  <c:v>44592</c:v>
                </c:pt>
                <c:pt idx="8067">
                  <c:v>44593</c:v>
                </c:pt>
                <c:pt idx="8068">
                  <c:v>44594</c:v>
                </c:pt>
                <c:pt idx="8069">
                  <c:v>44595</c:v>
                </c:pt>
                <c:pt idx="8070">
                  <c:v>44596</c:v>
                </c:pt>
                <c:pt idx="8071">
                  <c:v>44597</c:v>
                </c:pt>
                <c:pt idx="8072">
                  <c:v>44598</c:v>
                </c:pt>
                <c:pt idx="8073">
                  <c:v>44599</c:v>
                </c:pt>
                <c:pt idx="8074">
                  <c:v>44600</c:v>
                </c:pt>
                <c:pt idx="8075">
                  <c:v>44601</c:v>
                </c:pt>
                <c:pt idx="8076">
                  <c:v>44602</c:v>
                </c:pt>
                <c:pt idx="8077">
                  <c:v>44603</c:v>
                </c:pt>
                <c:pt idx="8078">
                  <c:v>44604</c:v>
                </c:pt>
                <c:pt idx="8079">
                  <c:v>44605</c:v>
                </c:pt>
                <c:pt idx="8080">
                  <c:v>44606</c:v>
                </c:pt>
                <c:pt idx="8081">
                  <c:v>44607</c:v>
                </c:pt>
                <c:pt idx="8082">
                  <c:v>44608</c:v>
                </c:pt>
                <c:pt idx="8083">
                  <c:v>44609</c:v>
                </c:pt>
                <c:pt idx="8084">
                  <c:v>44610</c:v>
                </c:pt>
                <c:pt idx="8085">
                  <c:v>44611</c:v>
                </c:pt>
                <c:pt idx="8086">
                  <c:v>44612</c:v>
                </c:pt>
                <c:pt idx="8087">
                  <c:v>44613</c:v>
                </c:pt>
                <c:pt idx="8088">
                  <c:v>44614</c:v>
                </c:pt>
                <c:pt idx="8089">
                  <c:v>44615</c:v>
                </c:pt>
                <c:pt idx="8090">
                  <c:v>44616</c:v>
                </c:pt>
                <c:pt idx="8091">
                  <c:v>44617</c:v>
                </c:pt>
                <c:pt idx="8092">
                  <c:v>44618</c:v>
                </c:pt>
                <c:pt idx="8093">
                  <c:v>44619</c:v>
                </c:pt>
                <c:pt idx="8094">
                  <c:v>44620</c:v>
                </c:pt>
                <c:pt idx="8095">
                  <c:v>44621</c:v>
                </c:pt>
                <c:pt idx="8096">
                  <c:v>44622</c:v>
                </c:pt>
                <c:pt idx="8097">
                  <c:v>44623</c:v>
                </c:pt>
                <c:pt idx="8098">
                  <c:v>44624</c:v>
                </c:pt>
                <c:pt idx="8099">
                  <c:v>44625</c:v>
                </c:pt>
                <c:pt idx="8100">
                  <c:v>44626</c:v>
                </c:pt>
                <c:pt idx="8101">
                  <c:v>44627</c:v>
                </c:pt>
                <c:pt idx="8102">
                  <c:v>44628</c:v>
                </c:pt>
                <c:pt idx="8103">
                  <c:v>44629</c:v>
                </c:pt>
                <c:pt idx="8104">
                  <c:v>44630</c:v>
                </c:pt>
                <c:pt idx="8105">
                  <c:v>44631</c:v>
                </c:pt>
                <c:pt idx="8106">
                  <c:v>44632</c:v>
                </c:pt>
                <c:pt idx="8107">
                  <c:v>44633</c:v>
                </c:pt>
                <c:pt idx="8108">
                  <c:v>44634</c:v>
                </c:pt>
                <c:pt idx="8109">
                  <c:v>44635</c:v>
                </c:pt>
                <c:pt idx="8110">
                  <c:v>44636</c:v>
                </c:pt>
                <c:pt idx="8111">
                  <c:v>44637</c:v>
                </c:pt>
                <c:pt idx="8112">
                  <c:v>44638</c:v>
                </c:pt>
                <c:pt idx="8113">
                  <c:v>44639</c:v>
                </c:pt>
                <c:pt idx="8114">
                  <c:v>44640</c:v>
                </c:pt>
                <c:pt idx="8115">
                  <c:v>44641</c:v>
                </c:pt>
                <c:pt idx="8116">
                  <c:v>44642</c:v>
                </c:pt>
                <c:pt idx="8117">
                  <c:v>44643</c:v>
                </c:pt>
                <c:pt idx="8118">
                  <c:v>44644</c:v>
                </c:pt>
                <c:pt idx="8119">
                  <c:v>44645</c:v>
                </c:pt>
                <c:pt idx="8120">
                  <c:v>44646</c:v>
                </c:pt>
                <c:pt idx="8121">
                  <c:v>44647</c:v>
                </c:pt>
                <c:pt idx="8122">
                  <c:v>44648</c:v>
                </c:pt>
                <c:pt idx="8123">
                  <c:v>44649</c:v>
                </c:pt>
                <c:pt idx="8124">
                  <c:v>44650</c:v>
                </c:pt>
                <c:pt idx="8125">
                  <c:v>44651</c:v>
                </c:pt>
                <c:pt idx="8126">
                  <c:v>44652</c:v>
                </c:pt>
                <c:pt idx="8127">
                  <c:v>44653</c:v>
                </c:pt>
                <c:pt idx="8128">
                  <c:v>44654</c:v>
                </c:pt>
                <c:pt idx="8129">
                  <c:v>44655</c:v>
                </c:pt>
                <c:pt idx="8130">
                  <c:v>44656</c:v>
                </c:pt>
                <c:pt idx="8131">
                  <c:v>44657</c:v>
                </c:pt>
                <c:pt idx="8132">
                  <c:v>44658</c:v>
                </c:pt>
                <c:pt idx="8133">
                  <c:v>44659</c:v>
                </c:pt>
                <c:pt idx="8134">
                  <c:v>44660</c:v>
                </c:pt>
                <c:pt idx="8135">
                  <c:v>44661</c:v>
                </c:pt>
                <c:pt idx="8136">
                  <c:v>44662</c:v>
                </c:pt>
                <c:pt idx="8137">
                  <c:v>44663</c:v>
                </c:pt>
                <c:pt idx="8138">
                  <c:v>44664</c:v>
                </c:pt>
                <c:pt idx="8139">
                  <c:v>44665</c:v>
                </c:pt>
                <c:pt idx="8140">
                  <c:v>44666</c:v>
                </c:pt>
                <c:pt idx="8141">
                  <c:v>44667</c:v>
                </c:pt>
                <c:pt idx="8142">
                  <c:v>44668</c:v>
                </c:pt>
                <c:pt idx="8143">
                  <c:v>44669</c:v>
                </c:pt>
                <c:pt idx="8144">
                  <c:v>44670</c:v>
                </c:pt>
                <c:pt idx="8145">
                  <c:v>44671</c:v>
                </c:pt>
                <c:pt idx="8146">
                  <c:v>44672</c:v>
                </c:pt>
                <c:pt idx="8147">
                  <c:v>44673</c:v>
                </c:pt>
                <c:pt idx="8148">
                  <c:v>44674</c:v>
                </c:pt>
                <c:pt idx="8149">
                  <c:v>44675</c:v>
                </c:pt>
                <c:pt idx="8150">
                  <c:v>44676</c:v>
                </c:pt>
                <c:pt idx="8151">
                  <c:v>44677</c:v>
                </c:pt>
                <c:pt idx="8152">
                  <c:v>44678</c:v>
                </c:pt>
                <c:pt idx="8153">
                  <c:v>44679</c:v>
                </c:pt>
                <c:pt idx="8154">
                  <c:v>44680</c:v>
                </c:pt>
                <c:pt idx="8155">
                  <c:v>44681</c:v>
                </c:pt>
                <c:pt idx="8156">
                  <c:v>44682</c:v>
                </c:pt>
                <c:pt idx="8157">
                  <c:v>44683</c:v>
                </c:pt>
                <c:pt idx="8158">
                  <c:v>44684</c:v>
                </c:pt>
                <c:pt idx="8159">
                  <c:v>44685</c:v>
                </c:pt>
                <c:pt idx="8160">
                  <c:v>44686</c:v>
                </c:pt>
                <c:pt idx="8161">
                  <c:v>44687</c:v>
                </c:pt>
                <c:pt idx="8162">
                  <c:v>44688</c:v>
                </c:pt>
                <c:pt idx="8163">
                  <c:v>44689</c:v>
                </c:pt>
                <c:pt idx="8164">
                  <c:v>44690</c:v>
                </c:pt>
                <c:pt idx="8165">
                  <c:v>44691</c:v>
                </c:pt>
                <c:pt idx="8166">
                  <c:v>44692</c:v>
                </c:pt>
                <c:pt idx="8167">
                  <c:v>44693</c:v>
                </c:pt>
                <c:pt idx="8168">
                  <c:v>44694</c:v>
                </c:pt>
                <c:pt idx="8169">
                  <c:v>44695</c:v>
                </c:pt>
                <c:pt idx="8170">
                  <c:v>44696</c:v>
                </c:pt>
                <c:pt idx="8171">
                  <c:v>44697</c:v>
                </c:pt>
                <c:pt idx="8172">
                  <c:v>44698</c:v>
                </c:pt>
                <c:pt idx="8173">
                  <c:v>44699</c:v>
                </c:pt>
                <c:pt idx="8174">
                  <c:v>44700</c:v>
                </c:pt>
                <c:pt idx="8175">
                  <c:v>44701</c:v>
                </c:pt>
                <c:pt idx="8176">
                  <c:v>44702</c:v>
                </c:pt>
                <c:pt idx="8177">
                  <c:v>44703</c:v>
                </c:pt>
                <c:pt idx="8178">
                  <c:v>44704</c:v>
                </c:pt>
                <c:pt idx="8179">
                  <c:v>44705</c:v>
                </c:pt>
                <c:pt idx="8180">
                  <c:v>44706</c:v>
                </c:pt>
                <c:pt idx="8181">
                  <c:v>44707</c:v>
                </c:pt>
                <c:pt idx="8182">
                  <c:v>44708</c:v>
                </c:pt>
                <c:pt idx="8183">
                  <c:v>44709</c:v>
                </c:pt>
                <c:pt idx="8184">
                  <c:v>44710</c:v>
                </c:pt>
                <c:pt idx="8185">
                  <c:v>44711</c:v>
                </c:pt>
                <c:pt idx="8186">
                  <c:v>44712</c:v>
                </c:pt>
                <c:pt idx="8187">
                  <c:v>44713</c:v>
                </c:pt>
                <c:pt idx="8188">
                  <c:v>44714</c:v>
                </c:pt>
                <c:pt idx="8189">
                  <c:v>44715</c:v>
                </c:pt>
                <c:pt idx="8190">
                  <c:v>44716</c:v>
                </c:pt>
                <c:pt idx="8191">
                  <c:v>44717</c:v>
                </c:pt>
                <c:pt idx="8192">
                  <c:v>44718</c:v>
                </c:pt>
                <c:pt idx="8193">
                  <c:v>44719</c:v>
                </c:pt>
                <c:pt idx="8194">
                  <c:v>44720</c:v>
                </c:pt>
                <c:pt idx="8195">
                  <c:v>44721</c:v>
                </c:pt>
                <c:pt idx="8196">
                  <c:v>44722</c:v>
                </c:pt>
                <c:pt idx="8197">
                  <c:v>44723</c:v>
                </c:pt>
                <c:pt idx="8198">
                  <c:v>44724</c:v>
                </c:pt>
                <c:pt idx="8199">
                  <c:v>44725</c:v>
                </c:pt>
                <c:pt idx="8200">
                  <c:v>44726</c:v>
                </c:pt>
                <c:pt idx="8201">
                  <c:v>44727</c:v>
                </c:pt>
                <c:pt idx="8202">
                  <c:v>44728</c:v>
                </c:pt>
                <c:pt idx="8203">
                  <c:v>44729</c:v>
                </c:pt>
                <c:pt idx="8204">
                  <c:v>44730</c:v>
                </c:pt>
                <c:pt idx="8205">
                  <c:v>44731</c:v>
                </c:pt>
                <c:pt idx="8206">
                  <c:v>44732</c:v>
                </c:pt>
                <c:pt idx="8207">
                  <c:v>44733</c:v>
                </c:pt>
                <c:pt idx="8208">
                  <c:v>44734</c:v>
                </c:pt>
                <c:pt idx="8209">
                  <c:v>44735</c:v>
                </c:pt>
                <c:pt idx="8210">
                  <c:v>44736</c:v>
                </c:pt>
                <c:pt idx="8211">
                  <c:v>44737</c:v>
                </c:pt>
                <c:pt idx="8212">
                  <c:v>44738</c:v>
                </c:pt>
                <c:pt idx="8213">
                  <c:v>44739</c:v>
                </c:pt>
                <c:pt idx="8214">
                  <c:v>44740</c:v>
                </c:pt>
                <c:pt idx="8215">
                  <c:v>44741</c:v>
                </c:pt>
                <c:pt idx="8216">
                  <c:v>44742</c:v>
                </c:pt>
                <c:pt idx="8217">
                  <c:v>44743</c:v>
                </c:pt>
                <c:pt idx="8218">
                  <c:v>44744</c:v>
                </c:pt>
                <c:pt idx="8219">
                  <c:v>44745</c:v>
                </c:pt>
                <c:pt idx="8220">
                  <c:v>44746</c:v>
                </c:pt>
                <c:pt idx="8221">
                  <c:v>44747</c:v>
                </c:pt>
                <c:pt idx="8222">
                  <c:v>44748</c:v>
                </c:pt>
                <c:pt idx="8223">
                  <c:v>44749</c:v>
                </c:pt>
                <c:pt idx="8224">
                  <c:v>44750</c:v>
                </c:pt>
                <c:pt idx="8225">
                  <c:v>44751</c:v>
                </c:pt>
                <c:pt idx="8226">
                  <c:v>44752</c:v>
                </c:pt>
                <c:pt idx="8227">
                  <c:v>44753</c:v>
                </c:pt>
                <c:pt idx="8228">
                  <c:v>44754</c:v>
                </c:pt>
                <c:pt idx="8229">
                  <c:v>44755</c:v>
                </c:pt>
                <c:pt idx="8230">
                  <c:v>44756</c:v>
                </c:pt>
                <c:pt idx="8231">
                  <c:v>44757</c:v>
                </c:pt>
                <c:pt idx="8232">
                  <c:v>44758</c:v>
                </c:pt>
                <c:pt idx="8233">
                  <c:v>44759</c:v>
                </c:pt>
                <c:pt idx="8234">
                  <c:v>44760</c:v>
                </c:pt>
                <c:pt idx="8235">
                  <c:v>44761</c:v>
                </c:pt>
                <c:pt idx="8236">
                  <c:v>44762</c:v>
                </c:pt>
                <c:pt idx="8237">
                  <c:v>44763</c:v>
                </c:pt>
                <c:pt idx="8238">
                  <c:v>44764</c:v>
                </c:pt>
                <c:pt idx="8239">
                  <c:v>44765</c:v>
                </c:pt>
                <c:pt idx="8240">
                  <c:v>44766</c:v>
                </c:pt>
                <c:pt idx="8241">
                  <c:v>44767</c:v>
                </c:pt>
                <c:pt idx="8242">
                  <c:v>44768</c:v>
                </c:pt>
                <c:pt idx="8243">
                  <c:v>44769</c:v>
                </c:pt>
                <c:pt idx="8244">
                  <c:v>44770</c:v>
                </c:pt>
                <c:pt idx="8245">
                  <c:v>44771</c:v>
                </c:pt>
                <c:pt idx="8246">
                  <c:v>44772</c:v>
                </c:pt>
                <c:pt idx="8247">
                  <c:v>44773</c:v>
                </c:pt>
                <c:pt idx="8248">
                  <c:v>44774</c:v>
                </c:pt>
                <c:pt idx="8249">
                  <c:v>44775</c:v>
                </c:pt>
                <c:pt idx="8250">
                  <c:v>44776</c:v>
                </c:pt>
                <c:pt idx="8251">
                  <c:v>44777</c:v>
                </c:pt>
                <c:pt idx="8252">
                  <c:v>44778</c:v>
                </c:pt>
                <c:pt idx="8253">
                  <c:v>44779</c:v>
                </c:pt>
                <c:pt idx="8254">
                  <c:v>44780</c:v>
                </c:pt>
                <c:pt idx="8255">
                  <c:v>44781</c:v>
                </c:pt>
                <c:pt idx="8256">
                  <c:v>44782</c:v>
                </c:pt>
                <c:pt idx="8257">
                  <c:v>44783</c:v>
                </c:pt>
                <c:pt idx="8258">
                  <c:v>44784</c:v>
                </c:pt>
                <c:pt idx="8259">
                  <c:v>44785</c:v>
                </c:pt>
                <c:pt idx="8260">
                  <c:v>44786</c:v>
                </c:pt>
                <c:pt idx="8261">
                  <c:v>44787</c:v>
                </c:pt>
                <c:pt idx="8262">
                  <c:v>44788</c:v>
                </c:pt>
                <c:pt idx="8263">
                  <c:v>44789</c:v>
                </c:pt>
                <c:pt idx="8264">
                  <c:v>44790</c:v>
                </c:pt>
                <c:pt idx="8265">
                  <c:v>44791</c:v>
                </c:pt>
                <c:pt idx="8266">
                  <c:v>44792</c:v>
                </c:pt>
                <c:pt idx="8267">
                  <c:v>44793</c:v>
                </c:pt>
                <c:pt idx="8268">
                  <c:v>44794</c:v>
                </c:pt>
                <c:pt idx="8269">
                  <c:v>44795</c:v>
                </c:pt>
                <c:pt idx="8270">
                  <c:v>44796</c:v>
                </c:pt>
                <c:pt idx="8271">
                  <c:v>44797</c:v>
                </c:pt>
                <c:pt idx="8272">
                  <c:v>44798</c:v>
                </c:pt>
                <c:pt idx="8273">
                  <c:v>44799</c:v>
                </c:pt>
                <c:pt idx="8274">
                  <c:v>44800</c:v>
                </c:pt>
                <c:pt idx="8275">
                  <c:v>44801</c:v>
                </c:pt>
                <c:pt idx="8276">
                  <c:v>44802</c:v>
                </c:pt>
                <c:pt idx="8277">
                  <c:v>44803</c:v>
                </c:pt>
                <c:pt idx="8278">
                  <c:v>44804</c:v>
                </c:pt>
                <c:pt idx="8279">
                  <c:v>44805</c:v>
                </c:pt>
                <c:pt idx="8280">
                  <c:v>44806</c:v>
                </c:pt>
                <c:pt idx="8281">
                  <c:v>44807</c:v>
                </c:pt>
                <c:pt idx="8282">
                  <c:v>44808</c:v>
                </c:pt>
                <c:pt idx="8283">
                  <c:v>44809</c:v>
                </c:pt>
                <c:pt idx="8284">
                  <c:v>44810</c:v>
                </c:pt>
                <c:pt idx="8285">
                  <c:v>44811</c:v>
                </c:pt>
                <c:pt idx="8286">
                  <c:v>44812</c:v>
                </c:pt>
                <c:pt idx="8287">
                  <c:v>44813</c:v>
                </c:pt>
                <c:pt idx="8288">
                  <c:v>44814</c:v>
                </c:pt>
                <c:pt idx="8289">
                  <c:v>44815</c:v>
                </c:pt>
                <c:pt idx="8290">
                  <c:v>44816</c:v>
                </c:pt>
                <c:pt idx="8291">
                  <c:v>44817</c:v>
                </c:pt>
                <c:pt idx="8292">
                  <c:v>44818</c:v>
                </c:pt>
                <c:pt idx="8293">
                  <c:v>44819</c:v>
                </c:pt>
                <c:pt idx="8294">
                  <c:v>44820</c:v>
                </c:pt>
                <c:pt idx="8295">
                  <c:v>44821</c:v>
                </c:pt>
                <c:pt idx="8296">
                  <c:v>44822</c:v>
                </c:pt>
                <c:pt idx="8297">
                  <c:v>44823</c:v>
                </c:pt>
                <c:pt idx="8298">
                  <c:v>44824</c:v>
                </c:pt>
                <c:pt idx="8299">
                  <c:v>44825</c:v>
                </c:pt>
                <c:pt idx="8300">
                  <c:v>44826</c:v>
                </c:pt>
                <c:pt idx="8301">
                  <c:v>44827</c:v>
                </c:pt>
                <c:pt idx="8302">
                  <c:v>44828</c:v>
                </c:pt>
                <c:pt idx="8303">
                  <c:v>44829</c:v>
                </c:pt>
                <c:pt idx="8304">
                  <c:v>44830</c:v>
                </c:pt>
                <c:pt idx="8305">
                  <c:v>44831</c:v>
                </c:pt>
                <c:pt idx="8306">
                  <c:v>44832</c:v>
                </c:pt>
                <c:pt idx="8307">
                  <c:v>44833</c:v>
                </c:pt>
                <c:pt idx="8308">
                  <c:v>44834</c:v>
                </c:pt>
                <c:pt idx="8309">
                  <c:v>44835</c:v>
                </c:pt>
                <c:pt idx="8310">
                  <c:v>44836</c:v>
                </c:pt>
                <c:pt idx="8311">
                  <c:v>44837</c:v>
                </c:pt>
                <c:pt idx="8312">
                  <c:v>44838</c:v>
                </c:pt>
                <c:pt idx="8313">
                  <c:v>44839</c:v>
                </c:pt>
                <c:pt idx="8314">
                  <c:v>44840</c:v>
                </c:pt>
                <c:pt idx="8315">
                  <c:v>44841</c:v>
                </c:pt>
                <c:pt idx="8316">
                  <c:v>44842</c:v>
                </c:pt>
                <c:pt idx="8317">
                  <c:v>44843</c:v>
                </c:pt>
                <c:pt idx="8318">
                  <c:v>44844</c:v>
                </c:pt>
                <c:pt idx="8319">
                  <c:v>44845</c:v>
                </c:pt>
                <c:pt idx="8320">
                  <c:v>44846</c:v>
                </c:pt>
                <c:pt idx="8321">
                  <c:v>44847</c:v>
                </c:pt>
                <c:pt idx="8322">
                  <c:v>44848</c:v>
                </c:pt>
                <c:pt idx="8323">
                  <c:v>44849</c:v>
                </c:pt>
                <c:pt idx="8324">
                  <c:v>44850</c:v>
                </c:pt>
                <c:pt idx="8325">
                  <c:v>44851</c:v>
                </c:pt>
                <c:pt idx="8326">
                  <c:v>44852</c:v>
                </c:pt>
                <c:pt idx="8327">
                  <c:v>44853</c:v>
                </c:pt>
                <c:pt idx="8328">
                  <c:v>44854</c:v>
                </c:pt>
                <c:pt idx="8329">
                  <c:v>44855</c:v>
                </c:pt>
                <c:pt idx="8330">
                  <c:v>44856</c:v>
                </c:pt>
                <c:pt idx="8331">
                  <c:v>44857</c:v>
                </c:pt>
                <c:pt idx="8332">
                  <c:v>44858</c:v>
                </c:pt>
                <c:pt idx="8333">
                  <c:v>44859</c:v>
                </c:pt>
                <c:pt idx="8334">
                  <c:v>44860</c:v>
                </c:pt>
                <c:pt idx="8335">
                  <c:v>44861</c:v>
                </c:pt>
                <c:pt idx="8336">
                  <c:v>44862</c:v>
                </c:pt>
                <c:pt idx="8337">
                  <c:v>44863</c:v>
                </c:pt>
                <c:pt idx="8338">
                  <c:v>44864</c:v>
                </c:pt>
                <c:pt idx="8339">
                  <c:v>44865</c:v>
                </c:pt>
                <c:pt idx="8340">
                  <c:v>44866</c:v>
                </c:pt>
                <c:pt idx="8341">
                  <c:v>44867</c:v>
                </c:pt>
                <c:pt idx="8342">
                  <c:v>44868</c:v>
                </c:pt>
                <c:pt idx="8343">
                  <c:v>44869</c:v>
                </c:pt>
                <c:pt idx="8344">
                  <c:v>44870</c:v>
                </c:pt>
                <c:pt idx="8345">
                  <c:v>44871</c:v>
                </c:pt>
                <c:pt idx="8346">
                  <c:v>44872</c:v>
                </c:pt>
                <c:pt idx="8347">
                  <c:v>44873</c:v>
                </c:pt>
                <c:pt idx="8348">
                  <c:v>44874</c:v>
                </c:pt>
                <c:pt idx="8349">
                  <c:v>44875</c:v>
                </c:pt>
                <c:pt idx="8350">
                  <c:v>44876</c:v>
                </c:pt>
                <c:pt idx="8351">
                  <c:v>44877</c:v>
                </c:pt>
                <c:pt idx="8352">
                  <c:v>44878</c:v>
                </c:pt>
                <c:pt idx="8353">
                  <c:v>44879</c:v>
                </c:pt>
                <c:pt idx="8354">
                  <c:v>44880</c:v>
                </c:pt>
                <c:pt idx="8355">
                  <c:v>44881</c:v>
                </c:pt>
                <c:pt idx="8356">
                  <c:v>44882</c:v>
                </c:pt>
                <c:pt idx="8357">
                  <c:v>44883</c:v>
                </c:pt>
                <c:pt idx="8358">
                  <c:v>44884</c:v>
                </c:pt>
                <c:pt idx="8359">
                  <c:v>44885</c:v>
                </c:pt>
                <c:pt idx="8360">
                  <c:v>44886</c:v>
                </c:pt>
                <c:pt idx="8361">
                  <c:v>44887</c:v>
                </c:pt>
                <c:pt idx="8362">
                  <c:v>44888</c:v>
                </c:pt>
                <c:pt idx="8363">
                  <c:v>44889</c:v>
                </c:pt>
                <c:pt idx="8364">
                  <c:v>44890</c:v>
                </c:pt>
                <c:pt idx="8365">
                  <c:v>44891</c:v>
                </c:pt>
                <c:pt idx="8366">
                  <c:v>44892</c:v>
                </c:pt>
                <c:pt idx="8367">
                  <c:v>44893</c:v>
                </c:pt>
                <c:pt idx="8368">
                  <c:v>44894</c:v>
                </c:pt>
                <c:pt idx="8369">
                  <c:v>44895</c:v>
                </c:pt>
                <c:pt idx="8370">
                  <c:v>44896</c:v>
                </c:pt>
                <c:pt idx="8371">
                  <c:v>44897</c:v>
                </c:pt>
                <c:pt idx="8372">
                  <c:v>44898</c:v>
                </c:pt>
                <c:pt idx="8373">
                  <c:v>44899</c:v>
                </c:pt>
                <c:pt idx="8374">
                  <c:v>44900</c:v>
                </c:pt>
                <c:pt idx="8375">
                  <c:v>44901</c:v>
                </c:pt>
                <c:pt idx="8376">
                  <c:v>44902</c:v>
                </c:pt>
                <c:pt idx="8377">
                  <c:v>44903</c:v>
                </c:pt>
                <c:pt idx="8378">
                  <c:v>44904</c:v>
                </c:pt>
                <c:pt idx="8379">
                  <c:v>44905</c:v>
                </c:pt>
                <c:pt idx="8380">
                  <c:v>44906</c:v>
                </c:pt>
                <c:pt idx="8381">
                  <c:v>44907</c:v>
                </c:pt>
                <c:pt idx="8382">
                  <c:v>44908</c:v>
                </c:pt>
                <c:pt idx="8383">
                  <c:v>44909</c:v>
                </c:pt>
                <c:pt idx="8384">
                  <c:v>44910</c:v>
                </c:pt>
                <c:pt idx="8385">
                  <c:v>44911</c:v>
                </c:pt>
                <c:pt idx="8386">
                  <c:v>44912</c:v>
                </c:pt>
                <c:pt idx="8387">
                  <c:v>44913</c:v>
                </c:pt>
                <c:pt idx="8388">
                  <c:v>44914</c:v>
                </c:pt>
                <c:pt idx="8389">
                  <c:v>44915</c:v>
                </c:pt>
                <c:pt idx="8390">
                  <c:v>44916</c:v>
                </c:pt>
                <c:pt idx="8391">
                  <c:v>44917</c:v>
                </c:pt>
                <c:pt idx="8392">
                  <c:v>44918</c:v>
                </c:pt>
                <c:pt idx="8393">
                  <c:v>44919</c:v>
                </c:pt>
                <c:pt idx="8394">
                  <c:v>44920</c:v>
                </c:pt>
                <c:pt idx="8395">
                  <c:v>44921</c:v>
                </c:pt>
                <c:pt idx="8396">
                  <c:v>44922</c:v>
                </c:pt>
                <c:pt idx="8397">
                  <c:v>44923</c:v>
                </c:pt>
                <c:pt idx="8398">
                  <c:v>44924</c:v>
                </c:pt>
                <c:pt idx="8399">
                  <c:v>44925</c:v>
                </c:pt>
                <c:pt idx="8400">
                  <c:v>44926</c:v>
                </c:pt>
                <c:pt idx="8401">
                  <c:v>44927</c:v>
                </c:pt>
                <c:pt idx="8402">
                  <c:v>44928</c:v>
                </c:pt>
                <c:pt idx="8403">
                  <c:v>44929</c:v>
                </c:pt>
                <c:pt idx="8404">
                  <c:v>44930</c:v>
                </c:pt>
                <c:pt idx="8405">
                  <c:v>44931</c:v>
                </c:pt>
                <c:pt idx="8406">
                  <c:v>44932</c:v>
                </c:pt>
                <c:pt idx="8407">
                  <c:v>44933</c:v>
                </c:pt>
                <c:pt idx="8408">
                  <c:v>44934</c:v>
                </c:pt>
                <c:pt idx="8409">
                  <c:v>44935</c:v>
                </c:pt>
                <c:pt idx="8410">
                  <c:v>44936</c:v>
                </c:pt>
                <c:pt idx="8411">
                  <c:v>44937</c:v>
                </c:pt>
                <c:pt idx="8412">
                  <c:v>44938</c:v>
                </c:pt>
                <c:pt idx="8413">
                  <c:v>44939</c:v>
                </c:pt>
                <c:pt idx="8414">
                  <c:v>44940</c:v>
                </c:pt>
                <c:pt idx="8415">
                  <c:v>44941</c:v>
                </c:pt>
                <c:pt idx="8416">
                  <c:v>44942</c:v>
                </c:pt>
                <c:pt idx="8417">
                  <c:v>44943</c:v>
                </c:pt>
                <c:pt idx="8418">
                  <c:v>44944</c:v>
                </c:pt>
                <c:pt idx="8419">
                  <c:v>44945</c:v>
                </c:pt>
                <c:pt idx="8420">
                  <c:v>44946</c:v>
                </c:pt>
                <c:pt idx="8421">
                  <c:v>44947</c:v>
                </c:pt>
                <c:pt idx="8422">
                  <c:v>44948</c:v>
                </c:pt>
                <c:pt idx="8423">
                  <c:v>44949</c:v>
                </c:pt>
                <c:pt idx="8424">
                  <c:v>44950</c:v>
                </c:pt>
                <c:pt idx="8425">
                  <c:v>44951</c:v>
                </c:pt>
                <c:pt idx="8426">
                  <c:v>44952</c:v>
                </c:pt>
                <c:pt idx="8427">
                  <c:v>44953</c:v>
                </c:pt>
                <c:pt idx="8428">
                  <c:v>44954</c:v>
                </c:pt>
                <c:pt idx="8429">
                  <c:v>44955</c:v>
                </c:pt>
                <c:pt idx="8430">
                  <c:v>44956</c:v>
                </c:pt>
                <c:pt idx="8431">
                  <c:v>44957</c:v>
                </c:pt>
                <c:pt idx="8432">
                  <c:v>44958</c:v>
                </c:pt>
                <c:pt idx="8433">
                  <c:v>44959</c:v>
                </c:pt>
                <c:pt idx="8434">
                  <c:v>44960</c:v>
                </c:pt>
                <c:pt idx="8435">
                  <c:v>44961</c:v>
                </c:pt>
                <c:pt idx="8436">
                  <c:v>44962</c:v>
                </c:pt>
                <c:pt idx="8437">
                  <c:v>44963</c:v>
                </c:pt>
                <c:pt idx="8438">
                  <c:v>44964</c:v>
                </c:pt>
                <c:pt idx="8439">
                  <c:v>44965</c:v>
                </c:pt>
                <c:pt idx="8440">
                  <c:v>44966</c:v>
                </c:pt>
                <c:pt idx="8441">
                  <c:v>44967</c:v>
                </c:pt>
                <c:pt idx="8442">
                  <c:v>44968</c:v>
                </c:pt>
                <c:pt idx="8443">
                  <c:v>44969</c:v>
                </c:pt>
                <c:pt idx="8444">
                  <c:v>44970</c:v>
                </c:pt>
                <c:pt idx="8445">
                  <c:v>44971</c:v>
                </c:pt>
                <c:pt idx="8446">
                  <c:v>44972</c:v>
                </c:pt>
                <c:pt idx="8447">
                  <c:v>44973</c:v>
                </c:pt>
                <c:pt idx="8448">
                  <c:v>44974</c:v>
                </c:pt>
                <c:pt idx="8449">
                  <c:v>44975</c:v>
                </c:pt>
                <c:pt idx="8450">
                  <c:v>44976</c:v>
                </c:pt>
                <c:pt idx="8451">
                  <c:v>44977</c:v>
                </c:pt>
                <c:pt idx="8452">
                  <c:v>44978</c:v>
                </c:pt>
                <c:pt idx="8453">
                  <c:v>44979</c:v>
                </c:pt>
                <c:pt idx="8454">
                  <c:v>44980</c:v>
                </c:pt>
                <c:pt idx="8455">
                  <c:v>44981</c:v>
                </c:pt>
                <c:pt idx="8456">
                  <c:v>44982</c:v>
                </c:pt>
                <c:pt idx="8457">
                  <c:v>44983</c:v>
                </c:pt>
                <c:pt idx="8458">
                  <c:v>44984</c:v>
                </c:pt>
                <c:pt idx="8459">
                  <c:v>44985</c:v>
                </c:pt>
                <c:pt idx="8460">
                  <c:v>44986</c:v>
                </c:pt>
                <c:pt idx="8461">
                  <c:v>44987</c:v>
                </c:pt>
                <c:pt idx="8462">
                  <c:v>44988</c:v>
                </c:pt>
                <c:pt idx="8463">
                  <c:v>44989</c:v>
                </c:pt>
                <c:pt idx="8464">
                  <c:v>44990</c:v>
                </c:pt>
                <c:pt idx="8465">
                  <c:v>44991</c:v>
                </c:pt>
                <c:pt idx="8466">
                  <c:v>44992</c:v>
                </c:pt>
                <c:pt idx="8467">
                  <c:v>44993</c:v>
                </c:pt>
                <c:pt idx="8468">
                  <c:v>44994</c:v>
                </c:pt>
                <c:pt idx="8469">
                  <c:v>44995</c:v>
                </c:pt>
                <c:pt idx="8470">
                  <c:v>44996</c:v>
                </c:pt>
                <c:pt idx="8471">
                  <c:v>44997</c:v>
                </c:pt>
                <c:pt idx="8472">
                  <c:v>44998</c:v>
                </c:pt>
                <c:pt idx="8473">
                  <c:v>44999</c:v>
                </c:pt>
                <c:pt idx="8474">
                  <c:v>45000</c:v>
                </c:pt>
                <c:pt idx="8475">
                  <c:v>45001</c:v>
                </c:pt>
                <c:pt idx="8476">
                  <c:v>45002</c:v>
                </c:pt>
                <c:pt idx="8477">
                  <c:v>45003</c:v>
                </c:pt>
                <c:pt idx="8478">
                  <c:v>45004</c:v>
                </c:pt>
                <c:pt idx="8479">
                  <c:v>45005</c:v>
                </c:pt>
                <c:pt idx="8480">
                  <c:v>45006</c:v>
                </c:pt>
                <c:pt idx="8481">
                  <c:v>45007</c:v>
                </c:pt>
                <c:pt idx="8482">
                  <c:v>45008</c:v>
                </c:pt>
                <c:pt idx="8483">
                  <c:v>45009</c:v>
                </c:pt>
                <c:pt idx="8484">
                  <c:v>45010</c:v>
                </c:pt>
                <c:pt idx="8485">
                  <c:v>45011</c:v>
                </c:pt>
                <c:pt idx="8486">
                  <c:v>45012</c:v>
                </c:pt>
                <c:pt idx="8487">
                  <c:v>45013</c:v>
                </c:pt>
                <c:pt idx="8488">
                  <c:v>45014</c:v>
                </c:pt>
                <c:pt idx="8489">
                  <c:v>45015</c:v>
                </c:pt>
                <c:pt idx="8490">
                  <c:v>45016</c:v>
                </c:pt>
                <c:pt idx="8491">
                  <c:v>45017</c:v>
                </c:pt>
                <c:pt idx="8492">
                  <c:v>45018</c:v>
                </c:pt>
                <c:pt idx="8493">
                  <c:v>45019</c:v>
                </c:pt>
                <c:pt idx="8494">
                  <c:v>45020</c:v>
                </c:pt>
                <c:pt idx="8495">
                  <c:v>45021</c:v>
                </c:pt>
                <c:pt idx="8496">
                  <c:v>45022</c:v>
                </c:pt>
                <c:pt idx="8497">
                  <c:v>45023</c:v>
                </c:pt>
                <c:pt idx="8498">
                  <c:v>45024</c:v>
                </c:pt>
                <c:pt idx="8499">
                  <c:v>45025</c:v>
                </c:pt>
                <c:pt idx="8500">
                  <c:v>45026</c:v>
                </c:pt>
                <c:pt idx="8501">
                  <c:v>45027</c:v>
                </c:pt>
                <c:pt idx="8502">
                  <c:v>45028</c:v>
                </c:pt>
                <c:pt idx="8503">
                  <c:v>45029</c:v>
                </c:pt>
                <c:pt idx="8504">
                  <c:v>45030</c:v>
                </c:pt>
                <c:pt idx="8505">
                  <c:v>45031</c:v>
                </c:pt>
                <c:pt idx="8506">
                  <c:v>45032</c:v>
                </c:pt>
                <c:pt idx="8507">
                  <c:v>45033</c:v>
                </c:pt>
                <c:pt idx="8508">
                  <c:v>45034</c:v>
                </c:pt>
                <c:pt idx="8509">
                  <c:v>45035</c:v>
                </c:pt>
                <c:pt idx="8510">
                  <c:v>45036</c:v>
                </c:pt>
                <c:pt idx="8511">
                  <c:v>45037</c:v>
                </c:pt>
                <c:pt idx="8512">
                  <c:v>45038</c:v>
                </c:pt>
                <c:pt idx="8513">
                  <c:v>45039</c:v>
                </c:pt>
                <c:pt idx="8514">
                  <c:v>45040</c:v>
                </c:pt>
                <c:pt idx="8515">
                  <c:v>45041</c:v>
                </c:pt>
                <c:pt idx="8516">
                  <c:v>45042</c:v>
                </c:pt>
                <c:pt idx="8517">
                  <c:v>45043</c:v>
                </c:pt>
                <c:pt idx="8518">
                  <c:v>45044</c:v>
                </c:pt>
                <c:pt idx="8519">
                  <c:v>45045</c:v>
                </c:pt>
                <c:pt idx="8520">
                  <c:v>45046</c:v>
                </c:pt>
                <c:pt idx="8521">
                  <c:v>45047</c:v>
                </c:pt>
                <c:pt idx="8522">
                  <c:v>45048</c:v>
                </c:pt>
                <c:pt idx="8523">
                  <c:v>45049</c:v>
                </c:pt>
                <c:pt idx="8524">
                  <c:v>45050</c:v>
                </c:pt>
                <c:pt idx="8525">
                  <c:v>45051</c:v>
                </c:pt>
                <c:pt idx="8526">
                  <c:v>45052</c:v>
                </c:pt>
                <c:pt idx="8527">
                  <c:v>45053</c:v>
                </c:pt>
                <c:pt idx="8528">
                  <c:v>45054</c:v>
                </c:pt>
                <c:pt idx="8529">
                  <c:v>45055</c:v>
                </c:pt>
                <c:pt idx="8530">
                  <c:v>45056</c:v>
                </c:pt>
                <c:pt idx="8531">
                  <c:v>45057</c:v>
                </c:pt>
                <c:pt idx="8532">
                  <c:v>45058</c:v>
                </c:pt>
                <c:pt idx="8533">
                  <c:v>45059</c:v>
                </c:pt>
                <c:pt idx="8534">
                  <c:v>45060</c:v>
                </c:pt>
                <c:pt idx="8535">
                  <c:v>45061</c:v>
                </c:pt>
                <c:pt idx="8536">
                  <c:v>45062</c:v>
                </c:pt>
                <c:pt idx="8537">
                  <c:v>45063</c:v>
                </c:pt>
                <c:pt idx="8538">
                  <c:v>45064</c:v>
                </c:pt>
                <c:pt idx="8539">
                  <c:v>45065</c:v>
                </c:pt>
                <c:pt idx="8540">
                  <c:v>45066</c:v>
                </c:pt>
                <c:pt idx="8541">
                  <c:v>45067</c:v>
                </c:pt>
                <c:pt idx="8542">
                  <c:v>45068</c:v>
                </c:pt>
                <c:pt idx="8543">
                  <c:v>45069</c:v>
                </c:pt>
                <c:pt idx="8544">
                  <c:v>45070</c:v>
                </c:pt>
                <c:pt idx="8545">
                  <c:v>45071</c:v>
                </c:pt>
                <c:pt idx="8546">
                  <c:v>45072</c:v>
                </c:pt>
                <c:pt idx="8547">
                  <c:v>45073</c:v>
                </c:pt>
                <c:pt idx="8548">
                  <c:v>45074</c:v>
                </c:pt>
                <c:pt idx="8549">
                  <c:v>45075</c:v>
                </c:pt>
                <c:pt idx="8550">
                  <c:v>45076</c:v>
                </c:pt>
                <c:pt idx="8551">
                  <c:v>45077</c:v>
                </c:pt>
                <c:pt idx="8552">
                  <c:v>45078</c:v>
                </c:pt>
                <c:pt idx="8553">
                  <c:v>45079</c:v>
                </c:pt>
                <c:pt idx="8554">
                  <c:v>45080</c:v>
                </c:pt>
                <c:pt idx="8555">
                  <c:v>45081</c:v>
                </c:pt>
                <c:pt idx="8556">
                  <c:v>45082</c:v>
                </c:pt>
                <c:pt idx="8557">
                  <c:v>45083</c:v>
                </c:pt>
                <c:pt idx="8558">
                  <c:v>45084</c:v>
                </c:pt>
                <c:pt idx="8559">
                  <c:v>45085</c:v>
                </c:pt>
                <c:pt idx="8560">
                  <c:v>45086</c:v>
                </c:pt>
                <c:pt idx="8561">
                  <c:v>45087</c:v>
                </c:pt>
                <c:pt idx="8562">
                  <c:v>45088</c:v>
                </c:pt>
                <c:pt idx="8563">
                  <c:v>45089</c:v>
                </c:pt>
                <c:pt idx="8564">
                  <c:v>45090</c:v>
                </c:pt>
                <c:pt idx="8565">
                  <c:v>45091</c:v>
                </c:pt>
                <c:pt idx="8566">
                  <c:v>45092</c:v>
                </c:pt>
                <c:pt idx="8567">
                  <c:v>45093</c:v>
                </c:pt>
                <c:pt idx="8568">
                  <c:v>45094</c:v>
                </c:pt>
                <c:pt idx="8569">
                  <c:v>45095</c:v>
                </c:pt>
                <c:pt idx="8570">
                  <c:v>45096</c:v>
                </c:pt>
                <c:pt idx="8571">
                  <c:v>45097</c:v>
                </c:pt>
                <c:pt idx="8572">
                  <c:v>45098</c:v>
                </c:pt>
                <c:pt idx="8573">
                  <c:v>45099</c:v>
                </c:pt>
                <c:pt idx="8574">
                  <c:v>45100</c:v>
                </c:pt>
                <c:pt idx="8575">
                  <c:v>45101</c:v>
                </c:pt>
                <c:pt idx="8576">
                  <c:v>45102</c:v>
                </c:pt>
                <c:pt idx="8577">
                  <c:v>45103</c:v>
                </c:pt>
                <c:pt idx="8578">
                  <c:v>45104</c:v>
                </c:pt>
                <c:pt idx="8579">
                  <c:v>45105</c:v>
                </c:pt>
                <c:pt idx="8580">
                  <c:v>45106</c:v>
                </c:pt>
                <c:pt idx="8581">
                  <c:v>45107</c:v>
                </c:pt>
                <c:pt idx="8582">
                  <c:v>45108</c:v>
                </c:pt>
                <c:pt idx="8583">
                  <c:v>45109</c:v>
                </c:pt>
                <c:pt idx="8584">
                  <c:v>45110</c:v>
                </c:pt>
                <c:pt idx="8585">
                  <c:v>45111</c:v>
                </c:pt>
                <c:pt idx="8586">
                  <c:v>45112</c:v>
                </c:pt>
                <c:pt idx="8587">
                  <c:v>45113</c:v>
                </c:pt>
                <c:pt idx="8588">
                  <c:v>45114</c:v>
                </c:pt>
                <c:pt idx="8589">
                  <c:v>45115</c:v>
                </c:pt>
                <c:pt idx="8590">
                  <c:v>45116</c:v>
                </c:pt>
                <c:pt idx="8591">
                  <c:v>45117</c:v>
                </c:pt>
                <c:pt idx="8592">
                  <c:v>45118</c:v>
                </c:pt>
                <c:pt idx="8593">
                  <c:v>45119</c:v>
                </c:pt>
                <c:pt idx="8594">
                  <c:v>45120</c:v>
                </c:pt>
                <c:pt idx="8595">
                  <c:v>45121</c:v>
                </c:pt>
                <c:pt idx="8596">
                  <c:v>45122</c:v>
                </c:pt>
                <c:pt idx="8597">
                  <c:v>45123</c:v>
                </c:pt>
                <c:pt idx="8598">
                  <c:v>45124</c:v>
                </c:pt>
                <c:pt idx="8599">
                  <c:v>45125</c:v>
                </c:pt>
                <c:pt idx="8600">
                  <c:v>45126</c:v>
                </c:pt>
                <c:pt idx="8601">
                  <c:v>45127</c:v>
                </c:pt>
                <c:pt idx="8602">
                  <c:v>45128</c:v>
                </c:pt>
                <c:pt idx="8603">
                  <c:v>45129</c:v>
                </c:pt>
                <c:pt idx="8604">
                  <c:v>45130</c:v>
                </c:pt>
                <c:pt idx="8605">
                  <c:v>45131</c:v>
                </c:pt>
                <c:pt idx="8606">
                  <c:v>45132</c:v>
                </c:pt>
                <c:pt idx="8607">
                  <c:v>45133</c:v>
                </c:pt>
                <c:pt idx="8608">
                  <c:v>45134</c:v>
                </c:pt>
                <c:pt idx="8609">
                  <c:v>45135</c:v>
                </c:pt>
                <c:pt idx="8610">
                  <c:v>45136</c:v>
                </c:pt>
                <c:pt idx="8611">
                  <c:v>45137</c:v>
                </c:pt>
                <c:pt idx="8612">
                  <c:v>45138</c:v>
                </c:pt>
                <c:pt idx="8613">
                  <c:v>45139</c:v>
                </c:pt>
                <c:pt idx="8614">
                  <c:v>45140</c:v>
                </c:pt>
                <c:pt idx="8615">
                  <c:v>45141</c:v>
                </c:pt>
                <c:pt idx="8616">
                  <c:v>45142</c:v>
                </c:pt>
                <c:pt idx="8617">
                  <c:v>45143</c:v>
                </c:pt>
                <c:pt idx="8618">
                  <c:v>45144</c:v>
                </c:pt>
                <c:pt idx="8619">
                  <c:v>45145</c:v>
                </c:pt>
                <c:pt idx="8620">
                  <c:v>45146</c:v>
                </c:pt>
                <c:pt idx="8621">
                  <c:v>45147</c:v>
                </c:pt>
                <c:pt idx="8622">
                  <c:v>45148</c:v>
                </c:pt>
                <c:pt idx="8623">
                  <c:v>45149</c:v>
                </c:pt>
                <c:pt idx="8624">
                  <c:v>45150</c:v>
                </c:pt>
                <c:pt idx="8625">
                  <c:v>45151</c:v>
                </c:pt>
                <c:pt idx="8626">
                  <c:v>45152</c:v>
                </c:pt>
                <c:pt idx="8627">
                  <c:v>45153</c:v>
                </c:pt>
                <c:pt idx="8628">
                  <c:v>45154</c:v>
                </c:pt>
                <c:pt idx="8629">
                  <c:v>45155</c:v>
                </c:pt>
                <c:pt idx="8630">
                  <c:v>45156</c:v>
                </c:pt>
                <c:pt idx="8631">
                  <c:v>45157</c:v>
                </c:pt>
                <c:pt idx="8632">
                  <c:v>45158</c:v>
                </c:pt>
                <c:pt idx="8633">
                  <c:v>45159</c:v>
                </c:pt>
                <c:pt idx="8634">
                  <c:v>45160</c:v>
                </c:pt>
                <c:pt idx="8635">
                  <c:v>45161</c:v>
                </c:pt>
                <c:pt idx="8636">
                  <c:v>45162</c:v>
                </c:pt>
                <c:pt idx="8637">
                  <c:v>45163</c:v>
                </c:pt>
                <c:pt idx="8638">
                  <c:v>45164</c:v>
                </c:pt>
                <c:pt idx="8639">
                  <c:v>45165</c:v>
                </c:pt>
                <c:pt idx="8640">
                  <c:v>45166</c:v>
                </c:pt>
                <c:pt idx="8641">
                  <c:v>45167</c:v>
                </c:pt>
                <c:pt idx="8642">
                  <c:v>45168</c:v>
                </c:pt>
                <c:pt idx="8643">
                  <c:v>45169</c:v>
                </c:pt>
                <c:pt idx="8644">
                  <c:v>45170</c:v>
                </c:pt>
                <c:pt idx="8645">
                  <c:v>45171</c:v>
                </c:pt>
                <c:pt idx="8646">
                  <c:v>45172</c:v>
                </c:pt>
                <c:pt idx="8647">
                  <c:v>45173</c:v>
                </c:pt>
                <c:pt idx="8648">
                  <c:v>45174</c:v>
                </c:pt>
                <c:pt idx="8649">
                  <c:v>45175</c:v>
                </c:pt>
                <c:pt idx="8650">
                  <c:v>45176</c:v>
                </c:pt>
                <c:pt idx="8651">
                  <c:v>45177</c:v>
                </c:pt>
                <c:pt idx="8652">
                  <c:v>45178</c:v>
                </c:pt>
                <c:pt idx="8653">
                  <c:v>45179</c:v>
                </c:pt>
                <c:pt idx="8654">
                  <c:v>45180</c:v>
                </c:pt>
                <c:pt idx="8655">
                  <c:v>45181</c:v>
                </c:pt>
                <c:pt idx="8656">
                  <c:v>45182</c:v>
                </c:pt>
                <c:pt idx="8657">
                  <c:v>45183</c:v>
                </c:pt>
                <c:pt idx="8658">
                  <c:v>45184</c:v>
                </c:pt>
                <c:pt idx="8659">
                  <c:v>45185</c:v>
                </c:pt>
                <c:pt idx="8660">
                  <c:v>45186</c:v>
                </c:pt>
                <c:pt idx="8661">
                  <c:v>45187</c:v>
                </c:pt>
                <c:pt idx="8662">
                  <c:v>45188</c:v>
                </c:pt>
                <c:pt idx="8663">
                  <c:v>45189</c:v>
                </c:pt>
                <c:pt idx="8664">
                  <c:v>45190</c:v>
                </c:pt>
                <c:pt idx="8665">
                  <c:v>45191</c:v>
                </c:pt>
                <c:pt idx="8666">
                  <c:v>45192</c:v>
                </c:pt>
                <c:pt idx="8667">
                  <c:v>45193</c:v>
                </c:pt>
                <c:pt idx="8668">
                  <c:v>45194</c:v>
                </c:pt>
                <c:pt idx="8669">
                  <c:v>45195</c:v>
                </c:pt>
                <c:pt idx="8670">
                  <c:v>45196</c:v>
                </c:pt>
                <c:pt idx="8671">
                  <c:v>45197</c:v>
                </c:pt>
                <c:pt idx="8672">
                  <c:v>45198</c:v>
                </c:pt>
                <c:pt idx="8673">
                  <c:v>45199</c:v>
                </c:pt>
                <c:pt idx="8674">
                  <c:v>45200</c:v>
                </c:pt>
                <c:pt idx="8675">
                  <c:v>45201</c:v>
                </c:pt>
                <c:pt idx="8676">
                  <c:v>45202</c:v>
                </c:pt>
                <c:pt idx="8677">
                  <c:v>45203</c:v>
                </c:pt>
                <c:pt idx="8678">
                  <c:v>45204</c:v>
                </c:pt>
                <c:pt idx="8679">
                  <c:v>45205</c:v>
                </c:pt>
                <c:pt idx="8680">
                  <c:v>45206</c:v>
                </c:pt>
                <c:pt idx="8681">
                  <c:v>45207</c:v>
                </c:pt>
                <c:pt idx="8682">
                  <c:v>45208</c:v>
                </c:pt>
                <c:pt idx="8683">
                  <c:v>45209</c:v>
                </c:pt>
                <c:pt idx="8684">
                  <c:v>45210</c:v>
                </c:pt>
                <c:pt idx="8685">
                  <c:v>45211</c:v>
                </c:pt>
                <c:pt idx="8686">
                  <c:v>45212</c:v>
                </c:pt>
                <c:pt idx="8687">
                  <c:v>45213</c:v>
                </c:pt>
                <c:pt idx="8688">
                  <c:v>45214</c:v>
                </c:pt>
                <c:pt idx="8689">
                  <c:v>45215</c:v>
                </c:pt>
                <c:pt idx="8690">
                  <c:v>45216</c:v>
                </c:pt>
                <c:pt idx="8691">
                  <c:v>45217</c:v>
                </c:pt>
                <c:pt idx="8692">
                  <c:v>45218</c:v>
                </c:pt>
                <c:pt idx="8693">
                  <c:v>45219</c:v>
                </c:pt>
                <c:pt idx="8694">
                  <c:v>45220</c:v>
                </c:pt>
                <c:pt idx="8695">
                  <c:v>45221</c:v>
                </c:pt>
                <c:pt idx="8696">
                  <c:v>45222</c:v>
                </c:pt>
                <c:pt idx="8697">
                  <c:v>45223</c:v>
                </c:pt>
                <c:pt idx="8698">
                  <c:v>45224</c:v>
                </c:pt>
                <c:pt idx="8699">
                  <c:v>45225</c:v>
                </c:pt>
                <c:pt idx="8700">
                  <c:v>45226</c:v>
                </c:pt>
                <c:pt idx="8701">
                  <c:v>45227</c:v>
                </c:pt>
                <c:pt idx="8702">
                  <c:v>45228</c:v>
                </c:pt>
                <c:pt idx="8703">
                  <c:v>45229</c:v>
                </c:pt>
                <c:pt idx="8704">
                  <c:v>45230</c:v>
                </c:pt>
                <c:pt idx="8705">
                  <c:v>45231</c:v>
                </c:pt>
                <c:pt idx="8706">
                  <c:v>45232</c:v>
                </c:pt>
                <c:pt idx="8707">
                  <c:v>45233</c:v>
                </c:pt>
                <c:pt idx="8708">
                  <c:v>45234</c:v>
                </c:pt>
                <c:pt idx="8709">
                  <c:v>45235</c:v>
                </c:pt>
                <c:pt idx="8710">
                  <c:v>45236</c:v>
                </c:pt>
                <c:pt idx="8711">
                  <c:v>45237</c:v>
                </c:pt>
                <c:pt idx="8712">
                  <c:v>45238</c:v>
                </c:pt>
                <c:pt idx="8713">
                  <c:v>45239</c:v>
                </c:pt>
                <c:pt idx="8714">
                  <c:v>45240</c:v>
                </c:pt>
                <c:pt idx="8715">
                  <c:v>45241</c:v>
                </c:pt>
                <c:pt idx="8716">
                  <c:v>45242</c:v>
                </c:pt>
                <c:pt idx="8717">
                  <c:v>45243</c:v>
                </c:pt>
                <c:pt idx="8718">
                  <c:v>45244</c:v>
                </c:pt>
                <c:pt idx="8719">
                  <c:v>45245</c:v>
                </c:pt>
                <c:pt idx="8720">
                  <c:v>45246</c:v>
                </c:pt>
                <c:pt idx="8721">
                  <c:v>45247</c:v>
                </c:pt>
                <c:pt idx="8722">
                  <c:v>45248</c:v>
                </c:pt>
                <c:pt idx="8723">
                  <c:v>45249</c:v>
                </c:pt>
                <c:pt idx="8724">
                  <c:v>45250</c:v>
                </c:pt>
                <c:pt idx="8725">
                  <c:v>45251</c:v>
                </c:pt>
                <c:pt idx="8726">
                  <c:v>45252</c:v>
                </c:pt>
                <c:pt idx="8727">
                  <c:v>45253</c:v>
                </c:pt>
                <c:pt idx="8728">
                  <c:v>45254</c:v>
                </c:pt>
                <c:pt idx="8729">
                  <c:v>45255</c:v>
                </c:pt>
                <c:pt idx="8730">
                  <c:v>45256</c:v>
                </c:pt>
                <c:pt idx="8731">
                  <c:v>45257</c:v>
                </c:pt>
                <c:pt idx="8732">
                  <c:v>45258</c:v>
                </c:pt>
                <c:pt idx="8733">
                  <c:v>45259</c:v>
                </c:pt>
                <c:pt idx="8734">
                  <c:v>45260</c:v>
                </c:pt>
                <c:pt idx="8735">
                  <c:v>45261</c:v>
                </c:pt>
                <c:pt idx="8736">
                  <c:v>45262</c:v>
                </c:pt>
                <c:pt idx="8737">
                  <c:v>45263</c:v>
                </c:pt>
                <c:pt idx="8738">
                  <c:v>45264</c:v>
                </c:pt>
                <c:pt idx="8739">
                  <c:v>45265</c:v>
                </c:pt>
                <c:pt idx="8740">
                  <c:v>45266</c:v>
                </c:pt>
                <c:pt idx="8741">
                  <c:v>45267</c:v>
                </c:pt>
                <c:pt idx="8742">
                  <c:v>45268</c:v>
                </c:pt>
                <c:pt idx="8743">
                  <c:v>45269</c:v>
                </c:pt>
                <c:pt idx="8744">
                  <c:v>45270</c:v>
                </c:pt>
                <c:pt idx="8745">
                  <c:v>45271</c:v>
                </c:pt>
              </c:numCache>
            </c:numRef>
          </c:cat>
          <c:val>
            <c:numRef>
              <c:f>'Gráfico 1'!$S$12:$S$8757</c:f>
              <c:numCache>
                <c:formatCode>#,##0.0</c:formatCode>
                <c:ptCount val="8746"/>
                <c:pt idx="0">
                  <c:v>94</c:v>
                </c:pt>
                <c:pt idx="1">
                  <c:v>94</c:v>
                </c:pt>
                <c:pt idx="2">
                  <c:v>95</c:v>
                </c:pt>
                <c:pt idx="3">
                  <c:v>95.9</c:v>
                </c:pt>
                <c:pt idx="4">
                  <c:v>95.6</c:v>
                </c:pt>
                <c:pt idx="5">
                  <c:v>94.7</c:v>
                </c:pt>
                <c:pt idx="6">
                  <c:v>93.9</c:v>
                </c:pt>
                <c:pt idx="7">
                  <c:v>93.9</c:v>
                </c:pt>
                <c:pt idx="8">
                  <c:v>92.5</c:v>
                </c:pt>
                <c:pt idx="9">
                  <c:v>91.1</c:v>
                </c:pt>
                <c:pt idx="10">
                  <c:v>90.6</c:v>
                </c:pt>
                <c:pt idx="11">
                  <c:v>89.6</c:v>
                </c:pt>
                <c:pt idx="12">
                  <c:v>88</c:v>
                </c:pt>
                <c:pt idx="13">
                  <c:v>86.5</c:v>
                </c:pt>
                <c:pt idx="14">
                  <c:v>85.7</c:v>
                </c:pt>
                <c:pt idx="15">
                  <c:v>85.4</c:v>
                </c:pt>
                <c:pt idx="16">
                  <c:v>82.1</c:v>
                </c:pt>
                <c:pt idx="17">
                  <c:v>81.8</c:v>
                </c:pt>
                <c:pt idx="18">
                  <c:v>80.7</c:v>
                </c:pt>
                <c:pt idx="19">
                  <c:v>79.7</c:v>
                </c:pt>
                <c:pt idx="20">
                  <c:v>79.2</c:v>
                </c:pt>
                <c:pt idx="21">
                  <c:v>79.3</c:v>
                </c:pt>
                <c:pt idx="22">
                  <c:v>78.400000000000006</c:v>
                </c:pt>
                <c:pt idx="23">
                  <c:v>76.7</c:v>
                </c:pt>
                <c:pt idx="24">
                  <c:v>74.900000000000006</c:v>
                </c:pt>
                <c:pt idx="25">
                  <c:v>73.400000000000006</c:v>
                </c:pt>
                <c:pt idx="26">
                  <c:v>69.400000000000006</c:v>
                </c:pt>
                <c:pt idx="27">
                  <c:v>66.900000000000006</c:v>
                </c:pt>
                <c:pt idx="28">
                  <c:v>65.599999999999994</c:v>
                </c:pt>
                <c:pt idx="29">
                  <c:v>65.400000000000006</c:v>
                </c:pt>
                <c:pt idx="30">
                  <c:v>63.9</c:v>
                </c:pt>
                <c:pt idx="31">
                  <c:v>65</c:v>
                </c:pt>
                <c:pt idx="32">
                  <c:v>63.8</c:v>
                </c:pt>
                <c:pt idx="33">
                  <c:v>62.5</c:v>
                </c:pt>
                <c:pt idx="34">
                  <c:v>62.9</c:v>
                </c:pt>
                <c:pt idx="35">
                  <c:v>63.3</c:v>
                </c:pt>
                <c:pt idx="36">
                  <c:v>63.9</c:v>
                </c:pt>
                <c:pt idx="37">
                  <c:v>63.9</c:v>
                </c:pt>
                <c:pt idx="38">
                  <c:v>66.2</c:v>
                </c:pt>
                <c:pt idx="39">
                  <c:v>66.5</c:v>
                </c:pt>
                <c:pt idx="40">
                  <c:v>66.7</c:v>
                </c:pt>
                <c:pt idx="41">
                  <c:v>68.099999999999994</c:v>
                </c:pt>
                <c:pt idx="42">
                  <c:v>68.599999999999994</c:v>
                </c:pt>
                <c:pt idx="43">
                  <c:v>68.7</c:v>
                </c:pt>
                <c:pt idx="44">
                  <c:v>69.5</c:v>
                </c:pt>
                <c:pt idx="45">
                  <c:v>70.5</c:v>
                </c:pt>
                <c:pt idx="46">
                  <c:v>70.8</c:v>
                </c:pt>
                <c:pt idx="47">
                  <c:v>70.8</c:v>
                </c:pt>
                <c:pt idx="48">
                  <c:v>69.7</c:v>
                </c:pt>
                <c:pt idx="49">
                  <c:v>69.5</c:v>
                </c:pt>
                <c:pt idx="50">
                  <c:v>68.5</c:v>
                </c:pt>
                <c:pt idx="51">
                  <c:v>67.400000000000006</c:v>
                </c:pt>
                <c:pt idx="52">
                  <c:v>67.599999999999994</c:v>
                </c:pt>
                <c:pt idx="53">
                  <c:v>66.400000000000006</c:v>
                </c:pt>
                <c:pt idx="54">
                  <c:v>65.599999999999994</c:v>
                </c:pt>
                <c:pt idx="55">
                  <c:v>65.2</c:v>
                </c:pt>
                <c:pt idx="56">
                  <c:v>64.599999999999994</c:v>
                </c:pt>
                <c:pt idx="57">
                  <c:v>64.2</c:v>
                </c:pt>
                <c:pt idx="58">
                  <c:v>64.8</c:v>
                </c:pt>
                <c:pt idx="59">
                  <c:v>64.400000000000006</c:v>
                </c:pt>
                <c:pt idx="60">
                  <c:v>63.7</c:v>
                </c:pt>
                <c:pt idx="61">
                  <c:v>61.9</c:v>
                </c:pt>
                <c:pt idx="62">
                  <c:v>61.5</c:v>
                </c:pt>
                <c:pt idx="63">
                  <c:v>61.2</c:v>
                </c:pt>
                <c:pt idx="64">
                  <c:v>60.2</c:v>
                </c:pt>
                <c:pt idx="65">
                  <c:v>60</c:v>
                </c:pt>
                <c:pt idx="66">
                  <c:v>59.5</c:v>
                </c:pt>
                <c:pt idx="67">
                  <c:v>58.4</c:v>
                </c:pt>
                <c:pt idx="68">
                  <c:v>56.5</c:v>
                </c:pt>
                <c:pt idx="69">
                  <c:v>55.2</c:v>
                </c:pt>
                <c:pt idx="70">
                  <c:v>55</c:v>
                </c:pt>
                <c:pt idx="71">
                  <c:v>53.5</c:v>
                </c:pt>
                <c:pt idx="72">
                  <c:v>52.1</c:v>
                </c:pt>
                <c:pt idx="73">
                  <c:v>51.9</c:v>
                </c:pt>
                <c:pt idx="74">
                  <c:v>50.8</c:v>
                </c:pt>
                <c:pt idx="75">
                  <c:v>50.4</c:v>
                </c:pt>
                <c:pt idx="76">
                  <c:v>50.7</c:v>
                </c:pt>
                <c:pt idx="77">
                  <c:v>49.9</c:v>
                </c:pt>
                <c:pt idx="78">
                  <c:v>50</c:v>
                </c:pt>
                <c:pt idx="79">
                  <c:v>50.4</c:v>
                </c:pt>
                <c:pt idx="80">
                  <c:v>50.9</c:v>
                </c:pt>
                <c:pt idx="81">
                  <c:v>51.6</c:v>
                </c:pt>
                <c:pt idx="82">
                  <c:v>51.1</c:v>
                </c:pt>
                <c:pt idx="83">
                  <c:v>51.1</c:v>
                </c:pt>
                <c:pt idx="84">
                  <c:v>51.4</c:v>
                </c:pt>
                <c:pt idx="85">
                  <c:v>50.5</c:v>
                </c:pt>
                <c:pt idx="86">
                  <c:v>50.8</c:v>
                </c:pt>
                <c:pt idx="87">
                  <c:v>52.2</c:v>
                </c:pt>
                <c:pt idx="88">
                  <c:v>50.7</c:v>
                </c:pt>
                <c:pt idx="89">
                  <c:v>50.8</c:v>
                </c:pt>
                <c:pt idx="90">
                  <c:v>50.4</c:v>
                </c:pt>
                <c:pt idx="91">
                  <c:v>50.6</c:v>
                </c:pt>
                <c:pt idx="92">
                  <c:v>50.5</c:v>
                </c:pt>
                <c:pt idx="93">
                  <c:v>50.1</c:v>
                </c:pt>
                <c:pt idx="94">
                  <c:v>50.2</c:v>
                </c:pt>
                <c:pt idx="95">
                  <c:v>49.2</c:v>
                </c:pt>
                <c:pt idx="96">
                  <c:v>48.6</c:v>
                </c:pt>
                <c:pt idx="97">
                  <c:v>48.5</c:v>
                </c:pt>
                <c:pt idx="98">
                  <c:v>47.1</c:v>
                </c:pt>
                <c:pt idx="99">
                  <c:v>47.7</c:v>
                </c:pt>
                <c:pt idx="100">
                  <c:v>47.1</c:v>
                </c:pt>
                <c:pt idx="101">
                  <c:v>47.7</c:v>
                </c:pt>
                <c:pt idx="102">
                  <c:v>48.1</c:v>
                </c:pt>
                <c:pt idx="103">
                  <c:v>47.7</c:v>
                </c:pt>
                <c:pt idx="104">
                  <c:v>48.1</c:v>
                </c:pt>
                <c:pt idx="105">
                  <c:v>47.8</c:v>
                </c:pt>
                <c:pt idx="106">
                  <c:v>47.2</c:v>
                </c:pt>
                <c:pt idx="107">
                  <c:v>47.5</c:v>
                </c:pt>
                <c:pt idx="108">
                  <c:v>47.3</c:v>
                </c:pt>
                <c:pt idx="109">
                  <c:v>47.1</c:v>
                </c:pt>
                <c:pt idx="110">
                  <c:v>46.4</c:v>
                </c:pt>
                <c:pt idx="111">
                  <c:v>45.4</c:v>
                </c:pt>
                <c:pt idx="112">
                  <c:v>45.5</c:v>
                </c:pt>
                <c:pt idx="113">
                  <c:v>45.5</c:v>
                </c:pt>
                <c:pt idx="114">
                  <c:v>47.6</c:v>
                </c:pt>
                <c:pt idx="115">
                  <c:v>48.9</c:v>
                </c:pt>
                <c:pt idx="116">
                  <c:v>48.4</c:v>
                </c:pt>
                <c:pt idx="117">
                  <c:v>47.5</c:v>
                </c:pt>
                <c:pt idx="118">
                  <c:v>49.1</c:v>
                </c:pt>
                <c:pt idx="119">
                  <c:v>49.5</c:v>
                </c:pt>
                <c:pt idx="120">
                  <c:v>49.7</c:v>
                </c:pt>
                <c:pt idx="121">
                  <c:v>50.7</c:v>
                </c:pt>
                <c:pt idx="122">
                  <c:v>50.4</c:v>
                </c:pt>
                <c:pt idx="123">
                  <c:v>51.9</c:v>
                </c:pt>
                <c:pt idx="124">
                  <c:v>53.2</c:v>
                </c:pt>
                <c:pt idx="125">
                  <c:v>55.4</c:v>
                </c:pt>
                <c:pt idx="126">
                  <c:v>57.4</c:v>
                </c:pt>
                <c:pt idx="127">
                  <c:v>57.3</c:v>
                </c:pt>
                <c:pt idx="128">
                  <c:v>59.7</c:v>
                </c:pt>
                <c:pt idx="129">
                  <c:v>61.3</c:v>
                </c:pt>
                <c:pt idx="130">
                  <c:v>63.2</c:v>
                </c:pt>
                <c:pt idx="131">
                  <c:v>64.099999999999994</c:v>
                </c:pt>
                <c:pt idx="132">
                  <c:v>65.599999999999994</c:v>
                </c:pt>
                <c:pt idx="133">
                  <c:v>67.099999999999994</c:v>
                </c:pt>
                <c:pt idx="134">
                  <c:v>66.400000000000006</c:v>
                </c:pt>
                <c:pt idx="135">
                  <c:v>66.900000000000006</c:v>
                </c:pt>
                <c:pt idx="136">
                  <c:v>69</c:v>
                </c:pt>
                <c:pt idx="137">
                  <c:v>68.3</c:v>
                </c:pt>
                <c:pt idx="138">
                  <c:v>70.099999999999994</c:v>
                </c:pt>
                <c:pt idx="139">
                  <c:v>71.5</c:v>
                </c:pt>
                <c:pt idx="140">
                  <c:v>72.400000000000006</c:v>
                </c:pt>
                <c:pt idx="141">
                  <c:v>73.7</c:v>
                </c:pt>
                <c:pt idx="142">
                  <c:v>75.900000000000006</c:v>
                </c:pt>
                <c:pt idx="143">
                  <c:v>77</c:v>
                </c:pt>
                <c:pt idx="144">
                  <c:v>76.400000000000006</c:v>
                </c:pt>
                <c:pt idx="145">
                  <c:v>75.5</c:v>
                </c:pt>
                <c:pt idx="146">
                  <c:v>76.599999999999994</c:v>
                </c:pt>
                <c:pt idx="147">
                  <c:v>76.900000000000006</c:v>
                </c:pt>
                <c:pt idx="148">
                  <c:v>77</c:v>
                </c:pt>
                <c:pt idx="149">
                  <c:v>78.599999999999994</c:v>
                </c:pt>
                <c:pt idx="150">
                  <c:v>79.599999999999994</c:v>
                </c:pt>
                <c:pt idx="151">
                  <c:v>80.2</c:v>
                </c:pt>
                <c:pt idx="152">
                  <c:v>82.6</c:v>
                </c:pt>
                <c:pt idx="153">
                  <c:v>82.2</c:v>
                </c:pt>
                <c:pt idx="154">
                  <c:v>82.2</c:v>
                </c:pt>
                <c:pt idx="155">
                  <c:v>81.599999999999994</c:v>
                </c:pt>
                <c:pt idx="156">
                  <c:v>82.4</c:v>
                </c:pt>
                <c:pt idx="157">
                  <c:v>83.9</c:v>
                </c:pt>
                <c:pt idx="158">
                  <c:v>82.9</c:v>
                </c:pt>
                <c:pt idx="159">
                  <c:v>81.2</c:v>
                </c:pt>
                <c:pt idx="160">
                  <c:v>79.7</c:v>
                </c:pt>
                <c:pt idx="161">
                  <c:v>79.7</c:v>
                </c:pt>
                <c:pt idx="162">
                  <c:v>78.5</c:v>
                </c:pt>
                <c:pt idx="163">
                  <c:v>77.2</c:v>
                </c:pt>
                <c:pt idx="164">
                  <c:v>78.599999999999994</c:v>
                </c:pt>
                <c:pt idx="165">
                  <c:v>77.400000000000006</c:v>
                </c:pt>
                <c:pt idx="166">
                  <c:v>75.8</c:v>
                </c:pt>
                <c:pt idx="167">
                  <c:v>77.3</c:v>
                </c:pt>
                <c:pt idx="168">
                  <c:v>75.900000000000006</c:v>
                </c:pt>
                <c:pt idx="169">
                  <c:v>74.400000000000006</c:v>
                </c:pt>
                <c:pt idx="170">
                  <c:v>74.400000000000006</c:v>
                </c:pt>
                <c:pt idx="171">
                  <c:v>73.599999999999994</c:v>
                </c:pt>
                <c:pt idx="172">
                  <c:v>72.099999999999994</c:v>
                </c:pt>
                <c:pt idx="173">
                  <c:v>70.7</c:v>
                </c:pt>
                <c:pt idx="174">
                  <c:v>69</c:v>
                </c:pt>
                <c:pt idx="175">
                  <c:v>69.2</c:v>
                </c:pt>
                <c:pt idx="176">
                  <c:v>68.8</c:v>
                </c:pt>
                <c:pt idx="177">
                  <c:v>68.2</c:v>
                </c:pt>
                <c:pt idx="178">
                  <c:v>67.400000000000006</c:v>
                </c:pt>
                <c:pt idx="179">
                  <c:v>65.7</c:v>
                </c:pt>
                <c:pt idx="180">
                  <c:v>64.7</c:v>
                </c:pt>
                <c:pt idx="181">
                  <c:v>64.099999999999994</c:v>
                </c:pt>
                <c:pt idx="182">
                  <c:v>62.4</c:v>
                </c:pt>
                <c:pt idx="183">
                  <c:v>61.5</c:v>
                </c:pt>
                <c:pt idx="184">
                  <c:v>60.1</c:v>
                </c:pt>
                <c:pt idx="185">
                  <c:v>59.9</c:v>
                </c:pt>
                <c:pt idx="186">
                  <c:v>58.9</c:v>
                </c:pt>
                <c:pt idx="187">
                  <c:v>58.3</c:v>
                </c:pt>
                <c:pt idx="188">
                  <c:v>58.3</c:v>
                </c:pt>
                <c:pt idx="189">
                  <c:v>57.7</c:v>
                </c:pt>
                <c:pt idx="190">
                  <c:v>57.6</c:v>
                </c:pt>
                <c:pt idx="191">
                  <c:v>56.7</c:v>
                </c:pt>
                <c:pt idx="192">
                  <c:v>56.2</c:v>
                </c:pt>
                <c:pt idx="193">
                  <c:v>55.6</c:v>
                </c:pt>
                <c:pt idx="194">
                  <c:v>55.2</c:v>
                </c:pt>
                <c:pt idx="195">
                  <c:v>56</c:v>
                </c:pt>
                <c:pt idx="196">
                  <c:v>55.4</c:v>
                </c:pt>
                <c:pt idx="197">
                  <c:v>53.6</c:v>
                </c:pt>
                <c:pt idx="198">
                  <c:v>53.6</c:v>
                </c:pt>
                <c:pt idx="199">
                  <c:v>52.8</c:v>
                </c:pt>
                <c:pt idx="200">
                  <c:v>52.6</c:v>
                </c:pt>
                <c:pt idx="201">
                  <c:v>53.2</c:v>
                </c:pt>
                <c:pt idx="202">
                  <c:v>51.5</c:v>
                </c:pt>
                <c:pt idx="203">
                  <c:v>52.1</c:v>
                </c:pt>
                <c:pt idx="204">
                  <c:v>51.8</c:v>
                </c:pt>
                <c:pt idx="205">
                  <c:v>51.9</c:v>
                </c:pt>
                <c:pt idx="206">
                  <c:v>51.5</c:v>
                </c:pt>
                <c:pt idx="207">
                  <c:v>51.4</c:v>
                </c:pt>
                <c:pt idx="208">
                  <c:v>52.3</c:v>
                </c:pt>
                <c:pt idx="209">
                  <c:v>51.5</c:v>
                </c:pt>
                <c:pt idx="210">
                  <c:v>52.2</c:v>
                </c:pt>
                <c:pt idx="211">
                  <c:v>51.2</c:v>
                </c:pt>
                <c:pt idx="212">
                  <c:v>50.7</c:v>
                </c:pt>
                <c:pt idx="213">
                  <c:v>51.3</c:v>
                </c:pt>
                <c:pt idx="214">
                  <c:v>52.1</c:v>
                </c:pt>
                <c:pt idx="215">
                  <c:v>51.3</c:v>
                </c:pt>
                <c:pt idx="216">
                  <c:v>50.6</c:v>
                </c:pt>
                <c:pt idx="217">
                  <c:v>49.3</c:v>
                </c:pt>
                <c:pt idx="218">
                  <c:v>47.4</c:v>
                </c:pt>
                <c:pt idx="219">
                  <c:v>47.6</c:v>
                </c:pt>
                <c:pt idx="220">
                  <c:v>48.4</c:v>
                </c:pt>
                <c:pt idx="221">
                  <c:v>48.3</c:v>
                </c:pt>
                <c:pt idx="222">
                  <c:v>48.6</c:v>
                </c:pt>
                <c:pt idx="223">
                  <c:v>48.8</c:v>
                </c:pt>
                <c:pt idx="224">
                  <c:v>48</c:v>
                </c:pt>
                <c:pt idx="225">
                  <c:v>47</c:v>
                </c:pt>
                <c:pt idx="226">
                  <c:v>46.7</c:v>
                </c:pt>
                <c:pt idx="227">
                  <c:v>48.2</c:v>
                </c:pt>
                <c:pt idx="228">
                  <c:v>48.2</c:v>
                </c:pt>
                <c:pt idx="229">
                  <c:v>48.4</c:v>
                </c:pt>
                <c:pt idx="230">
                  <c:v>47.4</c:v>
                </c:pt>
                <c:pt idx="231">
                  <c:v>46.4</c:v>
                </c:pt>
                <c:pt idx="232">
                  <c:v>46.5</c:v>
                </c:pt>
                <c:pt idx="233">
                  <c:v>46</c:v>
                </c:pt>
                <c:pt idx="234">
                  <c:v>46.7</c:v>
                </c:pt>
                <c:pt idx="235">
                  <c:v>46.3</c:v>
                </c:pt>
                <c:pt idx="236">
                  <c:v>46.1</c:v>
                </c:pt>
                <c:pt idx="237">
                  <c:v>46.5</c:v>
                </c:pt>
                <c:pt idx="238">
                  <c:v>45.6</c:v>
                </c:pt>
                <c:pt idx="239">
                  <c:v>45.8</c:v>
                </c:pt>
                <c:pt idx="240">
                  <c:v>46.9</c:v>
                </c:pt>
                <c:pt idx="241">
                  <c:v>47.4</c:v>
                </c:pt>
                <c:pt idx="242">
                  <c:v>47.7</c:v>
                </c:pt>
                <c:pt idx="243">
                  <c:v>47.2</c:v>
                </c:pt>
                <c:pt idx="244">
                  <c:v>46.9</c:v>
                </c:pt>
                <c:pt idx="245">
                  <c:v>47.5</c:v>
                </c:pt>
                <c:pt idx="246">
                  <c:v>47</c:v>
                </c:pt>
                <c:pt idx="247">
                  <c:v>47.6</c:v>
                </c:pt>
                <c:pt idx="248">
                  <c:v>48.9</c:v>
                </c:pt>
                <c:pt idx="249">
                  <c:v>49.6</c:v>
                </c:pt>
                <c:pt idx="250">
                  <c:v>48.5</c:v>
                </c:pt>
                <c:pt idx="251">
                  <c:v>47.7</c:v>
                </c:pt>
                <c:pt idx="252">
                  <c:v>47.8</c:v>
                </c:pt>
                <c:pt idx="253">
                  <c:v>47.8</c:v>
                </c:pt>
                <c:pt idx="254">
                  <c:v>48.5</c:v>
                </c:pt>
                <c:pt idx="255">
                  <c:v>49.7</c:v>
                </c:pt>
                <c:pt idx="256">
                  <c:v>50.3</c:v>
                </c:pt>
                <c:pt idx="257">
                  <c:v>49.9</c:v>
                </c:pt>
                <c:pt idx="258">
                  <c:v>50</c:v>
                </c:pt>
                <c:pt idx="259">
                  <c:v>51.2</c:v>
                </c:pt>
                <c:pt idx="260">
                  <c:v>52</c:v>
                </c:pt>
                <c:pt idx="261">
                  <c:v>54</c:v>
                </c:pt>
                <c:pt idx="262">
                  <c:v>55.2</c:v>
                </c:pt>
                <c:pt idx="263">
                  <c:v>55.7</c:v>
                </c:pt>
                <c:pt idx="264">
                  <c:v>55.8</c:v>
                </c:pt>
                <c:pt idx="265">
                  <c:v>56.3</c:v>
                </c:pt>
                <c:pt idx="266">
                  <c:v>56.5</c:v>
                </c:pt>
                <c:pt idx="267">
                  <c:v>56.1</c:v>
                </c:pt>
                <c:pt idx="268">
                  <c:v>56</c:v>
                </c:pt>
                <c:pt idx="269">
                  <c:v>56.3</c:v>
                </c:pt>
                <c:pt idx="270">
                  <c:v>54.4</c:v>
                </c:pt>
                <c:pt idx="271">
                  <c:v>53.5</c:v>
                </c:pt>
                <c:pt idx="272">
                  <c:v>52.6</c:v>
                </c:pt>
                <c:pt idx="273">
                  <c:v>52.8</c:v>
                </c:pt>
                <c:pt idx="274">
                  <c:v>52.5</c:v>
                </c:pt>
                <c:pt idx="275">
                  <c:v>51.7</c:v>
                </c:pt>
                <c:pt idx="276">
                  <c:v>52.6</c:v>
                </c:pt>
                <c:pt idx="277">
                  <c:v>53.2</c:v>
                </c:pt>
                <c:pt idx="278">
                  <c:v>52.9</c:v>
                </c:pt>
                <c:pt idx="279">
                  <c:v>53.8</c:v>
                </c:pt>
                <c:pt idx="280">
                  <c:v>55.5</c:v>
                </c:pt>
                <c:pt idx="281">
                  <c:v>56.4</c:v>
                </c:pt>
                <c:pt idx="282">
                  <c:v>58.3</c:v>
                </c:pt>
                <c:pt idx="283">
                  <c:v>60.5</c:v>
                </c:pt>
                <c:pt idx="284">
                  <c:v>61.2</c:v>
                </c:pt>
                <c:pt idx="285">
                  <c:v>59.8</c:v>
                </c:pt>
                <c:pt idx="286">
                  <c:v>64.3</c:v>
                </c:pt>
                <c:pt idx="287">
                  <c:v>66.5</c:v>
                </c:pt>
                <c:pt idx="288">
                  <c:v>67.099999999999994</c:v>
                </c:pt>
                <c:pt idx="289">
                  <c:v>68.3</c:v>
                </c:pt>
                <c:pt idx="290">
                  <c:v>69.7</c:v>
                </c:pt>
                <c:pt idx="291">
                  <c:v>69.099999999999994</c:v>
                </c:pt>
                <c:pt idx="292">
                  <c:v>69.3</c:v>
                </c:pt>
                <c:pt idx="293">
                  <c:v>69.3</c:v>
                </c:pt>
                <c:pt idx="294">
                  <c:v>70.8</c:v>
                </c:pt>
                <c:pt idx="295">
                  <c:v>70.400000000000006</c:v>
                </c:pt>
                <c:pt idx="296">
                  <c:v>71.599999999999994</c:v>
                </c:pt>
                <c:pt idx="297">
                  <c:v>72.5</c:v>
                </c:pt>
                <c:pt idx="298">
                  <c:v>72.5</c:v>
                </c:pt>
                <c:pt idx="299">
                  <c:v>72.8</c:v>
                </c:pt>
                <c:pt idx="300">
                  <c:v>72.5</c:v>
                </c:pt>
                <c:pt idx="301">
                  <c:v>73.7</c:v>
                </c:pt>
                <c:pt idx="302">
                  <c:v>74</c:v>
                </c:pt>
                <c:pt idx="303">
                  <c:v>74.5</c:v>
                </c:pt>
                <c:pt idx="304">
                  <c:v>76.099999999999994</c:v>
                </c:pt>
                <c:pt idx="305">
                  <c:v>76.5</c:v>
                </c:pt>
                <c:pt idx="306">
                  <c:v>75.7</c:v>
                </c:pt>
                <c:pt idx="307">
                  <c:v>75.8</c:v>
                </c:pt>
                <c:pt idx="308">
                  <c:v>75.2</c:v>
                </c:pt>
                <c:pt idx="309">
                  <c:v>73.099999999999994</c:v>
                </c:pt>
                <c:pt idx="310">
                  <c:v>71.900000000000006</c:v>
                </c:pt>
                <c:pt idx="311">
                  <c:v>71.2</c:v>
                </c:pt>
                <c:pt idx="312">
                  <c:v>69.400000000000006</c:v>
                </c:pt>
                <c:pt idx="313">
                  <c:v>67.400000000000006</c:v>
                </c:pt>
                <c:pt idx="314">
                  <c:v>65.8</c:v>
                </c:pt>
                <c:pt idx="315">
                  <c:v>66.099999999999994</c:v>
                </c:pt>
                <c:pt idx="316">
                  <c:v>60.4</c:v>
                </c:pt>
                <c:pt idx="317">
                  <c:v>57.9</c:v>
                </c:pt>
                <c:pt idx="318">
                  <c:v>56.8</c:v>
                </c:pt>
                <c:pt idx="319">
                  <c:v>54.2</c:v>
                </c:pt>
                <c:pt idx="320">
                  <c:v>51.8</c:v>
                </c:pt>
                <c:pt idx="321">
                  <c:v>50.2</c:v>
                </c:pt>
                <c:pt idx="322">
                  <c:v>49.1</c:v>
                </c:pt>
                <c:pt idx="323">
                  <c:v>48.8</c:v>
                </c:pt>
                <c:pt idx="324">
                  <c:v>47.5</c:v>
                </c:pt>
                <c:pt idx="325">
                  <c:v>47.7</c:v>
                </c:pt>
                <c:pt idx="326">
                  <c:v>47.2</c:v>
                </c:pt>
                <c:pt idx="327">
                  <c:v>46.9</c:v>
                </c:pt>
                <c:pt idx="328">
                  <c:v>48</c:v>
                </c:pt>
                <c:pt idx="329">
                  <c:v>47.4</c:v>
                </c:pt>
                <c:pt idx="330">
                  <c:v>47.3</c:v>
                </c:pt>
                <c:pt idx="331">
                  <c:v>46.6</c:v>
                </c:pt>
                <c:pt idx="332">
                  <c:v>47.2</c:v>
                </c:pt>
                <c:pt idx="333">
                  <c:v>46.8</c:v>
                </c:pt>
                <c:pt idx="334">
                  <c:v>45.4</c:v>
                </c:pt>
                <c:pt idx="335">
                  <c:v>44.6</c:v>
                </c:pt>
                <c:pt idx="336">
                  <c:v>44.7</c:v>
                </c:pt>
                <c:pt idx="337">
                  <c:v>43.8</c:v>
                </c:pt>
                <c:pt idx="338">
                  <c:v>44.5</c:v>
                </c:pt>
                <c:pt idx="339">
                  <c:v>44.7</c:v>
                </c:pt>
                <c:pt idx="340">
                  <c:v>44.6</c:v>
                </c:pt>
                <c:pt idx="341">
                  <c:v>43.9</c:v>
                </c:pt>
                <c:pt idx="342">
                  <c:v>43.6</c:v>
                </c:pt>
                <c:pt idx="343">
                  <c:v>43.1</c:v>
                </c:pt>
                <c:pt idx="344">
                  <c:v>44</c:v>
                </c:pt>
                <c:pt idx="345">
                  <c:v>44.8</c:v>
                </c:pt>
                <c:pt idx="346">
                  <c:v>45.2</c:v>
                </c:pt>
                <c:pt idx="347">
                  <c:v>45.5</c:v>
                </c:pt>
                <c:pt idx="348">
                  <c:v>45.3</c:v>
                </c:pt>
                <c:pt idx="349">
                  <c:v>46.2</c:v>
                </c:pt>
                <c:pt idx="350">
                  <c:v>46.5</c:v>
                </c:pt>
                <c:pt idx="351">
                  <c:v>46.8</c:v>
                </c:pt>
                <c:pt idx="352">
                  <c:v>47.5</c:v>
                </c:pt>
                <c:pt idx="353">
                  <c:v>47.4</c:v>
                </c:pt>
                <c:pt idx="354">
                  <c:v>47.8</c:v>
                </c:pt>
                <c:pt idx="355">
                  <c:v>48.5</c:v>
                </c:pt>
                <c:pt idx="356">
                  <c:v>47.5</c:v>
                </c:pt>
                <c:pt idx="357">
                  <c:v>46.3</c:v>
                </c:pt>
                <c:pt idx="358">
                  <c:v>45.5</c:v>
                </c:pt>
                <c:pt idx="359">
                  <c:v>45.1</c:v>
                </c:pt>
                <c:pt idx="360">
                  <c:v>45.4</c:v>
                </c:pt>
                <c:pt idx="361">
                  <c:v>46.2</c:v>
                </c:pt>
                <c:pt idx="362">
                  <c:v>46.1</c:v>
                </c:pt>
                <c:pt idx="363">
                  <c:v>46.3</c:v>
                </c:pt>
                <c:pt idx="364">
                  <c:v>45.9</c:v>
                </c:pt>
                <c:pt idx="365">
                  <c:v>46.7</c:v>
                </c:pt>
                <c:pt idx="366">
                  <c:v>46.8</c:v>
                </c:pt>
                <c:pt idx="367">
                  <c:v>46.8</c:v>
                </c:pt>
                <c:pt idx="368">
                  <c:v>46.4</c:v>
                </c:pt>
                <c:pt idx="369">
                  <c:v>47.3</c:v>
                </c:pt>
                <c:pt idx="370">
                  <c:v>47.9</c:v>
                </c:pt>
                <c:pt idx="371">
                  <c:v>48.8</c:v>
                </c:pt>
                <c:pt idx="372">
                  <c:v>48.5</c:v>
                </c:pt>
                <c:pt idx="373">
                  <c:v>49.4</c:v>
                </c:pt>
                <c:pt idx="374">
                  <c:v>49.4</c:v>
                </c:pt>
                <c:pt idx="375">
                  <c:v>48.9</c:v>
                </c:pt>
                <c:pt idx="376">
                  <c:v>49.6</c:v>
                </c:pt>
                <c:pt idx="377">
                  <c:v>49.8</c:v>
                </c:pt>
                <c:pt idx="378">
                  <c:v>50</c:v>
                </c:pt>
                <c:pt idx="379">
                  <c:v>50</c:v>
                </c:pt>
                <c:pt idx="380">
                  <c:v>50.5</c:v>
                </c:pt>
                <c:pt idx="381">
                  <c:v>51.4</c:v>
                </c:pt>
                <c:pt idx="382">
                  <c:v>50.9</c:v>
                </c:pt>
                <c:pt idx="383">
                  <c:v>50.8</c:v>
                </c:pt>
                <c:pt idx="384">
                  <c:v>49.9</c:v>
                </c:pt>
                <c:pt idx="385">
                  <c:v>49.7</c:v>
                </c:pt>
                <c:pt idx="386">
                  <c:v>49</c:v>
                </c:pt>
                <c:pt idx="387">
                  <c:v>49.2</c:v>
                </c:pt>
                <c:pt idx="388">
                  <c:v>49.5</c:v>
                </c:pt>
                <c:pt idx="389">
                  <c:v>50.1</c:v>
                </c:pt>
                <c:pt idx="390">
                  <c:v>50</c:v>
                </c:pt>
                <c:pt idx="391">
                  <c:v>49.2</c:v>
                </c:pt>
                <c:pt idx="392">
                  <c:v>49</c:v>
                </c:pt>
                <c:pt idx="393">
                  <c:v>48.4</c:v>
                </c:pt>
                <c:pt idx="394">
                  <c:v>48.4</c:v>
                </c:pt>
                <c:pt idx="395">
                  <c:v>47.3</c:v>
                </c:pt>
                <c:pt idx="396">
                  <c:v>47.3</c:v>
                </c:pt>
                <c:pt idx="397">
                  <c:v>47.2</c:v>
                </c:pt>
                <c:pt idx="398">
                  <c:v>48.2</c:v>
                </c:pt>
                <c:pt idx="399">
                  <c:v>47.1</c:v>
                </c:pt>
                <c:pt idx="400">
                  <c:v>46.6</c:v>
                </c:pt>
                <c:pt idx="401">
                  <c:v>46.3</c:v>
                </c:pt>
                <c:pt idx="402">
                  <c:v>47.2</c:v>
                </c:pt>
                <c:pt idx="403">
                  <c:v>46.3</c:v>
                </c:pt>
                <c:pt idx="404">
                  <c:v>45.4</c:v>
                </c:pt>
                <c:pt idx="405">
                  <c:v>45.1</c:v>
                </c:pt>
                <c:pt idx="406">
                  <c:v>43.9</c:v>
                </c:pt>
                <c:pt idx="407">
                  <c:v>43.5</c:v>
                </c:pt>
                <c:pt idx="408">
                  <c:v>43.8</c:v>
                </c:pt>
                <c:pt idx="409">
                  <c:v>43.4</c:v>
                </c:pt>
                <c:pt idx="410">
                  <c:v>43.1</c:v>
                </c:pt>
                <c:pt idx="411">
                  <c:v>42.8</c:v>
                </c:pt>
                <c:pt idx="412">
                  <c:v>42.4</c:v>
                </c:pt>
                <c:pt idx="413">
                  <c:v>45</c:v>
                </c:pt>
                <c:pt idx="414">
                  <c:v>45</c:v>
                </c:pt>
                <c:pt idx="415">
                  <c:v>47.7</c:v>
                </c:pt>
                <c:pt idx="416">
                  <c:v>50.3</c:v>
                </c:pt>
                <c:pt idx="417">
                  <c:v>52</c:v>
                </c:pt>
                <c:pt idx="418">
                  <c:v>52</c:v>
                </c:pt>
                <c:pt idx="419">
                  <c:v>52.5</c:v>
                </c:pt>
                <c:pt idx="420">
                  <c:v>53.6</c:v>
                </c:pt>
                <c:pt idx="421">
                  <c:v>53.5</c:v>
                </c:pt>
                <c:pt idx="422">
                  <c:v>53</c:v>
                </c:pt>
                <c:pt idx="423">
                  <c:v>53.6</c:v>
                </c:pt>
                <c:pt idx="424">
                  <c:v>54.7</c:v>
                </c:pt>
                <c:pt idx="425">
                  <c:v>55.6</c:v>
                </c:pt>
                <c:pt idx="426">
                  <c:v>56.9</c:v>
                </c:pt>
                <c:pt idx="427">
                  <c:v>57.1</c:v>
                </c:pt>
                <c:pt idx="428">
                  <c:v>56.8</c:v>
                </c:pt>
                <c:pt idx="429">
                  <c:v>58.1</c:v>
                </c:pt>
                <c:pt idx="430">
                  <c:v>58.2</c:v>
                </c:pt>
                <c:pt idx="431">
                  <c:v>58.8</c:v>
                </c:pt>
                <c:pt idx="432">
                  <c:v>58.1</c:v>
                </c:pt>
                <c:pt idx="433">
                  <c:v>58.7</c:v>
                </c:pt>
                <c:pt idx="434">
                  <c:v>59.6</c:v>
                </c:pt>
                <c:pt idx="435">
                  <c:v>59.9</c:v>
                </c:pt>
                <c:pt idx="436">
                  <c:v>60.9</c:v>
                </c:pt>
                <c:pt idx="437">
                  <c:v>62.3</c:v>
                </c:pt>
                <c:pt idx="438">
                  <c:v>62.7</c:v>
                </c:pt>
                <c:pt idx="439">
                  <c:v>62.9</c:v>
                </c:pt>
                <c:pt idx="440">
                  <c:v>64.599999999999994</c:v>
                </c:pt>
                <c:pt idx="441">
                  <c:v>65.400000000000006</c:v>
                </c:pt>
                <c:pt idx="442">
                  <c:v>65.099999999999994</c:v>
                </c:pt>
                <c:pt idx="443">
                  <c:v>63</c:v>
                </c:pt>
                <c:pt idx="444">
                  <c:v>63.3</c:v>
                </c:pt>
                <c:pt idx="445">
                  <c:v>60.4</c:v>
                </c:pt>
                <c:pt idx="446">
                  <c:v>59.4</c:v>
                </c:pt>
                <c:pt idx="447">
                  <c:v>58.8</c:v>
                </c:pt>
                <c:pt idx="448">
                  <c:v>58.7</c:v>
                </c:pt>
                <c:pt idx="449">
                  <c:v>58.7</c:v>
                </c:pt>
                <c:pt idx="450">
                  <c:v>59.2</c:v>
                </c:pt>
                <c:pt idx="451">
                  <c:v>60.7</c:v>
                </c:pt>
                <c:pt idx="452">
                  <c:v>61.4</c:v>
                </c:pt>
                <c:pt idx="453">
                  <c:v>61.8</c:v>
                </c:pt>
                <c:pt idx="454">
                  <c:v>61.8</c:v>
                </c:pt>
                <c:pt idx="455">
                  <c:v>62.3</c:v>
                </c:pt>
                <c:pt idx="456">
                  <c:v>60.8</c:v>
                </c:pt>
                <c:pt idx="457">
                  <c:v>60.4</c:v>
                </c:pt>
                <c:pt idx="458">
                  <c:v>60.6</c:v>
                </c:pt>
                <c:pt idx="459">
                  <c:v>60.4</c:v>
                </c:pt>
                <c:pt idx="460">
                  <c:v>60.5</c:v>
                </c:pt>
                <c:pt idx="461">
                  <c:v>60.1</c:v>
                </c:pt>
                <c:pt idx="462">
                  <c:v>59.7</c:v>
                </c:pt>
                <c:pt idx="463">
                  <c:v>59.1</c:v>
                </c:pt>
                <c:pt idx="464">
                  <c:v>58.2</c:v>
                </c:pt>
                <c:pt idx="465">
                  <c:v>58.3</c:v>
                </c:pt>
                <c:pt idx="466">
                  <c:v>57.5</c:v>
                </c:pt>
                <c:pt idx="467">
                  <c:v>56.2</c:v>
                </c:pt>
                <c:pt idx="468">
                  <c:v>55.2</c:v>
                </c:pt>
                <c:pt idx="469">
                  <c:v>54.8</c:v>
                </c:pt>
                <c:pt idx="470">
                  <c:v>53.5</c:v>
                </c:pt>
                <c:pt idx="471">
                  <c:v>53.6</c:v>
                </c:pt>
                <c:pt idx="472">
                  <c:v>55.2</c:v>
                </c:pt>
                <c:pt idx="473">
                  <c:v>55.2</c:v>
                </c:pt>
                <c:pt idx="474">
                  <c:v>54.7</c:v>
                </c:pt>
                <c:pt idx="475">
                  <c:v>54</c:v>
                </c:pt>
                <c:pt idx="476">
                  <c:v>53.4</c:v>
                </c:pt>
                <c:pt idx="477">
                  <c:v>52.4</c:v>
                </c:pt>
                <c:pt idx="478">
                  <c:v>52.1</c:v>
                </c:pt>
                <c:pt idx="479">
                  <c:v>51.3</c:v>
                </c:pt>
                <c:pt idx="480">
                  <c:v>51.2</c:v>
                </c:pt>
                <c:pt idx="481">
                  <c:v>50.4</c:v>
                </c:pt>
                <c:pt idx="482">
                  <c:v>50.6</c:v>
                </c:pt>
                <c:pt idx="483">
                  <c:v>49.9</c:v>
                </c:pt>
                <c:pt idx="484">
                  <c:v>49.8</c:v>
                </c:pt>
                <c:pt idx="485">
                  <c:v>49</c:v>
                </c:pt>
                <c:pt idx="486">
                  <c:v>49.2</c:v>
                </c:pt>
                <c:pt idx="487">
                  <c:v>50.6</c:v>
                </c:pt>
                <c:pt idx="488">
                  <c:v>51</c:v>
                </c:pt>
                <c:pt idx="489">
                  <c:v>52</c:v>
                </c:pt>
                <c:pt idx="490">
                  <c:v>51.8</c:v>
                </c:pt>
                <c:pt idx="491">
                  <c:v>51.8</c:v>
                </c:pt>
                <c:pt idx="492">
                  <c:v>52.9</c:v>
                </c:pt>
                <c:pt idx="493">
                  <c:v>54.6</c:v>
                </c:pt>
                <c:pt idx="494">
                  <c:v>56.6</c:v>
                </c:pt>
                <c:pt idx="495">
                  <c:v>56.5</c:v>
                </c:pt>
                <c:pt idx="496">
                  <c:v>57.3</c:v>
                </c:pt>
                <c:pt idx="497">
                  <c:v>57.4</c:v>
                </c:pt>
                <c:pt idx="498">
                  <c:v>57.8</c:v>
                </c:pt>
                <c:pt idx="499">
                  <c:v>58.1</c:v>
                </c:pt>
                <c:pt idx="500">
                  <c:v>57.6</c:v>
                </c:pt>
                <c:pt idx="501">
                  <c:v>56.6</c:v>
                </c:pt>
                <c:pt idx="502">
                  <c:v>56.6</c:v>
                </c:pt>
                <c:pt idx="503">
                  <c:v>56.7</c:v>
                </c:pt>
                <c:pt idx="504">
                  <c:v>57.2</c:v>
                </c:pt>
                <c:pt idx="505">
                  <c:v>57.5</c:v>
                </c:pt>
                <c:pt idx="506">
                  <c:v>57.8</c:v>
                </c:pt>
                <c:pt idx="507">
                  <c:v>58.6</c:v>
                </c:pt>
                <c:pt idx="508">
                  <c:v>58.6</c:v>
                </c:pt>
                <c:pt idx="509">
                  <c:v>58.8</c:v>
                </c:pt>
                <c:pt idx="510">
                  <c:v>57.7</c:v>
                </c:pt>
                <c:pt idx="511">
                  <c:v>58.1</c:v>
                </c:pt>
                <c:pt idx="512">
                  <c:v>57.6</c:v>
                </c:pt>
                <c:pt idx="513">
                  <c:v>59</c:v>
                </c:pt>
                <c:pt idx="514">
                  <c:v>59.3</c:v>
                </c:pt>
                <c:pt idx="515">
                  <c:v>60</c:v>
                </c:pt>
                <c:pt idx="516">
                  <c:v>60.5</c:v>
                </c:pt>
                <c:pt idx="517">
                  <c:v>60.1</c:v>
                </c:pt>
                <c:pt idx="518">
                  <c:v>60.7</c:v>
                </c:pt>
                <c:pt idx="519">
                  <c:v>60.1</c:v>
                </c:pt>
                <c:pt idx="520">
                  <c:v>61.2</c:v>
                </c:pt>
                <c:pt idx="521">
                  <c:v>62.3</c:v>
                </c:pt>
                <c:pt idx="522">
                  <c:v>62</c:v>
                </c:pt>
                <c:pt idx="523">
                  <c:v>61.2</c:v>
                </c:pt>
                <c:pt idx="524">
                  <c:v>60.5</c:v>
                </c:pt>
                <c:pt idx="525">
                  <c:v>61.2</c:v>
                </c:pt>
                <c:pt idx="526">
                  <c:v>61.7</c:v>
                </c:pt>
                <c:pt idx="527">
                  <c:v>63.4</c:v>
                </c:pt>
                <c:pt idx="528">
                  <c:v>64.900000000000006</c:v>
                </c:pt>
                <c:pt idx="529">
                  <c:v>66.3</c:v>
                </c:pt>
                <c:pt idx="530">
                  <c:v>67.2</c:v>
                </c:pt>
                <c:pt idx="531">
                  <c:v>67.599999999999994</c:v>
                </c:pt>
                <c:pt idx="532">
                  <c:v>67.7</c:v>
                </c:pt>
                <c:pt idx="533">
                  <c:v>67</c:v>
                </c:pt>
                <c:pt idx="534">
                  <c:v>67.8</c:v>
                </c:pt>
                <c:pt idx="535">
                  <c:v>68.7</c:v>
                </c:pt>
                <c:pt idx="536">
                  <c:v>70.2</c:v>
                </c:pt>
                <c:pt idx="537">
                  <c:v>71.099999999999994</c:v>
                </c:pt>
                <c:pt idx="538">
                  <c:v>71</c:v>
                </c:pt>
                <c:pt idx="539">
                  <c:v>72.8</c:v>
                </c:pt>
                <c:pt idx="540">
                  <c:v>72.7</c:v>
                </c:pt>
                <c:pt idx="541">
                  <c:v>72.400000000000006</c:v>
                </c:pt>
                <c:pt idx="542">
                  <c:v>73.2</c:v>
                </c:pt>
                <c:pt idx="543">
                  <c:v>72.8</c:v>
                </c:pt>
                <c:pt idx="544">
                  <c:v>72.5</c:v>
                </c:pt>
                <c:pt idx="545">
                  <c:v>71.900000000000006</c:v>
                </c:pt>
                <c:pt idx="546">
                  <c:v>70.900000000000006</c:v>
                </c:pt>
                <c:pt idx="547">
                  <c:v>69.7</c:v>
                </c:pt>
                <c:pt idx="548">
                  <c:v>69.900000000000006</c:v>
                </c:pt>
                <c:pt idx="549">
                  <c:v>70.099999999999994</c:v>
                </c:pt>
                <c:pt idx="550">
                  <c:v>69.900000000000006</c:v>
                </c:pt>
                <c:pt idx="551">
                  <c:v>70</c:v>
                </c:pt>
                <c:pt idx="552">
                  <c:v>70.599999999999994</c:v>
                </c:pt>
                <c:pt idx="553">
                  <c:v>70.099999999999994</c:v>
                </c:pt>
                <c:pt idx="554">
                  <c:v>69.400000000000006</c:v>
                </c:pt>
                <c:pt idx="555">
                  <c:v>68.2</c:v>
                </c:pt>
                <c:pt idx="556">
                  <c:v>67.2</c:v>
                </c:pt>
                <c:pt idx="557">
                  <c:v>65.599999999999994</c:v>
                </c:pt>
                <c:pt idx="558">
                  <c:v>63.6</c:v>
                </c:pt>
                <c:pt idx="559">
                  <c:v>62.7</c:v>
                </c:pt>
                <c:pt idx="560">
                  <c:v>62.6</c:v>
                </c:pt>
                <c:pt idx="561">
                  <c:v>62.5</c:v>
                </c:pt>
                <c:pt idx="562">
                  <c:v>63.2</c:v>
                </c:pt>
                <c:pt idx="563">
                  <c:v>63.8</c:v>
                </c:pt>
                <c:pt idx="564">
                  <c:v>63.5</c:v>
                </c:pt>
                <c:pt idx="565">
                  <c:v>62.8</c:v>
                </c:pt>
                <c:pt idx="566">
                  <c:v>61.4</c:v>
                </c:pt>
                <c:pt idx="567">
                  <c:v>59.9</c:v>
                </c:pt>
                <c:pt idx="568">
                  <c:v>60.4</c:v>
                </c:pt>
                <c:pt idx="569">
                  <c:v>59</c:v>
                </c:pt>
                <c:pt idx="570">
                  <c:v>60.3</c:v>
                </c:pt>
                <c:pt idx="571">
                  <c:v>60.8</c:v>
                </c:pt>
                <c:pt idx="572">
                  <c:v>60.5</c:v>
                </c:pt>
                <c:pt idx="573">
                  <c:v>60.3</c:v>
                </c:pt>
                <c:pt idx="574">
                  <c:v>59.9</c:v>
                </c:pt>
                <c:pt idx="575">
                  <c:v>59.7</c:v>
                </c:pt>
                <c:pt idx="576">
                  <c:v>60.4</c:v>
                </c:pt>
                <c:pt idx="577">
                  <c:v>60.8</c:v>
                </c:pt>
                <c:pt idx="578">
                  <c:v>59.5</c:v>
                </c:pt>
                <c:pt idx="579">
                  <c:v>59.3</c:v>
                </c:pt>
                <c:pt idx="580">
                  <c:v>58.1</c:v>
                </c:pt>
                <c:pt idx="581">
                  <c:v>56.9</c:v>
                </c:pt>
                <c:pt idx="582">
                  <c:v>56.4</c:v>
                </c:pt>
                <c:pt idx="583">
                  <c:v>56.5</c:v>
                </c:pt>
                <c:pt idx="584">
                  <c:v>55.7</c:v>
                </c:pt>
                <c:pt idx="585">
                  <c:v>56.7</c:v>
                </c:pt>
                <c:pt idx="586">
                  <c:v>57</c:v>
                </c:pt>
                <c:pt idx="587">
                  <c:v>58.2</c:v>
                </c:pt>
                <c:pt idx="588">
                  <c:v>59.8</c:v>
                </c:pt>
                <c:pt idx="589">
                  <c:v>60</c:v>
                </c:pt>
                <c:pt idx="590">
                  <c:v>61.4</c:v>
                </c:pt>
                <c:pt idx="591">
                  <c:v>62.7</c:v>
                </c:pt>
                <c:pt idx="592">
                  <c:v>62.6</c:v>
                </c:pt>
                <c:pt idx="593">
                  <c:v>62.8</c:v>
                </c:pt>
                <c:pt idx="594">
                  <c:v>62.5</c:v>
                </c:pt>
                <c:pt idx="595">
                  <c:v>62</c:v>
                </c:pt>
                <c:pt idx="596">
                  <c:v>62.3</c:v>
                </c:pt>
                <c:pt idx="597">
                  <c:v>62.2</c:v>
                </c:pt>
                <c:pt idx="598">
                  <c:v>62.3</c:v>
                </c:pt>
                <c:pt idx="599">
                  <c:v>62.5</c:v>
                </c:pt>
                <c:pt idx="600">
                  <c:v>61.8</c:v>
                </c:pt>
                <c:pt idx="601">
                  <c:v>62.1</c:v>
                </c:pt>
                <c:pt idx="602">
                  <c:v>62.2</c:v>
                </c:pt>
                <c:pt idx="603">
                  <c:v>61.9</c:v>
                </c:pt>
                <c:pt idx="604">
                  <c:v>61.9</c:v>
                </c:pt>
                <c:pt idx="605">
                  <c:v>63.4</c:v>
                </c:pt>
                <c:pt idx="606">
                  <c:v>63.6</c:v>
                </c:pt>
                <c:pt idx="607">
                  <c:v>63.9</c:v>
                </c:pt>
                <c:pt idx="608">
                  <c:v>64.5</c:v>
                </c:pt>
                <c:pt idx="609">
                  <c:v>63.7</c:v>
                </c:pt>
                <c:pt idx="610">
                  <c:v>64.099999999999994</c:v>
                </c:pt>
                <c:pt idx="611">
                  <c:v>64.900000000000006</c:v>
                </c:pt>
                <c:pt idx="612">
                  <c:v>65</c:v>
                </c:pt>
                <c:pt idx="613">
                  <c:v>64.5</c:v>
                </c:pt>
                <c:pt idx="614">
                  <c:v>64.900000000000006</c:v>
                </c:pt>
                <c:pt idx="615">
                  <c:v>65.400000000000006</c:v>
                </c:pt>
                <c:pt idx="616">
                  <c:v>65</c:v>
                </c:pt>
                <c:pt idx="617">
                  <c:v>62.9</c:v>
                </c:pt>
                <c:pt idx="618">
                  <c:v>61.2</c:v>
                </c:pt>
                <c:pt idx="619">
                  <c:v>64.099999999999994</c:v>
                </c:pt>
                <c:pt idx="620">
                  <c:v>84.9</c:v>
                </c:pt>
                <c:pt idx="621">
                  <c:v>102.6</c:v>
                </c:pt>
                <c:pt idx="622">
                  <c:v>121.8</c:v>
                </c:pt>
                <c:pt idx="623">
                  <c:v>138.80000000000001</c:v>
                </c:pt>
                <c:pt idx="624">
                  <c:v>147.80000000000001</c:v>
                </c:pt>
                <c:pt idx="625">
                  <c:v>171.1</c:v>
                </c:pt>
                <c:pt idx="626">
                  <c:v>197.5</c:v>
                </c:pt>
                <c:pt idx="627">
                  <c:v>221.2</c:v>
                </c:pt>
                <c:pt idx="628">
                  <c:v>244.8</c:v>
                </c:pt>
                <c:pt idx="629">
                  <c:v>271.60000000000002</c:v>
                </c:pt>
                <c:pt idx="630">
                  <c:v>295.10000000000002</c:v>
                </c:pt>
                <c:pt idx="631">
                  <c:v>308.3</c:v>
                </c:pt>
                <c:pt idx="632">
                  <c:v>332.5</c:v>
                </c:pt>
                <c:pt idx="633">
                  <c:v>365.6</c:v>
                </c:pt>
                <c:pt idx="634">
                  <c:v>394.7</c:v>
                </c:pt>
                <c:pt idx="635">
                  <c:v>418.3</c:v>
                </c:pt>
                <c:pt idx="636">
                  <c:v>442.2</c:v>
                </c:pt>
                <c:pt idx="637">
                  <c:v>460.8</c:v>
                </c:pt>
                <c:pt idx="638">
                  <c:v>472.5</c:v>
                </c:pt>
                <c:pt idx="639">
                  <c:v>491.5</c:v>
                </c:pt>
                <c:pt idx="640">
                  <c:v>515.6</c:v>
                </c:pt>
                <c:pt idx="641">
                  <c:v>540.20000000000005</c:v>
                </c:pt>
                <c:pt idx="642">
                  <c:v>561.70000000000005</c:v>
                </c:pt>
                <c:pt idx="643">
                  <c:v>583.29999999999995</c:v>
                </c:pt>
                <c:pt idx="644">
                  <c:v>601.70000000000005</c:v>
                </c:pt>
                <c:pt idx="645">
                  <c:v>610.6</c:v>
                </c:pt>
                <c:pt idx="646">
                  <c:v>629.79999999999995</c:v>
                </c:pt>
                <c:pt idx="647">
                  <c:v>652.70000000000005</c:v>
                </c:pt>
                <c:pt idx="648">
                  <c:v>670.3</c:v>
                </c:pt>
                <c:pt idx="649">
                  <c:v>681.7</c:v>
                </c:pt>
                <c:pt idx="650">
                  <c:v>677.1</c:v>
                </c:pt>
                <c:pt idx="651">
                  <c:v>672</c:v>
                </c:pt>
                <c:pt idx="652">
                  <c:v>659.4</c:v>
                </c:pt>
                <c:pt idx="653">
                  <c:v>655.1</c:v>
                </c:pt>
                <c:pt idx="654">
                  <c:v>665.2</c:v>
                </c:pt>
                <c:pt idx="655">
                  <c:v>661</c:v>
                </c:pt>
                <c:pt idx="656">
                  <c:v>650.29999999999995</c:v>
                </c:pt>
                <c:pt idx="657">
                  <c:v>640.29999999999995</c:v>
                </c:pt>
                <c:pt idx="658">
                  <c:v>628.5</c:v>
                </c:pt>
                <c:pt idx="659">
                  <c:v>607.1</c:v>
                </c:pt>
                <c:pt idx="660">
                  <c:v>595.5</c:v>
                </c:pt>
                <c:pt idx="661">
                  <c:v>596.9</c:v>
                </c:pt>
                <c:pt idx="662">
                  <c:v>587.5</c:v>
                </c:pt>
                <c:pt idx="663">
                  <c:v>566.1</c:v>
                </c:pt>
                <c:pt idx="664">
                  <c:v>549.6</c:v>
                </c:pt>
                <c:pt idx="665">
                  <c:v>533.79999999999995</c:v>
                </c:pt>
                <c:pt idx="666">
                  <c:v>515.5</c:v>
                </c:pt>
                <c:pt idx="667">
                  <c:v>506.2</c:v>
                </c:pt>
                <c:pt idx="668">
                  <c:v>504.9</c:v>
                </c:pt>
                <c:pt idx="669">
                  <c:v>500.3</c:v>
                </c:pt>
                <c:pt idx="670">
                  <c:v>487.9</c:v>
                </c:pt>
                <c:pt idx="671">
                  <c:v>473.5</c:v>
                </c:pt>
                <c:pt idx="672">
                  <c:v>460.2</c:v>
                </c:pt>
                <c:pt idx="673">
                  <c:v>444.8</c:v>
                </c:pt>
                <c:pt idx="674">
                  <c:v>434.5</c:v>
                </c:pt>
                <c:pt idx="675">
                  <c:v>437.5</c:v>
                </c:pt>
                <c:pt idx="676">
                  <c:v>431</c:v>
                </c:pt>
                <c:pt idx="677">
                  <c:v>416.4</c:v>
                </c:pt>
                <c:pt idx="678">
                  <c:v>408.4</c:v>
                </c:pt>
                <c:pt idx="679">
                  <c:v>401</c:v>
                </c:pt>
                <c:pt idx="680">
                  <c:v>391</c:v>
                </c:pt>
                <c:pt idx="681">
                  <c:v>384.7</c:v>
                </c:pt>
                <c:pt idx="682">
                  <c:v>389.9</c:v>
                </c:pt>
                <c:pt idx="683">
                  <c:v>387.6</c:v>
                </c:pt>
                <c:pt idx="684">
                  <c:v>375.7</c:v>
                </c:pt>
                <c:pt idx="685">
                  <c:v>364.9</c:v>
                </c:pt>
                <c:pt idx="686">
                  <c:v>356</c:v>
                </c:pt>
                <c:pt idx="687">
                  <c:v>347.1</c:v>
                </c:pt>
                <c:pt idx="688">
                  <c:v>341.9</c:v>
                </c:pt>
                <c:pt idx="689">
                  <c:v>345.3</c:v>
                </c:pt>
                <c:pt idx="690">
                  <c:v>340.7</c:v>
                </c:pt>
                <c:pt idx="691">
                  <c:v>331.9</c:v>
                </c:pt>
                <c:pt idx="692">
                  <c:v>324.8</c:v>
                </c:pt>
                <c:pt idx="693">
                  <c:v>317.7</c:v>
                </c:pt>
                <c:pt idx="694">
                  <c:v>310.39999999999998</c:v>
                </c:pt>
                <c:pt idx="695">
                  <c:v>306.8</c:v>
                </c:pt>
                <c:pt idx="696">
                  <c:v>309.2</c:v>
                </c:pt>
                <c:pt idx="697">
                  <c:v>310</c:v>
                </c:pt>
                <c:pt idx="698">
                  <c:v>304.2</c:v>
                </c:pt>
                <c:pt idx="699">
                  <c:v>296.2</c:v>
                </c:pt>
                <c:pt idx="700">
                  <c:v>289.3</c:v>
                </c:pt>
                <c:pt idx="701">
                  <c:v>282.2</c:v>
                </c:pt>
                <c:pt idx="702">
                  <c:v>279.10000000000002</c:v>
                </c:pt>
                <c:pt idx="703">
                  <c:v>281</c:v>
                </c:pt>
                <c:pt idx="704">
                  <c:v>280.60000000000002</c:v>
                </c:pt>
                <c:pt idx="705">
                  <c:v>274</c:v>
                </c:pt>
                <c:pt idx="706">
                  <c:v>268.39999999999998</c:v>
                </c:pt>
                <c:pt idx="707">
                  <c:v>266.8</c:v>
                </c:pt>
                <c:pt idx="708">
                  <c:v>263.3</c:v>
                </c:pt>
                <c:pt idx="709">
                  <c:v>262.3</c:v>
                </c:pt>
                <c:pt idx="710">
                  <c:v>260.60000000000002</c:v>
                </c:pt>
                <c:pt idx="711">
                  <c:v>260.3</c:v>
                </c:pt>
                <c:pt idx="712">
                  <c:v>254.2</c:v>
                </c:pt>
                <c:pt idx="713">
                  <c:v>251.5</c:v>
                </c:pt>
                <c:pt idx="714">
                  <c:v>248.9</c:v>
                </c:pt>
                <c:pt idx="715">
                  <c:v>246.5</c:v>
                </c:pt>
                <c:pt idx="716">
                  <c:v>246.2</c:v>
                </c:pt>
                <c:pt idx="717">
                  <c:v>247</c:v>
                </c:pt>
                <c:pt idx="718">
                  <c:v>245.1</c:v>
                </c:pt>
                <c:pt idx="719">
                  <c:v>242.1</c:v>
                </c:pt>
                <c:pt idx="720">
                  <c:v>240.4</c:v>
                </c:pt>
                <c:pt idx="721">
                  <c:v>239.1</c:v>
                </c:pt>
                <c:pt idx="722">
                  <c:v>235.2</c:v>
                </c:pt>
                <c:pt idx="723">
                  <c:v>236</c:v>
                </c:pt>
                <c:pt idx="724">
                  <c:v>238.3</c:v>
                </c:pt>
                <c:pt idx="725">
                  <c:v>237.7</c:v>
                </c:pt>
                <c:pt idx="726">
                  <c:v>236.6</c:v>
                </c:pt>
                <c:pt idx="727">
                  <c:v>233.4</c:v>
                </c:pt>
                <c:pt idx="728">
                  <c:v>234.3</c:v>
                </c:pt>
                <c:pt idx="729">
                  <c:v>232.4</c:v>
                </c:pt>
                <c:pt idx="730">
                  <c:v>232.5</c:v>
                </c:pt>
                <c:pt idx="731">
                  <c:v>236.4</c:v>
                </c:pt>
                <c:pt idx="732">
                  <c:v>237.1</c:v>
                </c:pt>
                <c:pt idx="733">
                  <c:v>234.3</c:v>
                </c:pt>
                <c:pt idx="734">
                  <c:v>231.6</c:v>
                </c:pt>
                <c:pt idx="735">
                  <c:v>228.9</c:v>
                </c:pt>
                <c:pt idx="736">
                  <c:v>224.1</c:v>
                </c:pt>
                <c:pt idx="737">
                  <c:v>222.6</c:v>
                </c:pt>
                <c:pt idx="738">
                  <c:v>221</c:v>
                </c:pt>
                <c:pt idx="739">
                  <c:v>218.9</c:v>
                </c:pt>
                <c:pt idx="740">
                  <c:v>218.1</c:v>
                </c:pt>
                <c:pt idx="741">
                  <c:v>215.8</c:v>
                </c:pt>
                <c:pt idx="742">
                  <c:v>210.7</c:v>
                </c:pt>
                <c:pt idx="743">
                  <c:v>204.6</c:v>
                </c:pt>
                <c:pt idx="744">
                  <c:v>204.7</c:v>
                </c:pt>
                <c:pt idx="745">
                  <c:v>203.5</c:v>
                </c:pt>
                <c:pt idx="746">
                  <c:v>200.3</c:v>
                </c:pt>
                <c:pt idx="747">
                  <c:v>200.1</c:v>
                </c:pt>
                <c:pt idx="748">
                  <c:v>199.5</c:v>
                </c:pt>
                <c:pt idx="749">
                  <c:v>196.2</c:v>
                </c:pt>
                <c:pt idx="750">
                  <c:v>192.3</c:v>
                </c:pt>
                <c:pt idx="751">
                  <c:v>189.8</c:v>
                </c:pt>
                <c:pt idx="752">
                  <c:v>190</c:v>
                </c:pt>
                <c:pt idx="753">
                  <c:v>188.4</c:v>
                </c:pt>
                <c:pt idx="754">
                  <c:v>183.7</c:v>
                </c:pt>
                <c:pt idx="755">
                  <c:v>182</c:v>
                </c:pt>
                <c:pt idx="756">
                  <c:v>178.4</c:v>
                </c:pt>
                <c:pt idx="757">
                  <c:v>173.4</c:v>
                </c:pt>
                <c:pt idx="758">
                  <c:v>170.6</c:v>
                </c:pt>
                <c:pt idx="759">
                  <c:v>170.6</c:v>
                </c:pt>
                <c:pt idx="760">
                  <c:v>168.9</c:v>
                </c:pt>
                <c:pt idx="761">
                  <c:v>166</c:v>
                </c:pt>
                <c:pt idx="762">
                  <c:v>163.80000000000001</c:v>
                </c:pt>
                <c:pt idx="763">
                  <c:v>161.6</c:v>
                </c:pt>
                <c:pt idx="764">
                  <c:v>158.9</c:v>
                </c:pt>
                <c:pt idx="765">
                  <c:v>157.4</c:v>
                </c:pt>
                <c:pt idx="766">
                  <c:v>158.80000000000001</c:v>
                </c:pt>
                <c:pt idx="767">
                  <c:v>158.9</c:v>
                </c:pt>
                <c:pt idx="768">
                  <c:v>159.1</c:v>
                </c:pt>
                <c:pt idx="769">
                  <c:v>156.80000000000001</c:v>
                </c:pt>
                <c:pt idx="770">
                  <c:v>154.30000000000001</c:v>
                </c:pt>
                <c:pt idx="771">
                  <c:v>151.30000000000001</c:v>
                </c:pt>
                <c:pt idx="772">
                  <c:v>152.9</c:v>
                </c:pt>
                <c:pt idx="773">
                  <c:v>154.80000000000001</c:v>
                </c:pt>
                <c:pt idx="774">
                  <c:v>155.30000000000001</c:v>
                </c:pt>
                <c:pt idx="775">
                  <c:v>154.19999999999999</c:v>
                </c:pt>
                <c:pt idx="776">
                  <c:v>154.1</c:v>
                </c:pt>
                <c:pt idx="777">
                  <c:v>150</c:v>
                </c:pt>
                <c:pt idx="778">
                  <c:v>146.69999999999999</c:v>
                </c:pt>
                <c:pt idx="779">
                  <c:v>145.1</c:v>
                </c:pt>
                <c:pt idx="780">
                  <c:v>147.30000000000001</c:v>
                </c:pt>
                <c:pt idx="781">
                  <c:v>147.5</c:v>
                </c:pt>
                <c:pt idx="782">
                  <c:v>147.30000000000001</c:v>
                </c:pt>
                <c:pt idx="783">
                  <c:v>147.19999999999999</c:v>
                </c:pt>
                <c:pt idx="784">
                  <c:v>147.1</c:v>
                </c:pt>
                <c:pt idx="785">
                  <c:v>145.80000000000001</c:v>
                </c:pt>
                <c:pt idx="786">
                  <c:v>145.9</c:v>
                </c:pt>
                <c:pt idx="787">
                  <c:v>147</c:v>
                </c:pt>
                <c:pt idx="788">
                  <c:v>146.69999999999999</c:v>
                </c:pt>
                <c:pt idx="789">
                  <c:v>145.5</c:v>
                </c:pt>
                <c:pt idx="790">
                  <c:v>145</c:v>
                </c:pt>
                <c:pt idx="791">
                  <c:v>142.5</c:v>
                </c:pt>
                <c:pt idx="792">
                  <c:v>141.6</c:v>
                </c:pt>
                <c:pt idx="793">
                  <c:v>144.9</c:v>
                </c:pt>
                <c:pt idx="794">
                  <c:v>146.69999999999999</c:v>
                </c:pt>
                <c:pt idx="795">
                  <c:v>147.80000000000001</c:v>
                </c:pt>
                <c:pt idx="796">
                  <c:v>147.4</c:v>
                </c:pt>
                <c:pt idx="797">
                  <c:v>146.4</c:v>
                </c:pt>
                <c:pt idx="798">
                  <c:v>145.9</c:v>
                </c:pt>
                <c:pt idx="799">
                  <c:v>146.4</c:v>
                </c:pt>
                <c:pt idx="800">
                  <c:v>149.4</c:v>
                </c:pt>
                <c:pt idx="801">
                  <c:v>152.6</c:v>
                </c:pt>
                <c:pt idx="802">
                  <c:v>153.80000000000001</c:v>
                </c:pt>
                <c:pt idx="803">
                  <c:v>153</c:v>
                </c:pt>
                <c:pt idx="804">
                  <c:v>151.30000000000001</c:v>
                </c:pt>
                <c:pt idx="805">
                  <c:v>150.1</c:v>
                </c:pt>
                <c:pt idx="806">
                  <c:v>148.9</c:v>
                </c:pt>
                <c:pt idx="807">
                  <c:v>152.19999999999999</c:v>
                </c:pt>
                <c:pt idx="808">
                  <c:v>154</c:v>
                </c:pt>
                <c:pt idx="809">
                  <c:v>156.5</c:v>
                </c:pt>
                <c:pt idx="810">
                  <c:v>155</c:v>
                </c:pt>
                <c:pt idx="811">
                  <c:v>155.19999999999999</c:v>
                </c:pt>
                <c:pt idx="812">
                  <c:v>152.69999999999999</c:v>
                </c:pt>
                <c:pt idx="813">
                  <c:v>152.19999999999999</c:v>
                </c:pt>
                <c:pt idx="814">
                  <c:v>151.30000000000001</c:v>
                </c:pt>
                <c:pt idx="815">
                  <c:v>152.19999999999999</c:v>
                </c:pt>
                <c:pt idx="816">
                  <c:v>151.4</c:v>
                </c:pt>
                <c:pt idx="817">
                  <c:v>149.30000000000001</c:v>
                </c:pt>
                <c:pt idx="818">
                  <c:v>149.9</c:v>
                </c:pt>
                <c:pt idx="819">
                  <c:v>151</c:v>
                </c:pt>
                <c:pt idx="820">
                  <c:v>150.9</c:v>
                </c:pt>
                <c:pt idx="821">
                  <c:v>151.9</c:v>
                </c:pt>
                <c:pt idx="822">
                  <c:v>153.69999999999999</c:v>
                </c:pt>
                <c:pt idx="823">
                  <c:v>151.9</c:v>
                </c:pt>
                <c:pt idx="824">
                  <c:v>154.4</c:v>
                </c:pt>
                <c:pt idx="825">
                  <c:v>156.5</c:v>
                </c:pt>
                <c:pt idx="826">
                  <c:v>156.4</c:v>
                </c:pt>
                <c:pt idx="827">
                  <c:v>156.5</c:v>
                </c:pt>
                <c:pt idx="828">
                  <c:v>157.30000000000001</c:v>
                </c:pt>
                <c:pt idx="829">
                  <c:v>159.6</c:v>
                </c:pt>
                <c:pt idx="830">
                  <c:v>157.69999999999999</c:v>
                </c:pt>
                <c:pt idx="831">
                  <c:v>156.9</c:v>
                </c:pt>
                <c:pt idx="832">
                  <c:v>155.6</c:v>
                </c:pt>
                <c:pt idx="833">
                  <c:v>156.6</c:v>
                </c:pt>
                <c:pt idx="834">
                  <c:v>156</c:v>
                </c:pt>
                <c:pt idx="835">
                  <c:v>158.30000000000001</c:v>
                </c:pt>
                <c:pt idx="836">
                  <c:v>161.1</c:v>
                </c:pt>
                <c:pt idx="837">
                  <c:v>158.19999999999999</c:v>
                </c:pt>
                <c:pt idx="838">
                  <c:v>158.69999999999999</c:v>
                </c:pt>
                <c:pt idx="839">
                  <c:v>159.19999999999999</c:v>
                </c:pt>
                <c:pt idx="840">
                  <c:v>159.4</c:v>
                </c:pt>
                <c:pt idx="841">
                  <c:v>157.5</c:v>
                </c:pt>
                <c:pt idx="842">
                  <c:v>158.1</c:v>
                </c:pt>
                <c:pt idx="843">
                  <c:v>157.5</c:v>
                </c:pt>
                <c:pt idx="844">
                  <c:v>157.5</c:v>
                </c:pt>
                <c:pt idx="845">
                  <c:v>156.9</c:v>
                </c:pt>
                <c:pt idx="846">
                  <c:v>156.6</c:v>
                </c:pt>
                <c:pt idx="847">
                  <c:v>156.6</c:v>
                </c:pt>
                <c:pt idx="848">
                  <c:v>155.1</c:v>
                </c:pt>
                <c:pt idx="849">
                  <c:v>153.19999999999999</c:v>
                </c:pt>
                <c:pt idx="850">
                  <c:v>154.1</c:v>
                </c:pt>
                <c:pt idx="851">
                  <c:v>153</c:v>
                </c:pt>
                <c:pt idx="852">
                  <c:v>150.6</c:v>
                </c:pt>
                <c:pt idx="853">
                  <c:v>149.30000000000001</c:v>
                </c:pt>
                <c:pt idx="854">
                  <c:v>145.80000000000001</c:v>
                </c:pt>
                <c:pt idx="855">
                  <c:v>144</c:v>
                </c:pt>
                <c:pt idx="856">
                  <c:v>144.69999999999999</c:v>
                </c:pt>
                <c:pt idx="857">
                  <c:v>145.6</c:v>
                </c:pt>
                <c:pt idx="858">
                  <c:v>144.9</c:v>
                </c:pt>
                <c:pt idx="859">
                  <c:v>144.80000000000001</c:v>
                </c:pt>
                <c:pt idx="860">
                  <c:v>143</c:v>
                </c:pt>
                <c:pt idx="861">
                  <c:v>140.6</c:v>
                </c:pt>
                <c:pt idx="862">
                  <c:v>139.6</c:v>
                </c:pt>
                <c:pt idx="863">
                  <c:v>138.9</c:v>
                </c:pt>
                <c:pt idx="864">
                  <c:v>140.6</c:v>
                </c:pt>
                <c:pt idx="865">
                  <c:v>139.9</c:v>
                </c:pt>
                <c:pt idx="866">
                  <c:v>139.4</c:v>
                </c:pt>
                <c:pt idx="867">
                  <c:v>140.80000000000001</c:v>
                </c:pt>
                <c:pt idx="868">
                  <c:v>141.6</c:v>
                </c:pt>
                <c:pt idx="869">
                  <c:v>138.9</c:v>
                </c:pt>
                <c:pt idx="870">
                  <c:v>139.30000000000001</c:v>
                </c:pt>
                <c:pt idx="871">
                  <c:v>142.1</c:v>
                </c:pt>
                <c:pt idx="872">
                  <c:v>145.1</c:v>
                </c:pt>
                <c:pt idx="873">
                  <c:v>147.80000000000001</c:v>
                </c:pt>
                <c:pt idx="874">
                  <c:v>149.5</c:v>
                </c:pt>
                <c:pt idx="875">
                  <c:v>151</c:v>
                </c:pt>
                <c:pt idx="876">
                  <c:v>150</c:v>
                </c:pt>
                <c:pt idx="877">
                  <c:v>154.4</c:v>
                </c:pt>
                <c:pt idx="878">
                  <c:v>157.1</c:v>
                </c:pt>
                <c:pt idx="879">
                  <c:v>159</c:v>
                </c:pt>
                <c:pt idx="880">
                  <c:v>160.1</c:v>
                </c:pt>
                <c:pt idx="881">
                  <c:v>160.30000000000001</c:v>
                </c:pt>
                <c:pt idx="882">
                  <c:v>161.30000000000001</c:v>
                </c:pt>
                <c:pt idx="883">
                  <c:v>160.6</c:v>
                </c:pt>
                <c:pt idx="884">
                  <c:v>162.6</c:v>
                </c:pt>
                <c:pt idx="885">
                  <c:v>162.9</c:v>
                </c:pt>
                <c:pt idx="886">
                  <c:v>163.6</c:v>
                </c:pt>
                <c:pt idx="887">
                  <c:v>162.6</c:v>
                </c:pt>
                <c:pt idx="888">
                  <c:v>164.2</c:v>
                </c:pt>
                <c:pt idx="889">
                  <c:v>161.80000000000001</c:v>
                </c:pt>
                <c:pt idx="890">
                  <c:v>161.69999999999999</c:v>
                </c:pt>
                <c:pt idx="891">
                  <c:v>162.5</c:v>
                </c:pt>
                <c:pt idx="892">
                  <c:v>164.8</c:v>
                </c:pt>
                <c:pt idx="893">
                  <c:v>164.5</c:v>
                </c:pt>
                <c:pt idx="894">
                  <c:v>163.69999999999999</c:v>
                </c:pt>
                <c:pt idx="895">
                  <c:v>162.80000000000001</c:v>
                </c:pt>
                <c:pt idx="896">
                  <c:v>164.1</c:v>
                </c:pt>
                <c:pt idx="897">
                  <c:v>162.6</c:v>
                </c:pt>
                <c:pt idx="898">
                  <c:v>162.80000000000001</c:v>
                </c:pt>
                <c:pt idx="899">
                  <c:v>163.4</c:v>
                </c:pt>
                <c:pt idx="900">
                  <c:v>164.7</c:v>
                </c:pt>
                <c:pt idx="901">
                  <c:v>163.6</c:v>
                </c:pt>
                <c:pt idx="902">
                  <c:v>161.5</c:v>
                </c:pt>
                <c:pt idx="903">
                  <c:v>158</c:v>
                </c:pt>
                <c:pt idx="904">
                  <c:v>155.4</c:v>
                </c:pt>
                <c:pt idx="905">
                  <c:v>155.80000000000001</c:v>
                </c:pt>
                <c:pt idx="906">
                  <c:v>159</c:v>
                </c:pt>
                <c:pt idx="907">
                  <c:v>157.1</c:v>
                </c:pt>
                <c:pt idx="908">
                  <c:v>155</c:v>
                </c:pt>
                <c:pt idx="909">
                  <c:v>152.4</c:v>
                </c:pt>
                <c:pt idx="910">
                  <c:v>149.6</c:v>
                </c:pt>
                <c:pt idx="911">
                  <c:v>147.80000000000001</c:v>
                </c:pt>
                <c:pt idx="912">
                  <c:v>146.9</c:v>
                </c:pt>
                <c:pt idx="913">
                  <c:v>147.69999999999999</c:v>
                </c:pt>
                <c:pt idx="914">
                  <c:v>144.5</c:v>
                </c:pt>
                <c:pt idx="915">
                  <c:v>144.5</c:v>
                </c:pt>
                <c:pt idx="916">
                  <c:v>143.6</c:v>
                </c:pt>
                <c:pt idx="917">
                  <c:v>144.30000000000001</c:v>
                </c:pt>
                <c:pt idx="918">
                  <c:v>140.30000000000001</c:v>
                </c:pt>
                <c:pt idx="919">
                  <c:v>139.6</c:v>
                </c:pt>
                <c:pt idx="920">
                  <c:v>139.4</c:v>
                </c:pt>
                <c:pt idx="921">
                  <c:v>137.80000000000001</c:v>
                </c:pt>
                <c:pt idx="922">
                  <c:v>135.19999999999999</c:v>
                </c:pt>
                <c:pt idx="923">
                  <c:v>134.69999999999999</c:v>
                </c:pt>
                <c:pt idx="924">
                  <c:v>132.69999999999999</c:v>
                </c:pt>
                <c:pt idx="925">
                  <c:v>131.69999999999999</c:v>
                </c:pt>
                <c:pt idx="926">
                  <c:v>127.9</c:v>
                </c:pt>
                <c:pt idx="927">
                  <c:v>128.30000000000001</c:v>
                </c:pt>
                <c:pt idx="928">
                  <c:v>126</c:v>
                </c:pt>
                <c:pt idx="929">
                  <c:v>125.7</c:v>
                </c:pt>
                <c:pt idx="930">
                  <c:v>123.2</c:v>
                </c:pt>
                <c:pt idx="931">
                  <c:v>121.9</c:v>
                </c:pt>
                <c:pt idx="932">
                  <c:v>121.5</c:v>
                </c:pt>
                <c:pt idx="933">
                  <c:v>121.2</c:v>
                </c:pt>
                <c:pt idx="934">
                  <c:v>121.1</c:v>
                </c:pt>
                <c:pt idx="935">
                  <c:v>120</c:v>
                </c:pt>
                <c:pt idx="936">
                  <c:v>117.9</c:v>
                </c:pt>
                <c:pt idx="937">
                  <c:v>115.8</c:v>
                </c:pt>
                <c:pt idx="938">
                  <c:v>115.6</c:v>
                </c:pt>
                <c:pt idx="939">
                  <c:v>115.2</c:v>
                </c:pt>
                <c:pt idx="940">
                  <c:v>115.5</c:v>
                </c:pt>
                <c:pt idx="941">
                  <c:v>118.4</c:v>
                </c:pt>
                <c:pt idx="942">
                  <c:v>119.3</c:v>
                </c:pt>
                <c:pt idx="943">
                  <c:v>119.1</c:v>
                </c:pt>
                <c:pt idx="944">
                  <c:v>120.1</c:v>
                </c:pt>
                <c:pt idx="945">
                  <c:v>121.1</c:v>
                </c:pt>
                <c:pt idx="946">
                  <c:v>119.7</c:v>
                </c:pt>
                <c:pt idx="947">
                  <c:v>118.2</c:v>
                </c:pt>
                <c:pt idx="948">
                  <c:v>120.9</c:v>
                </c:pt>
                <c:pt idx="949">
                  <c:v>123.2</c:v>
                </c:pt>
                <c:pt idx="950">
                  <c:v>125.4</c:v>
                </c:pt>
                <c:pt idx="951">
                  <c:v>125.6</c:v>
                </c:pt>
                <c:pt idx="952">
                  <c:v>127.3</c:v>
                </c:pt>
                <c:pt idx="953">
                  <c:v>125.7</c:v>
                </c:pt>
                <c:pt idx="954">
                  <c:v>127.5</c:v>
                </c:pt>
                <c:pt idx="955">
                  <c:v>127.7</c:v>
                </c:pt>
                <c:pt idx="956">
                  <c:v>127.3</c:v>
                </c:pt>
                <c:pt idx="957">
                  <c:v>126.7</c:v>
                </c:pt>
                <c:pt idx="958">
                  <c:v>127.1</c:v>
                </c:pt>
                <c:pt idx="959">
                  <c:v>126.1</c:v>
                </c:pt>
                <c:pt idx="960">
                  <c:v>125.3</c:v>
                </c:pt>
                <c:pt idx="961">
                  <c:v>123.7</c:v>
                </c:pt>
                <c:pt idx="962">
                  <c:v>124.2</c:v>
                </c:pt>
                <c:pt idx="963">
                  <c:v>126.3</c:v>
                </c:pt>
                <c:pt idx="964">
                  <c:v>128.1</c:v>
                </c:pt>
                <c:pt idx="965">
                  <c:v>128.1</c:v>
                </c:pt>
                <c:pt idx="966">
                  <c:v>127.9</c:v>
                </c:pt>
                <c:pt idx="967">
                  <c:v>128.5</c:v>
                </c:pt>
                <c:pt idx="968">
                  <c:v>128.80000000000001</c:v>
                </c:pt>
                <c:pt idx="969">
                  <c:v>130.30000000000001</c:v>
                </c:pt>
                <c:pt idx="970">
                  <c:v>130.5</c:v>
                </c:pt>
                <c:pt idx="971">
                  <c:v>128.6</c:v>
                </c:pt>
                <c:pt idx="972">
                  <c:v>127.4</c:v>
                </c:pt>
                <c:pt idx="973">
                  <c:v>126.8</c:v>
                </c:pt>
                <c:pt idx="974">
                  <c:v>125.1</c:v>
                </c:pt>
                <c:pt idx="975">
                  <c:v>123.8</c:v>
                </c:pt>
                <c:pt idx="976">
                  <c:v>124.1</c:v>
                </c:pt>
                <c:pt idx="977">
                  <c:v>126.1</c:v>
                </c:pt>
                <c:pt idx="978">
                  <c:v>126.6</c:v>
                </c:pt>
                <c:pt idx="979">
                  <c:v>125.9</c:v>
                </c:pt>
                <c:pt idx="980">
                  <c:v>126</c:v>
                </c:pt>
                <c:pt idx="981">
                  <c:v>126.4</c:v>
                </c:pt>
                <c:pt idx="982">
                  <c:v>126.2</c:v>
                </c:pt>
                <c:pt idx="983">
                  <c:v>130.6</c:v>
                </c:pt>
                <c:pt idx="984">
                  <c:v>132</c:v>
                </c:pt>
                <c:pt idx="985">
                  <c:v>134.4</c:v>
                </c:pt>
                <c:pt idx="986">
                  <c:v>141</c:v>
                </c:pt>
                <c:pt idx="987">
                  <c:v>144.69999999999999</c:v>
                </c:pt>
                <c:pt idx="988">
                  <c:v>144.9</c:v>
                </c:pt>
                <c:pt idx="989">
                  <c:v>146.9</c:v>
                </c:pt>
                <c:pt idx="990">
                  <c:v>150.69999999999999</c:v>
                </c:pt>
                <c:pt idx="991">
                  <c:v>156.30000000000001</c:v>
                </c:pt>
                <c:pt idx="992">
                  <c:v>157.5</c:v>
                </c:pt>
                <c:pt idx="993">
                  <c:v>158.69999999999999</c:v>
                </c:pt>
                <c:pt idx="994">
                  <c:v>158.4</c:v>
                </c:pt>
                <c:pt idx="995">
                  <c:v>157.19999999999999</c:v>
                </c:pt>
                <c:pt idx="996">
                  <c:v>157.4</c:v>
                </c:pt>
                <c:pt idx="997">
                  <c:v>160.69999999999999</c:v>
                </c:pt>
                <c:pt idx="998">
                  <c:v>164.1</c:v>
                </c:pt>
                <c:pt idx="999">
                  <c:v>164.4</c:v>
                </c:pt>
                <c:pt idx="1000">
                  <c:v>168.9</c:v>
                </c:pt>
                <c:pt idx="1001">
                  <c:v>169.8</c:v>
                </c:pt>
                <c:pt idx="1002">
                  <c:v>168.7</c:v>
                </c:pt>
                <c:pt idx="1003">
                  <c:v>170.3</c:v>
                </c:pt>
                <c:pt idx="1004">
                  <c:v>172.8</c:v>
                </c:pt>
                <c:pt idx="1005">
                  <c:v>172.3</c:v>
                </c:pt>
                <c:pt idx="1006">
                  <c:v>173.1</c:v>
                </c:pt>
                <c:pt idx="1007">
                  <c:v>172.5</c:v>
                </c:pt>
                <c:pt idx="1008">
                  <c:v>171.2</c:v>
                </c:pt>
                <c:pt idx="1009">
                  <c:v>168.8</c:v>
                </c:pt>
                <c:pt idx="1010">
                  <c:v>169.8</c:v>
                </c:pt>
                <c:pt idx="1011">
                  <c:v>172.1</c:v>
                </c:pt>
                <c:pt idx="1012">
                  <c:v>173.8</c:v>
                </c:pt>
                <c:pt idx="1013">
                  <c:v>172.2</c:v>
                </c:pt>
                <c:pt idx="1014">
                  <c:v>171.6</c:v>
                </c:pt>
                <c:pt idx="1015">
                  <c:v>171.9</c:v>
                </c:pt>
                <c:pt idx="1016">
                  <c:v>166.5</c:v>
                </c:pt>
                <c:pt idx="1017">
                  <c:v>166</c:v>
                </c:pt>
                <c:pt idx="1018">
                  <c:v>168.3</c:v>
                </c:pt>
                <c:pt idx="1019">
                  <c:v>168.5</c:v>
                </c:pt>
                <c:pt idx="1020">
                  <c:v>167.9</c:v>
                </c:pt>
                <c:pt idx="1021">
                  <c:v>169.1</c:v>
                </c:pt>
                <c:pt idx="1022">
                  <c:v>168.4</c:v>
                </c:pt>
                <c:pt idx="1023">
                  <c:v>167.7</c:v>
                </c:pt>
                <c:pt idx="1024">
                  <c:v>168.8</c:v>
                </c:pt>
                <c:pt idx="1025">
                  <c:v>170.2</c:v>
                </c:pt>
                <c:pt idx="1026">
                  <c:v>171.3</c:v>
                </c:pt>
                <c:pt idx="1027">
                  <c:v>168.9</c:v>
                </c:pt>
                <c:pt idx="1028">
                  <c:v>167.7</c:v>
                </c:pt>
                <c:pt idx="1029">
                  <c:v>169.4</c:v>
                </c:pt>
                <c:pt idx="1030">
                  <c:v>164.9</c:v>
                </c:pt>
                <c:pt idx="1031">
                  <c:v>166.3</c:v>
                </c:pt>
                <c:pt idx="1032">
                  <c:v>169.4</c:v>
                </c:pt>
                <c:pt idx="1033">
                  <c:v>169.2</c:v>
                </c:pt>
                <c:pt idx="1034">
                  <c:v>168.7</c:v>
                </c:pt>
                <c:pt idx="1035">
                  <c:v>169.9</c:v>
                </c:pt>
                <c:pt idx="1036">
                  <c:v>168.6</c:v>
                </c:pt>
                <c:pt idx="1037">
                  <c:v>165.2</c:v>
                </c:pt>
                <c:pt idx="1038">
                  <c:v>163.5</c:v>
                </c:pt>
                <c:pt idx="1039">
                  <c:v>165.5</c:v>
                </c:pt>
                <c:pt idx="1040">
                  <c:v>164.9</c:v>
                </c:pt>
                <c:pt idx="1041">
                  <c:v>163.80000000000001</c:v>
                </c:pt>
                <c:pt idx="1042">
                  <c:v>162.19999999999999</c:v>
                </c:pt>
                <c:pt idx="1043">
                  <c:v>161.9</c:v>
                </c:pt>
                <c:pt idx="1044">
                  <c:v>158.9</c:v>
                </c:pt>
                <c:pt idx="1045">
                  <c:v>157.69999999999999</c:v>
                </c:pt>
                <c:pt idx="1046">
                  <c:v>158.4</c:v>
                </c:pt>
                <c:pt idx="1047">
                  <c:v>158.69999999999999</c:v>
                </c:pt>
                <c:pt idx="1048">
                  <c:v>159.5</c:v>
                </c:pt>
                <c:pt idx="1049">
                  <c:v>160.69999999999999</c:v>
                </c:pt>
                <c:pt idx="1050">
                  <c:v>161</c:v>
                </c:pt>
                <c:pt idx="1051">
                  <c:v>156.69999999999999</c:v>
                </c:pt>
                <c:pt idx="1052">
                  <c:v>157.1</c:v>
                </c:pt>
                <c:pt idx="1053">
                  <c:v>158.69999999999999</c:v>
                </c:pt>
                <c:pt idx="1054">
                  <c:v>157.30000000000001</c:v>
                </c:pt>
                <c:pt idx="1055">
                  <c:v>157.5</c:v>
                </c:pt>
                <c:pt idx="1056">
                  <c:v>157.1</c:v>
                </c:pt>
                <c:pt idx="1057">
                  <c:v>158.19999999999999</c:v>
                </c:pt>
                <c:pt idx="1058">
                  <c:v>155.6</c:v>
                </c:pt>
                <c:pt idx="1059">
                  <c:v>153.6</c:v>
                </c:pt>
                <c:pt idx="1060">
                  <c:v>155.30000000000001</c:v>
                </c:pt>
                <c:pt idx="1061">
                  <c:v>154.19999999999999</c:v>
                </c:pt>
                <c:pt idx="1062">
                  <c:v>153.19999999999999</c:v>
                </c:pt>
                <c:pt idx="1063">
                  <c:v>154.69999999999999</c:v>
                </c:pt>
                <c:pt idx="1064">
                  <c:v>156</c:v>
                </c:pt>
                <c:pt idx="1065">
                  <c:v>154.30000000000001</c:v>
                </c:pt>
                <c:pt idx="1066">
                  <c:v>156.9</c:v>
                </c:pt>
                <c:pt idx="1067">
                  <c:v>160.4</c:v>
                </c:pt>
                <c:pt idx="1068">
                  <c:v>163</c:v>
                </c:pt>
                <c:pt idx="1069">
                  <c:v>164.9</c:v>
                </c:pt>
                <c:pt idx="1070">
                  <c:v>166.1</c:v>
                </c:pt>
                <c:pt idx="1071">
                  <c:v>164.3</c:v>
                </c:pt>
                <c:pt idx="1072">
                  <c:v>161.9</c:v>
                </c:pt>
                <c:pt idx="1073">
                  <c:v>160.80000000000001</c:v>
                </c:pt>
                <c:pt idx="1074">
                  <c:v>163.6</c:v>
                </c:pt>
                <c:pt idx="1075">
                  <c:v>164</c:v>
                </c:pt>
                <c:pt idx="1076">
                  <c:v>164.5</c:v>
                </c:pt>
                <c:pt idx="1077">
                  <c:v>163.6</c:v>
                </c:pt>
                <c:pt idx="1078">
                  <c:v>161.69999999999999</c:v>
                </c:pt>
                <c:pt idx="1079">
                  <c:v>158</c:v>
                </c:pt>
                <c:pt idx="1080">
                  <c:v>156.5</c:v>
                </c:pt>
                <c:pt idx="1081">
                  <c:v>157.69999999999999</c:v>
                </c:pt>
                <c:pt idx="1082">
                  <c:v>158.30000000000001</c:v>
                </c:pt>
                <c:pt idx="1083">
                  <c:v>157</c:v>
                </c:pt>
                <c:pt idx="1084">
                  <c:v>162</c:v>
                </c:pt>
                <c:pt idx="1085">
                  <c:v>163.4</c:v>
                </c:pt>
                <c:pt idx="1086">
                  <c:v>163.5</c:v>
                </c:pt>
                <c:pt idx="1087">
                  <c:v>163.9</c:v>
                </c:pt>
                <c:pt idx="1088">
                  <c:v>168.9</c:v>
                </c:pt>
                <c:pt idx="1089">
                  <c:v>171</c:v>
                </c:pt>
                <c:pt idx="1090">
                  <c:v>172.3</c:v>
                </c:pt>
                <c:pt idx="1091">
                  <c:v>174.3</c:v>
                </c:pt>
                <c:pt idx="1092">
                  <c:v>175.9</c:v>
                </c:pt>
                <c:pt idx="1093">
                  <c:v>173.9</c:v>
                </c:pt>
                <c:pt idx="1094">
                  <c:v>173.3</c:v>
                </c:pt>
                <c:pt idx="1095">
                  <c:v>177</c:v>
                </c:pt>
                <c:pt idx="1096">
                  <c:v>180.5</c:v>
                </c:pt>
                <c:pt idx="1097">
                  <c:v>180.8</c:v>
                </c:pt>
                <c:pt idx="1098">
                  <c:v>180.8</c:v>
                </c:pt>
                <c:pt idx="1099">
                  <c:v>179.5</c:v>
                </c:pt>
                <c:pt idx="1100">
                  <c:v>177.7</c:v>
                </c:pt>
                <c:pt idx="1101">
                  <c:v>178.2</c:v>
                </c:pt>
                <c:pt idx="1102">
                  <c:v>182.2</c:v>
                </c:pt>
                <c:pt idx="1103">
                  <c:v>184.5</c:v>
                </c:pt>
                <c:pt idx="1104">
                  <c:v>184.4</c:v>
                </c:pt>
                <c:pt idx="1105">
                  <c:v>186.7</c:v>
                </c:pt>
                <c:pt idx="1106">
                  <c:v>187.9</c:v>
                </c:pt>
                <c:pt idx="1107">
                  <c:v>186.1</c:v>
                </c:pt>
                <c:pt idx="1108">
                  <c:v>187.6</c:v>
                </c:pt>
                <c:pt idx="1109">
                  <c:v>191.2</c:v>
                </c:pt>
                <c:pt idx="1110">
                  <c:v>194.2</c:v>
                </c:pt>
                <c:pt idx="1111">
                  <c:v>194.2</c:v>
                </c:pt>
                <c:pt idx="1112">
                  <c:v>195.6</c:v>
                </c:pt>
                <c:pt idx="1113">
                  <c:v>195.2</c:v>
                </c:pt>
                <c:pt idx="1114">
                  <c:v>189.3</c:v>
                </c:pt>
                <c:pt idx="1115">
                  <c:v>190.1</c:v>
                </c:pt>
                <c:pt idx="1116">
                  <c:v>192.8</c:v>
                </c:pt>
                <c:pt idx="1117">
                  <c:v>194</c:v>
                </c:pt>
                <c:pt idx="1118">
                  <c:v>191</c:v>
                </c:pt>
                <c:pt idx="1119">
                  <c:v>192.8</c:v>
                </c:pt>
                <c:pt idx="1120">
                  <c:v>194.1</c:v>
                </c:pt>
                <c:pt idx="1121">
                  <c:v>193.1</c:v>
                </c:pt>
                <c:pt idx="1122">
                  <c:v>195.2</c:v>
                </c:pt>
                <c:pt idx="1123">
                  <c:v>200.1</c:v>
                </c:pt>
                <c:pt idx="1124">
                  <c:v>203.2</c:v>
                </c:pt>
                <c:pt idx="1125">
                  <c:v>204.4</c:v>
                </c:pt>
                <c:pt idx="1126">
                  <c:v>202.7</c:v>
                </c:pt>
                <c:pt idx="1127">
                  <c:v>203.3</c:v>
                </c:pt>
                <c:pt idx="1128">
                  <c:v>201.4</c:v>
                </c:pt>
                <c:pt idx="1129">
                  <c:v>201.6</c:v>
                </c:pt>
                <c:pt idx="1130">
                  <c:v>203</c:v>
                </c:pt>
                <c:pt idx="1131">
                  <c:v>205.7</c:v>
                </c:pt>
                <c:pt idx="1132">
                  <c:v>205.7</c:v>
                </c:pt>
                <c:pt idx="1133">
                  <c:v>207.6</c:v>
                </c:pt>
                <c:pt idx="1134">
                  <c:v>208.4</c:v>
                </c:pt>
                <c:pt idx="1135">
                  <c:v>204</c:v>
                </c:pt>
                <c:pt idx="1136">
                  <c:v>203</c:v>
                </c:pt>
                <c:pt idx="1137">
                  <c:v>206.4</c:v>
                </c:pt>
                <c:pt idx="1138">
                  <c:v>209.6</c:v>
                </c:pt>
                <c:pt idx="1139">
                  <c:v>214.3</c:v>
                </c:pt>
                <c:pt idx="1140">
                  <c:v>217.7</c:v>
                </c:pt>
                <c:pt idx="1141">
                  <c:v>222.4</c:v>
                </c:pt>
                <c:pt idx="1142">
                  <c:v>220.1</c:v>
                </c:pt>
                <c:pt idx="1143">
                  <c:v>224.2</c:v>
                </c:pt>
                <c:pt idx="1144">
                  <c:v>232.4</c:v>
                </c:pt>
                <c:pt idx="1145">
                  <c:v>233.5</c:v>
                </c:pt>
                <c:pt idx="1146">
                  <c:v>233.8</c:v>
                </c:pt>
                <c:pt idx="1147">
                  <c:v>233.9</c:v>
                </c:pt>
                <c:pt idx="1148">
                  <c:v>236.6</c:v>
                </c:pt>
                <c:pt idx="1149">
                  <c:v>234.9</c:v>
                </c:pt>
                <c:pt idx="1150">
                  <c:v>232.9</c:v>
                </c:pt>
                <c:pt idx="1151">
                  <c:v>238.5</c:v>
                </c:pt>
                <c:pt idx="1152">
                  <c:v>239.4</c:v>
                </c:pt>
                <c:pt idx="1153">
                  <c:v>237.5</c:v>
                </c:pt>
                <c:pt idx="1154">
                  <c:v>236.9</c:v>
                </c:pt>
                <c:pt idx="1155">
                  <c:v>234.4</c:v>
                </c:pt>
                <c:pt idx="1156">
                  <c:v>231.4</c:v>
                </c:pt>
                <c:pt idx="1157">
                  <c:v>232.9</c:v>
                </c:pt>
                <c:pt idx="1158">
                  <c:v>240</c:v>
                </c:pt>
                <c:pt idx="1159">
                  <c:v>245.7</c:v>
                </c:pt>
                <c:pt idx="1160">
                  <c:v>248.3</c:v>
                </c:pt>
                <c:pt idx="1161">
                  <c:v>252.2</c:v>
                </c:pt>
                <c:pt idx="1162">
                  <c:v>255.1</c:v>
                </c:pt>
                <c:pt idx="1163">
                  <c:v>252.7</c:v>
                </c:pt>
                <c:pt idx="1164">
                  <c:v>256.89999999999998</c:v>
                </c:pt>
                <c:pt idx="1165">
                  <c:v>263.5</c:v>
                </c:pt>
                <c:pt idx="1166">
                  <c:v>269.10000000000002</c:v>
                </c:pt>
                <c:pt idx="1167">
                  <c:v>270.7</c:v>
                </c:pt>
                <c:pt idx="1168">
                  <c:v>272.10000000000002</c:v>
                </c:pt>
                <c:pt idx="1169">
                  <c:v>269.89999999999998</c:v>
                </c:pt>
                <c:pt idx="1170">
                  <c:v>265.60000000000002</c:v>
                </c:pt>
                <c:pt idx="1171">
                  <c:v>266.5</c:v>
                </c:pt>
                <c:pt idx="1172">
                  <c:v>279.2</c:v>
                </c:pt>
                <c:pt idx="1173">
                  <c:v>287.5</c:v>
                </c:pt>
                <c:pt idx="1174">
                  <c:v>292.10000000000002</c:v>
                </c:pt>
                <c:pt idx="1175">
                  <c:v>303.8</c:v>
                </c:pt>
                <c:pt idx="1176">
                  <c:v>310.60000000000002</c:v>
                </c:pt>
                <c:pt idx="1177">
                  <c:v>311.5</c:v>
                </c:pt>
                <c:pt idx="1178">
                  <c:v>317.3</c:v>
                </c:pt>
                <c:pt idx="1179">
                  <c:v>327.9</c:v>
                </c:pt>
                <c:pt idx="1180">
                  <c:v>335.7</c:v>
                </c:pt>
                <c:pt idx="1181">
                  <c:v>340.5</c:v>
                </c:pt>
                <c:pt idx="1182">
                  <c:v>343.4</c:v>
                </c:pt>
                <c:pt idx="1183">
                  <c:v>347.4</c:v>
                </c:pt>
                <c:pt idx="1184">
                  <c:v>346.2</c:v>
                </c:pt>
                <c:pt idx="1185">
                  <c:v>354.6</c:v>
                </c:pt>
                <c:pt idx="1186">
                  <c:v>367</c:v>
                </c:pt>
                <c:pt idx="1187">
                  <c:v>373</c:v>
                </c:pt>
                <c:pt idx="1188">
                  <c:v>374.1</c:v>
                </c:pt>
                <c:pt idx="1189">
                  <c:v>375.9</c:v>
                </c:pt>
                <c:pt idx="1190">
                  <c:v>375.1</c:v>
                </c:pt>
                <c:pt idx="1191">
                  <c:v>371.6</c:v>
                </c:pt>
                <c:pt idx="1192">
                  <c:v>370.8</c:v>
                </c:pt>
                <c:pt idx="1193">
                  <c:v>376</c:v>
                </c:pt>
                <c:pt idx="1194">
                  <c:v>376.9</c:v>
                </c:pt>
                <c:pt idx="1195">
                  <c:v>376.2</c:v>
                </c:pt>
                <c:pt idx="1196">
                  <c:v>375.3</c:v>
                </c:pt>
                <c:pt idx="1197">
                  <c:v>374.5</c:v>
                </c:pt>
                <c:pt idx="1198">
                  <c:v>369.9</c:v>
                </c:pt>
                <c:pt idx="1199">
                  <c:v>369.8</c:v>
                </c:pt>
                <c:pt idx="1200">
                  <c:v>371.9</c:v>
                </c:pt>
                <c:pt idx="1201">
                  <c:v>369.7</c:v>
                </c:pt>
                <c:pt idx="1202">
                  <c:v>358.9</c:v>
                </c:pt>
                <c:pt idx="1203">
                  <c:v>348.7</c:v>
                </c:pt>
                <c:pt idx="1204">
                  <c:v>339.2</c:v>
                </c:pt>
                <c:pt idx="1205">
                  <c:v>324.89999999999998</c:v>
                </c:pt>
                <c:pt idx="1206">
                  <c:v>316.8</c:v>
                </c:pt>
                <c:pt idx="1207">
                  <c:v>314.2</c:v>
                </c:pt>
                <c:pt idx="1208">
                  <c:v>305.60000000000002</c:v>
                </c:pt>
                <c:pt idx="1209">
                  <c:v>294.10000000000002</c:v>
                </c:pt>
                <c:pt idx="1210">
                  <c:v>287.39999999999998</c:v>
                </c:pt>
                <c:pt idx="1211">
                  <c:v>276.89999999999998</c:v>
                </c:pt>
                <c:pt idx="1212">
                  <c:v>268.39999999999998</c:v>
                </c:pt>
                <c:pt idx="1213">
                  <c:v>261.60000000000002</c:v>
                </c:pt>
                <c:pt idx="1214">
                  <c:v>260</c:v>
                </c:pt>
                <c:pt idx="1215">
                  <c:v>252.9</c:v>
                </c:pt>
                <c:pt idx="1216">
                  <c:v>242.5</c:v>
                </c:pt>
                <c:pt idx="1217">
                  <c:v>233.3</c:v>
                </c:pt>
                <c:pt idx="1218">
                  <c:v>226.1</c:v>
                </c:pt>
                <c:pt idx="1219">
                  <c:v>216.3</c:v>
                </c:pt>
                <c:pt idx="1220">
                  <c:v>213.5</c:v>
                </c:pt>
                <c:pt idx="1221">
                  <c:v>211.9</c:v>
                </c:pt>
                <c:pt idx="1222">
                  <c:v>207.9</c:v>
                </c:pt>
                <c:pt idx="1223">
                  <c:v>201.4</c:v>
                </c:pt>
                <c:pt idx="1224">
                  <c:v>196</c:v>
                </c:pt>
                <c:pt idx="1225">
                  <c:v>190.8</c:v>
                </c:pt>
                <c:pt idx="1226">
                  <c:v>183.6</c:v>
                </c:pt>
                <c:pt idx="1227">
                  <c:v>181.7</c:v>
                </c:pt>
                <c:pt idx="1228">
                  <c:v>180.6</c:v>
                </c:pt>
                <c:pt idx="1229">
                  <c:v>179.3</c:v>
                </c:pt>
                <c:pt idx="1230">
                  <c:v>177.4</c:v>
                </c:pt>
                <c:pt idx="1231">
                  <c:v>175</c:v>
                </c:pt>
                <c:pt idx="1232">
                  <c:v>172.5</c:v>
                </c:pt>
                <c:pt idx="1233">
                  <c:v>168.4</c:v>
                </c:pt>
                <c:pt idx="1234">
                  <c:v>166.7</c:v>
                </c:pt>
                <c:pt idx="1235">
                  <c:v>167.7</c:v>
                </c:pt>
                <c:pt idx="1236">
                  <c:v>167.3</c:v>
                </c:pt>
                <c:pt idx="1237">
                  <c:v>168.4</c:v>
                </c:pt>
                <c:pt idx="1238">
                  <c:v>168.5</c:v>
                </c:pt>
                <c:pt idx="1239">
                  <c:v>167.2</c:v>
                </c:pt>
                <c:pt idx="1240">
                  <c:v>164.2</c:v>
                </c:pt>
                <c:pt idx="1241">
                  <c:v>163.69999999999999</c:v>
                </c:pt>
                <c:pt idx="1242">
                  <c:v>163.9</c:v>
                </c:pt>
                <c:pt idx="1243">
                  <c:v>164.1</c:v>
                </c:pt>
                <c:pt idx="1244">
                  <c:v>163</c:v>
                </c:pt>
                <c:pt idx="1245">
                  <c:v>160.30000000000001</c:v>
                </c:pt>
                <c:pt idx="1246">
                  <c:v>158.30000000000001</c:v>
                </c:pt>
                <c:pt idx="1247">
                  <c:v>156</c:v>
                </c:pt>
                <c:pt idx="1248">
                  <c:v>156.4</c:v>
                </c:pt>
                <c:pt idx="1249">
                  <c:v>159.9</c:v>
                </c:pt>
                <c:pt idx="1250">
                  <c:v>160.19999999999999</c:v>
                </c:pt>
                <c:pt idx="1251">
                  <c:v>160.4</c:v>
                </c:pt>
                <c:pt idx="1252">
                  <c:v>161</c:v>
                </c:pt>
                <c:pt idx="1253">
                  <c:v>160.30000000000001</c:v>
                </c:pt>
                <c:pt idx="1254">
                  <c:v>156.80000000000001</c:v>
                </c:pt>
                <c:pt idx="1255">
                  <c:v>157.4</c:v>
                </c:pt>
                <c:pt idx="1256">
                  <c:v>159.69999999999999</c:v>
                </c:pt>
                <c:pt idx="1257">
                  <c:v>158.9</c:v>
                </c:pt>
                <c:pt idx="1258">
                  <c:v>159.1</c:v>
                </c:pt>
                <c:pt idx="1259">
                  <c:v>156.30000000000001</c:v>
                </c:pt>
                <c:pt idx="1260">
                  <c:v>152</c:v>
                </c:pt>
                <c:pt idx="1261">
                  <c:v>147.19999999999999</c:v>
                </c:pt>
                <c:pt idx="1262">
                  <c:v>147.9</c:v>
                </c:pt>
                <c:pt idx="1263">
                  <c:v>149</c:v>
                </c:pt>
                <c:pt idx="1264">
                  <c:v>150.1</c:v>
                </c:pt>
                <c:pt idx="1265">
                  <c:v>149.1</c:v>
                </c:pt>
                <c:pt idx="1266">
                  <c:v>148.1</c:v>
                </c:pt>
                <c:pt idx="1267">
                  <c:v>145</c:v>
                </c:pt>
                <c:pt idx="1268">
                  <c:v>142.4</c:v>
                </c:pt>
                <c:pt idx="1269">
                  <c:v>142.69999999999999</c:v>
                </c:pt>
                <c:pt idx="1270">
                  <c:v>143.69999999999999</c:v>
                </c:pt>
                <c:pt idx="1271">
                  <c:v>146.19999999999999</c:v>
                </c:pt>
                <c:pt idx="1272">
                  <c:v>147.5</c:v>
                </c:pt>
                <c:pt idx="1273">
                  <c:v>147.6</c:v>
                </c:pt>
                <c:pt idx="1274">
                  <c:v>146.6</c:v>
                </c:pt>
                <c:pt idx="1275">
                  <c:v>145.4</c:v>
                </c:pt>
                <c:pt idx="1276">
                  <c:v>145.69999999999999</c:v>
                </c:pt>
                <c:pt idx="1277">
                  <c:v>148</c:v>
                </c:pt>
                <c:pt idx="1278">
                  <c:v>148.9</c:v>
                </c:pt>
                <c:pt idx="1279">
                  <c:v>146</c:v>
                </c:pt>
                <c:pt idx="1280">
                  <c:v>144.80000000000001</c:v>
                </c:pt>
                <c:pt idx="1281">
                  <c:v>141.69999999999999</c:v>
                </c:pt>
                <c:pt idx="1282">
                  <c:v>138.30000000000001</c:v>
                </c:pt>
                <c:pt idx="1283">
                  <c:v>137.19999999999999</c:v>
                </c:pt>
                <c:pt idx="1284">
                  <c:v>140.6</c:v>
                </c:pt>
                <c:pt idx="1285">
                  <c:v>140.4</c:v>
                </c:pt>
                <c:pt idx="1286">
                  <c:v>139.6</c:v>
                </c:pt>
                <c:pt idx="1287">
                  <c:v>137.5</c:v>
                </c:pt>
                <c:pt idx="1288">
                  <c:v>135.5</c:v>
                </c:pt>
                <c:pt idx="1289">
                  <c:v>133.9</c:v>
                </c:pt>
                <c:pt idx="1290">
                  <c:v>135.5</c:v>
                </c:pt>
                <c:pt idx="1291">
                  <c:v>138.19999999999999</c:v>
                </c:pt>
                <c:pt idx="1292">
                  <c:v>137.1</c:v>
                </c:pt>
                <c:pt idx="1293">
                  <c:v>136.80000000000001</c:v>
                </c:pt>
                <c:pt idx="1294">
                  <c:v>135.30000000000001</c:v>
                </c:pt>
                <c:pt idx="1295">
                  <c:v>133.5</c:v>
                </c:pt>
                <c:pt idx="1296">
                  <c:v>133</c:v>
                </c:pt>
                <c:pt idx="1297">
                  <c:v>134.69999999999999</c:v>
                </c:pt>
                <c:pt idx="1298">
                  <c:v>135.5</c:v>
                </c:pt>
                <c:pt idx="1299">
                  <c:v>136.5</c:v>
                </c:pt>
                <c:pt idx="1300">
                  <c:v>135.4</c:v>
                </c:pt>
                <c:pt idx="1301">
                  <c:v>133.19999999999999</c:v>
                </c:pt>
                <c:pt idx="1302">
                  <c:v>131.30000000000001</c:v>
                </c:pt>
                <c:pt idx="1303">
                  <c:v>129</c:v>
                </c:pt>
                <c:pt idx="1304">
                  <c:v>130.19999999999999</c:v>
                </c:pt>
                <c:pt idx="1305">
                  <c:v>132.6</c:v>
                </c:pt>
                <c:pt idx="1306">
                  <c:v>133.9</c:v>
                </c:pt>
                <c:pt idx="1307">
                  <c:v>133.30000000000001</c:v>
                </c:pt>
                <c:pt idx="1308">
                  <c:v>132.5</c:v>
                </c:pt>
                <c:pt idx="1309">
                  <c:v>131.69999999999999</c:v>
                </c:pt>
                <c:pt idx="1310">
                  <c:v>130.6</c:v>
                </c:pt>
                <c:pt idx="1311">
                  <c:v>133.5</c:v>
                </c:pt>
                <c:pt idx="1312">
                  <c:v>134.80000000000001</c:v>
                </c:pt>
                <c:pt idx="1313">
                  <c:v>136.9</c:v>
                </c:pt>
                <c:pt idx="1314">
                  <c:v>135.1</c:v>
                </c:pt>
                <c:pt idx="1315">
                  <c:v>135.19999999999999</c:v>
                </c:pt>
                <c:pt idx="1316">
                  <c:v>134.30000000000001</c:v>
                </c:pt>
                <c:pt idx="1317">
                  <c:v>134.80000000000001</c:v>
                </c:pt>
                <c:pt idx="1318">
                  <c:v>135.5</c:v>
                </c:pt>
                <c:pt idx="1319">
                  <c:v>137.4</c:v>
                </c:pt>
                <c:pt idx="1320">
                  <c:v>138.6</c:v>
                </c:pt>
                <c:pt idx="1321">
                  <c:v>138.69999999999999</c:v>
                </c:pt>
                <c:pt idx="1322">
                  <c:v>141.30000000000001</c:v>
                </c:pt>
                <c:pt idx="1323">
                  <c:v>141.30000000000001</c:v>
                </c:pt>
                <c:pt idx="1324">
                  <c:v>139.5</c:v>
                </c:pt>
                <c:pt idx="1325">
                  <c:v>140.4</c:v>
                </c:pt>
                <c:pt idx="1326">
                  <c:v>141.19999999999999</c:v>
                </c:pt>
                <c:pt idx="1327">
                  <c:v>142.6</c:v>
                </c:pt>
                <c:pt idx="1328">
                  <c:v>142</c:v>
                </c:pt>
                <c:pt idx="1329">
                  <c:v>140.80000000000001</c:v>
                </c:pt>
                <c:pt idx="1330">
                  <c:v>140.9</c:v>
                </c:pt>
                <c:pt idx="1331">
                  <c:v>138</c:v>
                </c:pt>
                <c:pt idx="1332">
                  <c:v>138.69999999999999</c:v>
                </c:pt>
                <c:pt idx="1333">
                  <c:v>142.5</c:v>
                </c:pt>
                <c:pt idx="1334">
                  <c:v>143.6</c:v>
                </c:pt>
                <c:pt idx="1335">
                  <c:v>142.30000000000001</c:v>
                </c:pt>
                <c:pt idx="1336">
                  <c:v>139.69999999999999</c:v>
                </c:pt>
                <c:pt idx="1337">
                  <c:v>138.69999999999999</c:v>
                </c:pt>
                <c:pt idx="1338">
                  <c:v>136.9</c:v>
                </c:pt>
                <c:pt idx="1339">
                  <c:v>138.80000000000001</c:v>
                </c:pt>
                <c:pt idx="1340">
                  <c:v>140</c:v>
                </c:pt>
                <c:pt idx="1341">
                  <c:v>139</c:v>
                </c:pt>
                <c:pt idx="1342">
                  <c:v>138.69999999999999</c:v>
                </c:pt>
                <c:pt idx="1343">
                  <c:v>138.1</c:v>
                </c:pt>
                <c:pt idx="1344">
                  <c:v>136.19999999999999</c:v>
                </c:pt>
                <c:pt idx="1345">
                  <c:v>133.9</c:v>
                </c:pt>
                <c:pt idx="1346">
                  <c:v>135.4</c:v>
                </c:pt>
                <c:pt idx="1347">
                  <c:v>137</c:v>
                </c:pt>
                <c:pt idx="1348">
                  <c:v>137.80000000000001</c:v>
                </c:pt>
                <c:pt idx="1349">
                  <c:v>136.19999999999999</c:v>
                </c:pt>
                <c:pt idx="1350">
                  <c:v>134.5</c:v>
                </c:pt>
                <c:pt idx="1351">
                  <c:v>134.4</c:v>
                </c:pt>
                <c:pt idx="1352">
                  <c:v>129.30000000000001</c:v>
                </c:pt>
                <c:pt idx="1353">
                  <c:v>128.4</c:v>
                </c:pt>
                <c:pt idx="1354">
                  <c:v>130.30000000000001</c:v>
                </c:pt>
                <c:pt idx="1355">
                  <c:v>129.80000000000001</c:v>
                </c:pt>
                <c:pt idx="1356">
                  <c:v>128.6</c:v>
                </c:pt>
                <c:pt idx="1357">
                  <c:v>125.5</c:v>
                </c:pt>
                <c:pt idx="1358">
                  <c:v>124.7</c:v>
                </c:pt>
                <c:pt idx="1359">
                  <c:v>123.5</c:v>
                </c:pt>
                <c:pt idx="1360">
                  <c:v>123.1</c:v>
                </c:pt>
                <c:pt idx="1361">
                  <c:v>124.2</c:v>
                </c:pt>
                <c:pt idx="1362">
                  <c:v>124.9</c:v>
                </c:pt>
                <c:pt idx="1363">
                  <c:v>122</c:v>
                </c:pt>
                <c:pt idx="1364">
                  <c:v>120.5</c:v>
                </c:pt>
                <c:pt idx="1365">
                  <c:v>118.1</c:v>
                </c:pt>
                <c:pt idx="1366">
                  <c:v>117.1</c:v>
                </c:pt>
                <c:pt idx="1367">
                  <c:v>118</c:v>
                </c:pt>
                <c:pt idx="1368">
                  <c:v>118.7</c:v>
                </c:pt>
                <c:pt idx="1369">
                  <c:v>116.4</c:v>
                </c:pt>
                <c:pt idx="1370">
                  <c:v>115.1</c:v>
                </c:pt>
                <c:pt idx="1371">
                  <c:v>115.1</c:v>
                </c:pt>
                <c:pt idx="1372">
                  <c:v>114.4</c:v>
                </c:pt>
                <c:pt idx="1373">
                  <c:v>112.3</c:v>
                </c:pt>
                <c:pt idx="1374">
                  <c:v>114.2</c:v>
                </c:pt>
                <c:pt idx="1375">
                  <c:v>115.7</c:v>
                </c:pt>
                <c:pt idx="1376">
                  <c:v>113.1</c:v>
                </c:pt>
                <c:pt idx="1377">
                  <c:v>110.4</c:v>
                </c:pt>
                <c:pt idx="1378">
                  <c:v>109.7</c:v>
                </c:pt>
                <c:pt idx="1379">
                  <c:v>109.3</c:v>
                </c:pt>
                <c:pt idx="1380">
                  <c:v>107.7</c:v>
                </c:pt>
                <c:pt idx="1381">
                  <c:v>107</c:v>
                </c:pt>
                <c:pt idx="1382">
                  <c:v>109</c:v>
                </c:pt>
                <c:pt idx="1383">
                  <c:v>109</c:v>
                </c:pt>
                <c:pt idx="1384">
                  <c:v>108.9</c:v>
                </c:pt>
                <c:pt idx="1385">
                  <c:v>108.5</c:v>
                </c:pt>
                <c:pt idx="1386">
                  <c:v>107</c:v>
                </c:pt>
                <c:pt idx="1387">
                  <c:v>106.2</c:v>
                </c:pt>
                <c:pt idx="1388">
                  <c:v>106.9</c:v>
                </c:pt>
                <c:pt idx="1389">
                  <c:v>108.8</c:v>
                </c:pt>
                <c:pt idx="1390">
                  <c:v>110.4</c:v>
                </c:pt>
                <c:pt idx="1391">
                  <c:v>110.9</c:v>
                </c:pt>
                <c:pt idx="1392">
                  <c:v>110.3</c:v>
                </c:pt>
                <c:pt idx="1393">
                  <c:v>108.8</c:v>
                </c:pt>
                <c:pt idx="1394">
                  <c:v>107.1</c:v>
                </c:pt>
                <c:pt idx="1395">
                  <c:v>108.2</c:v>
                </c:pt>
                <c:pt idx="1396">
                  <c:v>109.2</c:v>
                </c:pt>
                <c:pt idx="1397">
                  <c:v>109.1</c:v>
                </c:pt>
                <c:pt idx="1398">
                  <c:v>107.6</c:v>
                </c:pt>
                <c:pt idx="1399">
                  <c:v>108.4</c:v>
                </c:pt>
                <c:pt idx="1400">
                  <c:v>107.4</c:v>
                </c:pt>
                <c:pt idx="1401">
                  <c:v>105.3</c:v>
                </c:pt>
                <c:pt idx="1402">
                  <c:v>107.8</c:v>
                </c:pt>
                <c:pt idx="1403">
                  <c:v>109.5</c:v>
                </c:pt>
                <c:pt idx="1404">
                  <c:v>108.6</c:v>
                </c:pt>
                <c:pt idx="1405">
                  <c:v>107.6</c:v>
                </c:pt>
                <c:pt idx="1406">
                  <c:v>107.5</c:v>
                </c:pt>
                <c:pt idx="1407">
                  <c:v>107.7</c:v>
                </c:pt>
                <c:pt idx="1408">
                  <c:v>107</c:v>
                </c:pt>
                <c:pt idx="1409">
                  <c:v>108.5</c:v>
                </c:pt>
                <c:pt idx="1410">
                  <c:v>111</c:v>
                </c:pt>
                <c:pt idx="1411">
                  <c:v>109.8</c:v>
                </c:pt>
                <c:pt idx="1412">
                  <c:v>109.7</c:v>
                </c:pt>
                <c:pt idx="1413">
                  <c:v>109.3</c:v>
                </c:pt>
                <c:pt idx="1414">
                  <c:v>107.6</c:v>
                </c:pt>
                <c:pt idx="1415">
                  <c:v>106.7</c:v>
                </c:pt>
                <c:pt idx="1416">
                  <c:v>108.3</c:v>
                </c:pt>
                <c:pt idx="1417">
                  <c:v>110.3</c:v>
                </c:pt>
                <c:pt idx="1418">
                  <c:v>111</c:v>
                </c:pt>
                <c:pt idx="1419">
                  <c:v>110.2</c:v>
                </c:pt>
                <c:pt idx="1420">
                  <c:v>111.5</c:v>
                </c:pt>
                <c:pt idx="1421">
                  <c:v>113.2</c:v>
                </c:pt>
                <c:pt idx="1422">
                  <c:v>112.2</c:v>
                </c:pt>
                <c:pt idx="1423">
                  <c:v>114.3</c:v>
                </c:pt>
                <c:pt idx="1424">
                  <c:v>115.5</c:v>
                </c:pt>
                <c:pt idx="1425">
                  <c:v>115.7</c:v>
                </c:pt>
                <c:pt idx="1426">
                  <c:v>115.9</c:v>
                </c:pt>
                <c:pt idx="1427">
                  <c:v>116.4</c:v>
                </c:pt>
                <c:pt idx="1428">
                  <c:v>118</c:v>
                </c:pt>
                <c:pt idx="1429">
                  <c:v>117.3</c:v>
                </c:pt>
                <c:pt idx="1430">
                  <c:v>119.2</c:v>
                </c:pt>
                <c:pt idx="1431">
                  <c:v>120.9</c:v>
                </c:pt>
                <c:pt idx="1432">
                  <c:v>121.4</c:v>
                </c:pt>
                <c:pt idx="1433">
                  <c:v>121.8</c:v>
                </c:pt>
                <c:pt idx="1434">
                  <c:v>121.9</c:v>
                </c:pt>
                <c:pt idx="1435">
                  <c:v>122.4</c:v>
                </c:pt>
                <c:pt idx="1436">
                  <c:v>123.3</c:v>
                </c:pt>
                <c:pt idx="1437">
                  <c:v>123.2</c:v>
                </c:pt>
                <c:pt idx="1438">
                  <c:v>122</c:v>
                </c:pt>
                <c:pt idx="1439">
                  <c:v>122.5</c:v>
                </c:pt>
                <c:pt idx="1440">
                  <c:v>121.1</c:v>
                </c:pt>
                <c:pt idx="1441">
                  <c:v>122.3</c:v>
                </c:pt>
                <c:pt idx="1442">
                  <c:v>121.4</c:v>
                </c:pt>
                <c:pt idx="1443">
                  <c:v>120.4</c:v>
                </c:pt>
                <c:pt idx="1444">
                  <c:v>122.1</c:v>
                </c:pt>
                <c:pt idx="1445">
                  <c:v>123.9</c:v>
                </c:pt>
                <c:pt idx="1446">
                  <c:v>124</c:v>
                </c:pt>
                <c:pt idx="1447">
                  <c:v>121.7</c:v>
                </c:pt>
                <c:pt idx="1448">
                  <c:v>122.4</c:v>
                </c:pt>
                <c:pt idx="1449">
                  <c:v>122.8</c:v>
                </c:pt>
                <c:pt idx="1450">
                  <c:v>119.6</c:v>
                </c:pt>
                <c:pt idx="1451">
                  <c:v>119.8</c:v>
                </c:pt>
                <c:pt idx="1452">
                  <c:v>122.2</c:v>
                </c:pt>
                <c:pt idx="1453">
                  <c:v>124</c:v>
                </c:pt>
                <c:pt idx="1454">
                  <c:v>124.9</c:v>
                </c:pt>
                <c:pt idx="1455">
                  <c:v>126.4</c:v>
                </c:pt>
                <c:pt idx="1456">
                  <c:v>125.9</c:v>
                </c:pt>
                <c:pt idx="1457">
                  <c:v>125.6</c:v>
                </c:pt>
                <c:pt idx="1458">
                  <c:v>127.6</c:v>
                </c:pt>
                <c:pt idx="1459">
                  <c:v>131.1</c:v>
                </c:pt>
                <c:pt idx="1460">
                  <c:v>131.6</c:v>
                </c:pt>
                <c:pt idx="1461">
                  <c:v>134.69999999999999</c:v>
                </c:pt>
                <c:pt idx="1462">
                  <c:v>134.6</c:v>
                </c:pt>
                <c:pt idx="1463">
                  <c:v>136.1</c:v>
                </c:pt>
                <c:pt idx="1464">
                  <c:v>136.9</c:v>
                </c:pt>
                <c:pt idx="1465">
                  <c:v>136.5</c:v>
                </c:pt>
                <c:pt idx="1466">
                  <c:v>137.1</c:v>
                </c:pt>
                <c:pt idx="1467">
                  <c:v>139.30000000000001</c:v>
                </c:pt>
                <c:pt idx="1468">
                  <c:v>140.9</c:v>
                </c:pt>
                <c:pt idx="1469">
                  <c:v>140.9</c:v>
                </c:pt>
                <c:pt idx="1470">
                  <c:v>141.30000000000001</c:v>
                </c:pt>
                <c:pt idx="1471">
                  <c:v>139.1</c:v>
                </c:pt>
                <c:pt idx="1472">
                  <c:v>138.5</c:v>
                </c:pt>
                <c:pt idx="1473">
                  <c:v>141</c:v>
                </c:pt>
                <c:pt idx="1474">
                  <c:v>139.9</c:v>
                </c:pt>
                <c:pt idx="1475">
                  <c:v>139.30000000000001</c:v>
                </c:pt>
                <c:pt idx="1476">
                  <c:v>138.1</c:v>
                </c:pt>
                <c:pt idx="1477">
                  <c:v>138.19999999999999</c:v>
                </c:pt>
                <c:pt idx="1478">
                  <c:v>135</c:v>
                </c:pt>
                <c:pt idx="1479">
                  <c:v>133.19999999999999</c:v>
                </c:pt>
                <c:pt idx="1480">
                  <c:v>133</c:v>
                </c:pt>
                <c:pt idx="1481">
                  <c:v>129.9</c:v>
                </c:pt>
                <c:pt idx="1482">
                  <c:v>128.1</c:v>
                </c:pt>
                <c:pt idx="1483">
                  <c:v>125.4</c:v>
                </c:pt>
                <c:pt idx="1484">
                  <c:v>124</c:v>
                </c:pt>
                <c:pt idx="1485">
                  <c:v>121.6</c:v>
                </c:pt>
                <c:pt idx="1486">
                  <c:v>121.3</c:v>
                </c:pt>
                <c:pt idx="1487">
                  <c:v>121.3</c:v>
                </c:pt>
                <c:pt idx="1488">
                  <c:v>119.4</c:v>
                </c:pt>
                <c:pt idx="1489">
                  <c:v>117.8</c:v>
                </c:pt>
                <c:pt idx="1490">
                  <c:v>115.6</c:v>
                </c:pt>
                <c:pt idx="1491">
                  <c:v>110.8</c:v>
                </c:pt>
                <c:pt idx="1492">
                  <c:v>108.5</c:v>
                </c:pt>
                <c:pt idx="1493">
                  <c:v>108.7</c:v>
                </c:pt>
                <c:pt idx="1494">
                  <c:v>109.2</c:v>
                </c:pt>
                <c:pt idx="1495">
                  <c:v>111.2</c:v>
                </c:pt>
                <c:pt idx="1496">
                  <c:v>110.8</c:v>
                </c:pt>
                <c:pt idx="1497">
                  <c:v>110.5</c:v>
                </c:pt>
                <c:pt idx="1498">
                  <c:v>110</c:v>
                </c:pt>
                <c:pt idx="1499">
                  <c:v>108.3</c:v>
                </c:pt>
                <c:pt idx="1500">
                  <c:v>108.7</c:v>
                </c:pt>
                <c:pt idx="1501">
                  <c:v>110.7</c:v>
                </c:pt>
                <c:pt idx="1502">
                  <c:v>112.4</c:v>
                </c:pt>
                <c:pt idx="1503">
                  <c:v>110.6</c:v>
                </c:pt>
                <c:pt idx="1504">
                  <c:v>111.4</c:v>
                </c:pt>
                <c:pt idx="1505">
                  <c:v>110.8</c:v>
                </c:pt>
                <c:pt idx="1506">
                  <c:v>110.9</c:v>
                </c:pt>
                <c:pt idx="1507">
                  <c:v>111.2</c:v>
                </c:pt>
                <c:pt idx="1508">
                  <c:v>112.2</c:v>
                </c:pt>
                <c:pt idx="1509">
                  <c:v>112.3</c:v>
                </c:pt>
                <c:pt idx="1510">
                  <c:v>113.3</c:v>
                </c:pt>
                <c:pt idx="1511">
                  <c:v>113.1</c:v>
                </c:pt>
                <c:pt idx="1512">
                  <c:v>112</c:v>
                </c:pt>
                <c:pt idx="1513">
                  <c:v>111.1</c:v>
                </c:pt>
                <c:pt idx="1514">
                  <c:v>112.2</c:v>
                </c:pt>
                <c:pt idx="1515">
                  <c:v>114.2</c:v>
                </c:pt>
                <c:pt idx="1516">
                  <c:v>116.3</c:v>
                </c:pt>
                <c:pt idx="1517">
                  <c:v>115.7</c:v>
                </c:pt>
                <c:pt idx="1518">
                  <c:v>115.6</c:v>
                </c:pt>
                <c:pt idx="1519">
                  <c:v>113.8</c:v>
                </c:pt>
                <c:pt idx="1520">
                  <c:v>113.3</c:v>
                </c:pt>
                <c:pt idx="1521">
                  <c:v>114.9</c:v>
                </c:pt>
                <c:pt idx="1522">
                  <c:v>114.7</c:v>
                </c:pt>
                <c:pt idx="1523">
                  <c:v>112.1</c:v>
                </c:pt>
                <c:pt idx="1524">
                  <c:v>110.9</c:v>
                </c:pt>
                <c:pt idx="1525">
                  <c:v>109</c:v>
                </c:pt>
                <c:pt idx="1526">
                  <c:v>108.6</c:v>
                </c:pt>
                <c:pt idx="1527">
                  <c:v>105.5</c:v>
                </c:pt>
                <c:pt idx="1528">
                  <c:v>104.6</c:v>
                </c:pt>
                <c:pt idx="1529">
                  <c:v>104.2</c:v>
                </c:pt>
                <c:pt idx="1530">
                  <c:v>103.5</c:v>
                </c:pt>
                <c:pt idx="1531">
                  <c:v>103</c:v>
                </c:pt>
                <c:pt idx="1532">
                  <c:v>104.7</c:v>
                </c:pt>
                <c:pt idx="1533">
                  <c:v>106.6</c:v>
                </c:pt>
                <c:pt idx="1534">
                  <c:v>105.9</c:v>
                </c:pt>
                <c:pt idx="1535">
                  <c:v>109</c:v>
                </c:pt>
                <c:pt idx="1536">
                  <c:v>114.2</c:v>
                </c:pt>
                <c:pt idx="1537">
                  <c:v>117.2</c:v>
                </c:pt>
                <c:pt idx="1538">
                  <c:v>119</c:v>
                </c:pt>
                <c:pt idx="1539">
                  <c:v>122.8</c:v>
                </c:pt>
                <c:pt idx="1540">
                  <c:v>123.8</c:v>
                </c:pt>
                <c:pt idx="1541">
                  <c:v>125.3</c:v>
                </c:pt>
                <c:pt idx="1542">
                  <c:v>127.9</c:v>
                </c:pt>
                <c:pt idx="1543">
                  <c:v>132.30000000000001</c:v>
                </c:pt>
                <c:pt idx="1544">
                  <c:v>134.1</c:v>
                </c:pt>
                <c:pt idx="1545">
                  <c:v>134.30000000000001</c:v>
                </c:pt>
                <c:pt idx="1546">
                  <c:v>134.4</c:v>
                </c:pt>
                <c:pt idx="1547">
                  <c:v>134.30000000000001</c:v>
                </c:pt>
                <c:pt idx="1548">
                  <c:v>132.5</c:v>
                </c:pt>
                <c:pt idx="1549">
                  <c:v>134.5</c:v>
                </c:pt>
                <c:pt idx="1550">
                  <c:v>135.80000000000001</c:v>
                </c:pt>
                <c:pt idx="1551">
                  <c:v>137.69999999999999</c:v>
                </c:pt>
                <c:pt idx="1552">
                  <c:v>139.4</c:v>
                </c:pt>
                <c:pt idx="1553">
                  <c:v>141.4</c:v>
                </c:pt>
                <c:pt idx="1554">
                  <c:v>141.9</c:v>
                </c:pt>
                <c:pt idx="1555">
                  <c:v>141.1</c:v>
                </c:pt>
                <c:pt idx="1556">
                  <c:v>143.9</c:v>
                </c:pt>
                <c:pt idx="1557">
                  <c:v>148.1</c:v>
                </c:pt>
                <c:pt idx="1558">
                  <c:v>149.69999999999999</c:v>
                </c:pt>
                <c:pt idx="1559">
                  <c:v>151.9</c:v>
                </c:pt>
                <c:pt idx="1560">
                  <c:v>156.6</c:v>
                </c:pt>
                <c:pt idx="1561">
                  <c:v>158.4</c:v>
                </c:pt>
                <c:pt idx="1562">
                  <c:v>156</c:v>
                </c:pt>
                <c:pt idx="1563">
                  <c:v>157.30000000000001</c:v>
                </c:pt>
                <c:pt idx="1564">
                  <c:v>159</c:v>
                </c:pt>
                <c:pt idx="1565">
                  <c:v>160.6</c:v>
                </c:pt>
                <c:pt idx="1566">
                  <c:v>158</c:v>
                </c:pt>
                <c:pt idx="1567">
                  <c:v>157.9</c:v>
                </c:pt>
                <c:pt idx="1568">
                  <c:v>155.30000000000001</c:v>
                </c:pt>
                <c:pt idx="1569">
                  <c:v>152.6</c:v>
                </c:pt>
                <c:pt idx="1570">
                  <c:v>153.1</c:v>
                </c:pt>
                <c:pt idx="1571">
                  <c:v>153.80000000000001</c:v>
                </c:pt>
                <c:pt idx="1572">
                  <c:v>152.80000000000001</c:v>
                </c:pt>
                <c:pt idx="1573">
                  <c:v>150.80000000000001</c:v>
                </c:pt>
                <c:pt idx="1574">
                  <c:v>149.30000000000001</c:v>
                </c:pt>
                <c:pt idx="1575">
                  <c:v>147.69999999999999</c:v>
                </c:pt>
                <c:pt idx="1576">
                  <c:v>145</c:v>
                </c:pt>
                <c:pt idx="1577">
                  <c:v>145.4</c:v>
                </c:pt>
                <c:pt idx="1578">
                  <c:v>147.30000000000001</c:v>
                </c:pt>
                <c:pt idx="1579">
                  <c:v>148.69999999999999</c:v>
                </c:pt>
                <c:pt idx="1580">
                  <c:v>149.5</c:v>
                </c:pt>
                <c:pt idx="1581">
                  <c:v>148.69999999999999</c:v>
                </c:pt>
                <c:pt idx="1582">
                  <c:v>146.9</c:v>
                </c:pt>
                <c:pt idx="1583">
                  <c:v>144</c:v>
                </c:pt>
                <c:pt idx="1584">
                  <c:v>143.5</c:v>
                </c:pt>
                <c:pt idx="1585">
                  <c:v>144.80000000000001</c:v>
                </c:pt>
                <c:pt idx="1586">
                  <c:v>143</c:v>
                </c:pt>
                <c:pt idx="1587">
                  <c:v>140.6</c:v>
                </c:pt>
                <c:pt idx="1588">
                  <c:v>140.80000000000001</c:v>
                </c:pt>
                <c:pt idx="1589">
                  <c:v>138.69999999999999</c:v>
                </c:pt>
                <c:pt idx="1590">
                  <c:v>133.1</c:v>
                </c:pt>
                <c:pt idx="1591">
                  <c:v>131.9</c:v>
                </c:pt>
                <c:pt idx="1592">
                  <c:v>132.69999999999999</c:v>
                </c:pt>
                <c:pt idx="1593">
                  <c:v>130.5</c:v>
                </c:pt>
                <c:pt idx="1594">
                  <c:v>129.6</c:v>
                </c:pt>
                <c:pt idx="1595">
                  <c:v>125.4</c:v>
                </c:pt>
                <c:pt idx="1596">
                  <c:v>123</c:v>
                </c:pt>
                <c:pt idx="1597">
                  <c:v>120.3</c:v>
                </c:pt>
                <c:pt idx="1598">
                  <c:v>123</c:v>
                </c:pt>
                <c:pt idx="1599">
                  <c:v>124.1</c:v>
                </c:pt>
                <c:pt idx="1600">
                  <c:v>122.1</c:v>
                </c:pt>
                <c:pt idx="1601">
                  <c:v>122.7</c:v>
                </c:pt>
                <c:pt idx="1602">
                  <c:v>122.3</c:v>
                </c:pt>
                <c:pt idx="1603">
                  <c:v>120.5</c:v>
                </c:pt>
                <c:pt idx="1604">
                  <c:v>118.1</c:v>
                </c:pt>
                <c:pt idx="1605">
                  <c:v>120.1</c:v>
                </c:pt>
                <c:pt idx="1606">
                  <c:v>121.8</c:v>
                </c:pt>
                <c:pt idx="1607">
                  <c:v>122.2</c:v>
                </c:pt>
                <c:pt idx="1608">
                  <c:v>123.6</c:v>
                </c:pt>
                <c:pt idx="1609">
                  <c:v>122.7</c:v>
                </c:pt>
                <c:pt idx="1610">
                  <c:v>120.7</c:v>
                </c:pt>
                <c:pt idx="1611">
                  <c:v>120.8</c:v>
                </c:pt>
                <c:pt idx="1612">
                  <c:v>123.1</c:v>
                </c:pt>
                <c:pt idx="1613">
                  <c:v>125.5</c:v>
                </c:pt>
                <c:pt idx="1614">
                  <c:v>126.9</c:v>
                </c:pt>
                <c:pt idx="1615">
                  <c:v>128.69999999999999</c:v>
                </c:pt>
                <c:pt idx="1616">
                  <c:v>129.69999999999999</c:v>
                </c:pt>
                <c:pt idx="1617">
                  <c:v>129.5</c:v>
                </c:pt>
                <c:pt idx="1618">
                  <c:v>127.5</c:v>
                </c:pt>
                <c:pt idx="1619">
                  <c:v>126.4</c:v>
                </c:pt>
                <c:pt idx="1620">
                  <c:v>128.9</c:v>
                </c:pt>
                <c:pt idx="1621">
                  <c:v>129.19999999999999</c:v>
                </c:pt>
                <c:pt idx="1622">
                  <c:v>129.6</c:v>
                </c:pt>
                <c:pt idx="1623">
                  <c:v>131</c:v>
                </c:pt>
                <c:pt idx="1624">
                  <c:v>130.5</c:v>
                </c:pt>
                <c:pt idx="1625">
                  <c:v>129.5</c:v>
                </c:pt>
                <c:pt idx="1626">
                  <c:v>129.30000000000001</c:v>
                </c:pt>
                <c:pt idx="1627">
                  <c:v>130.1</c:v>
                </c:pt>
                <c:pt idx="1628">
                  <c:v>128.6</c:v>
                </c:pt>
                <c:pt idx="1629">
                  <c:v>127.5</c:v>
                </c:pt>
                <c:pt idx="1630">
                  <c:v>130</c:v>
                </c:pt>
                <c:pt idx="1631">
                  <c:v>129.80000000000001</c:v>
                </c:pt>
                <c:pt idx="1632">
                  <c:v>130.19999999999999</c:v>
                </c:pt>
                <c:pt idx="1633">
                  <c:v>133.19999999999999</c:v>
                </c:pt>
                <c:pt idx="1634">
                  <c:v>136.5</c:v>
                </c:pt>
                <c:pt idx="1635">
                  <c:v>136.69999999999999</c:v>
                </c:pt>
                <c:pt idx="1636">
                  <c:v>136.6</c:v>
                </c:pt>
                <c:pt idx="1637">
                  <c:v>137.69999999999999</c:v>
                </c:pt>
                <c:pt idx="1638">
                  <c:v>136</c:v>
                </c:pt>
                <c:pt idx="1639">
                  <c:v>134.19999999999999</c:v>
                </c:pt>
                <c:pt idx="1640">
                  <c:v>136.5</c:v>
                </c:pt>
                <c:pt idx="1641">
                  <c:v>138.1</c:v>
                </c:pt>
                <c:pt idx="1642">
                  <c:v>137</c:v>
                </c:pt>
                <c:pt idx="1643">
                  <c:v>136.19999999999999</c:v>
                </c:pt>
                <c:pt idx="1644">
                  <c:v>134.1</c:v>
                </c:pt>
                <c:pt idx="1645">
                  <c:v>131.4</c:v>
                </c:pt>
                <c:pt idx="1646">
                  <c:v>129.30000000000001</c:v>
                </c:pt>
                <c:pt idx="1647">
                  <c:v>129.5</c:v>
                </c:pt>
                <c:pt idx="1648">
                  <c:v>129.80000000000001</c:v>
                </c:pt>
                <c:pt idx="1649">
                  <c:v>131.69999999999999</c:v>
                </c:pt>
                <c:pt idx="1650">
                  <c:v>129.9</c:v>
                </c:pt>
                <c:pt idx="1651">
                  <c:v>130.80000000000001</c:v>
                </c:pt>
                <c:pt idx="1652">
                  <c:v>129.9</c:v>
                </c:pt>
                <c:pt idx="1653">
                  <c:v>128.30000000000001</c:v>
                </c:pt>
                <c:pt idx="1654">
                  <c:v>130.19999999999999</c:v>
                </c:pt>
                <c:pt idx="1655">
                  <c:v>131.5</c:v>
                </c:pt>
                <c:pt idx="1656">
                  <c:v>132.6</c:v>
                </c:pt>
                <c:pt idx="1657">
                  <c:v>134.1</c:v>
                </c:pt>
                <c:pt idx="1658">
                  <c:v>135.19999999999999</c:v>
                </c:pt>
                <c:pt idx="1659">
                  <c:v>134.4</c:v>
                </c:pt>
                <c:pt idx="1660">
                  <c:v>131.1</c:v>
                </c:pt>
                <c:pt idx="1661">
                  <c:v>130.5</c:v>
                </c:pt>
                <c:pt idx="1662">
                  <c:v>130.4</c:v>
                </c:pt>
                <c:pt idx="1663">
                  <c:v>129.30000000000001</c:v>
                </c:pt>
                <c:pt idx="1664">
                  <c:v>129.1</c:v>
                </c:pt>
                <c:pt idx="1665">
                  <c:v>133.1</c:v>
                </c:pt>
                <c:pt idx="1666">
                  <c:v>132.1</c:v>
                </c:pt>
                <c:pt idx="1667">
                  <c:v>130.19999999999999</c:v>
                </c:pt>
                <c:pt idx="1668">
                  <c:v>131.69999999999999</c:v>
                </c:pt>
                <c:pt idx="1669">
                  <c:v>133.5</c:v>
                </c:pt>
                <c:pt idx="1670">
                  <c:v>132.19999999999999</c:v>
                </c:pt>
                <c:pt idx="1671">
                  <c:v>129.9</c:v>
                </c:pt>
                <c:pt idx="1672">
                  <c:v>131.30000000000001</c:v>
                </c:pt>
                <c:pt idx="1673">
                  <c:v>130.5</c:v>
                </c:pt>
                <c:pt idx="1674">
                  <c:v>130.4</c:v>
                </c:pt>
                <c:pt idx="1675">
                  <c:v>133.80000000000001</c:v>
                </c:pt>
                <c:pt idx="1676">
                  <c:v>142.1</c:v>
                </c:pt>
                <c:pt idx="1677">
                  <c:v>146.19999999999999</c:v>
                </c:pt>
                <c:pt idx="1678">
                  <c:v>149.4</c:v>
                </c:pt>
                <c:pt idx="1679">
                  <c:v>152.80000000000001</c:v>
                </c:pt>
                <c:pt idx="1680">
                  <c:v>153.19999999999999</c:v>
                </c:pt>
                <c:pt idx="1681">
                  <c:v>152.1</c:v>
                </c:pt>
                <c:pt idx="1682">
                  <c:v>153.4</c:v>
                </c:pt>
                <c:pt idx="1683">
                  <c:v>155.1</c:v>
                </c:pt>
                <c:pt idx="1684">
                  <c:v>153.80000000000001</c:v>
                </c:pt>
                <c:pt idx="1685">
                  <c:v>154</c:v>
                </c:pt>
                <c:pt idx="1686">
                  <c:v>154.1</c:v>
                </c:pt>
                <c:pt idx="1687">
                  <c:v>150.6</c:v>
                </c:pt>
                <c:pt idx="1688">
                  <c:v>148.9</c:v>
                </c:pt>
                <c:pt idx="1689">
                  <c:v>149.69999999999999</c:v>
                </c:pt>
                <c:pt idx="1690">
                  <c:v>150.5</c:v>
                </c:pt>
                <c:pt idx="1691">
                  <c:v>150.4</c:v>
                </c:pt>
                <c:pt idx="1692">
                  <c:v>149.9</c:v>
                </c:pt>
                <c:pt idx="1693">
                  <c:v>148.5</c:v>
                </c:pt>
                <c:pt idx="1694">
                  <c:v>146.19999999999999</c:v>
                </c:pt>
                <c:pt idx="1695">
                  <c:v>139.1</c:v>
                </c:pt>
                <c:pt idx="1696">
                  <c:v>139</c:v>
                </c:pt>
                <c:pt idx="1697">
                  <c:v>139</c:v>
                </c:pt>
                <c:pt idx="1698">
                  <c:v>139.30000000000001</c:v>
                </c:pt>
                <c:pt idx="1699">
                  <c:v>137.69999999999999</c:v>
                </c:pt>
                <c:pt idx="1700">
                  <c:v>138.80000000000001</c:v>
                </c:pt>
                <c:pt idx="1701">
                  <c:v>139</c:v>
                </c:pt>
                <c:pt idx="1702">
                  <c:v>137.19999999999999</c:v>
                </c:pt>
                <c:pt idx="1703">
                  <c:v>139.30000000000001</c:v>
                </c:pt>
                <c:pt idx="1704">
                  <c:v>141.6</c:v>
                </c:pt>
                <c:pt idx="1705">
                  <c:v>139.69999999999999</c:v>
                </c:pt>
                <c:pt idx="1706">
                  <c:v>134.4</c:v>
                </c:pt>
                <c:pt idx="1707">
                  <c:v>133.30000000000001</c:v>
                </c:pt>
                <c:pt idx="1708">
                  <c:v>132.1</c:v>
                </c:pt>
                <c:pt idx="1709">
                  <c:v>128.9</c:v>
                </c:pt>
                <c:pt idx="1710">
                  <c:v>129.19999999999999</c:v>
                </c:pt>
                <c:pt idx="1711">
                  <c:v>131</c:v>
                </c:pt>
                <c:pt idx="1712">
                  <c:v>131.1</c:v>
                </c:pt>
                <c:pt idx="1713">
                  <c:v>131.9</c:v>
                </c:pt>
                <c:pt idx="1714">
                  <c:v>133.80000000000001</c:v>
                </c:pt>
                <c:pt idx="1715">
                  <c:v>134</c:v>
                </c:pt>
                <c:pt idx="1716">
                  <c:v>132.69999999999999</c:v>
                </c:pt>
                <c:pt idx="1717">
                  <c:v>134.5</c:v>
                </c:pt>
                <c:pt idx="1718">
                  <c:v>137.19999999999999</c:v>
                </c:pt>
                <c:pt idx="1719">
                  <c:v>137.9</c:v>
                </c:pt>
                <c:pt idx="1720">
                  <c:v>138.69999999999999</c:v>
                </c:pt>
                <c:pt idx="1721">
                  <c:v>139.1</c:v>
                </c:pt>
                <c:pt idx="1722">
                  <c:v>140.19999999999999</c:v>
                </c:pt>
                <c:pt idx="1723">
                  <c:v>140.4</c:v>
                </c:pt>
                <c:pt idx="1724">
                  <c:v>143.30000000000001</c:v>
                </c:pt>
                <c:pt idx="1725">
                  <c:v>146.9</c:v>
                </c:pt>
                <c:pt idx="1726">
                  <c:v>149.1</c:v>
                </c:pt>
                <c:pt idx="1727">
                  <c:v>151</c:v>
                </c:pt>
                <c:pt idx="1728">
                  <c:v>150.69999999999999</c:v>
                </c:pt>
                <c:pt idx="1729">
                  <c:v>151.6</c:v>
                </c:pt>
                <c:pt idx="1730">
                  <c:v>149.1</c:v>
                </c:pt>
                <c:pt idx="1731">
                  <c:v>150.69999999999999</c:v>
                </c:pt>
                <c:pt idx="1732">
                  <c:v>153.19999999999999</c:v>
                </c:pt>
                <c:pt idx="1733">
                  <c:v>152.4</c:v>
                </c:pt>
                <c:pt idx="1734">
                  <c:v>153</c:v>
                </c:pt>
                <c:pt idx="1735">
                  <c:v>153.69999999999999</c:v>
                </c:pt>
                <c:pt idx="1736">
                  <c:v>151.9</c:v>
                </c:pt>
                <c:pt idx="1737">
                  <c:v>148.5</c:v>
                </c:pt>
                <c:pt idx="1738">
                  <c:v>149.19999999999999</c:v>
                </c:pt>
                <c:pt idx="1739">
                  <c:v>148.9</c:v>
                </c:pt>
                <c:pt idx="1740">
                  <c:v>149.80000000000001</c:v>
                </c:pt>
                <c:pt idx="1741">
                  <c:v>148.19999999999999</c:v>
                </c:pt>
                <c:pt idx="1742">
                  <c:v>148.19999999999999</c:v>
                </c:pt>
                <c:pt idx="1743">
                  <c:v>144.69999999999999</c:v>
                </c:pt>
                <c:pt idx="1744">
                  <c:v>141.9</c:v>
                </c:pt>
                <c:pt idx="1745">
                  <c:v>142.30000000000001</c:v>
                </c:pt>
                <c:pt idx="1746">
                  <c:v>143.30000000000001</c:v>
                </c:pt>
                <c:pt idx="1747">
                  <c:v>142.5</c:v>
                </c:pt>
                <c:pt idx="1748">
                  <c:v>140.4</c:v>
                </c:pt>
                <c:pt idx="1749">
                  <c:v>139.4</c:v>
                </c:pt>
                <c:pt idx="1750">
                  <c:v>137.6</c:v>
                </c:pt>
                <c:pt idx="1751">
                  <c:v>135.9</c:v>
                </c:pt>
                <c:pt idx="1752">
                  <c:v>134.19999999999999</c:v>
                </c:pt>
                <c:pt idx="1753">
                  <c:v>134.30000000000001</c:v>
                </c:pt>
                <c:pt idx="1754">
                  <c:v>132.19999999999999</c:v>
                </c:pt>
                <c:pt idx="1755">
                  <c:v>130.69999999999999</c:v>
                </c:pt>
                <c:pt idx="1756">
                  <c:v>128.4</c:v>
                </c:pt>
                <c:pt idx="1757">
                  <c:v>126.6</c:v>
                </c:pt>
                <c:pt idx="1758">
                  <c:v>124.1</c:v>
                </c:pt>
                <c:pt idx="1759">
                  <c:v>123.5</c:v>
                </c:pt>
                <c:pt idx="1760">
                  <c:v>125.3</c:v>
                </c:pt>
                <c:pt idx="1761">
                  <c:v>123.2</c:v>
                </c:pt>
                <c:pt idx="1762">
                  <c:v>121.1</c:v>
                </c:pt>
                <c:pt idx="1763">
                  <c:v>120.1</c:v>
                </c:pt>
                <c:pt idx="1764">
                  <c:v>117.2</c:v>
                </c:pt>
                <c:pt idx="1765">
                  <c:v>116.5</c:v>
                </c:pt>
                <c:pt idx="1766">
                  <c:v>116.3</c:v>
                </c:pt>
                <c:pt idx="1767">
                  <c:v>116.8</c:v>
                </c:pt>
                <c:pt idx="1768">
                  <c:v>114.2</c:v>
                </c:pt>
                <c:pt idx="1769">
                  <c:v>113.6</c:v>
                </c:pt>
                <c:pt idx="1770">
                  <c:v>113</c:v>
                </c:pt>
                <c:pt idx="1771">
                  <c:v>111.7</c:v>
                </c:pt>
                <c:pt idx="1772">
                  <c:v>109.3</c:v>
                </c:pt>
                <c:pt idx="1773">
                  <c:v>112.3</c:v>
                </c:pt>
                <c:pt idx="1774">
                  <c:v>115.5</c:v>
                </c:pt>
                <c:pt idx="1775">
                  <c:v>116.4</c:v>
                </c:pt>
                <c:pt idx="1776">
                  <c:v>116</c:v>
                </c:pt>
                <c:pt idx="1777">
                  <c:v>116.9</c:v>
                </c:pt>
                <c:pt idx="1778">
                  <c:v>115.9</c:v>
                </c:pt>
                <c:pt idx="1779">
                  <c:v>115.4</c:v>
                </c:pt>
                <c:pt idx="1780">
                  <c:v>118.5</c:v>
                </c:pt>
                <c:pt idx="1781">
                  <c:v>121.1</c:v>
                </c:pt>
                <c:pt idx="1782">
                  <c:v>122.9</c:v>
                </c:pt>
                <c:pt idx="1783">
                  <c:v>122.8</c:v>
                </c:pt>
                <c:pt idx="1784">
                  <c:v>122.1</c:v>
                </c:pt>
                <c:pt idx="1785">
                  <c:v>120.8</c:v>
                </c:pt>
                <c:pt idx="1786">
                  <c:v>120.8</c:v>
                </c:pt>
                <c:pt idx="1787">
                  <c:v>121.3</c:v>
                </c:pt>
                <c:pt idx="1788">
                  <c:v>124.5</c:v>
                </c:pt>
                <c:pt idx="1789">
                  <c:v>126.3</c:v>
                </c:pt>
                <c:pt idx="1790">
                  <c:v>126.8</c:v>
                </c:pt>
                <c:pt idx="1791">
                  <c:v>125.7</c:v>
                </c:pt>
                <c:pt idx="1792">
                  <c:v>124.5</c:v>
                </c:pt>
                <c:pt idx="1793">
                  <c:v>124.4</c:v>
                </c:pt>
                <c:pt idx="1794">
                  <c:v>125.5</c:v>
                </c:pt>
                <c:pt idx="1795">
                  <c:v>124.5</c:v>
                </c:pt>
                <c:pt idx="1796">
                  <c:v>125.2</c:v>
                </c:pt>
                <c:pt idx="1797">
                  <c:v>126.3</c:v>
                </c:pt>
                <c:pt idx="1798">
                  <c:v>126.4</c:v>
                </c:pt>
                <c:pt idx="1799">
                  <c:v>127</c:v>
                </c:pt>
                <c:pt idx="1800">
                  <c:v>125.4</c:v>
                </c:pt>
                <c:pt idx="1801">
                  <c:v>126.7</c:v>
                </c:pt>
                <c:pt idx="1802">
                  <c:v>127.8</c:v>
                </c:pt>
                <c:pt idx="1803">
                  <c:v>126.1</c:v>
                </c:pt>
                <c:pt idx="1804">
                  <c:v>123.1</c:v>
                </c:pt>
                <c:pt idx="1805">
                  <c:v>120.9</c:v>
                </c:pt>
                <c:pt idx="1806">
                  <c:v>119.4</c:v>
                </c:pt>
                <c:pt idx="1807">
                  <c:v>117.1</c:v>
                </c:pt>
                <c:pt idx="1808">
                  <c:v>118.8</c:v>
                </c:pt>
                <c:pt idx="1809">
                  <c:v>118.2</c:v>
                </c:pt>
                <c:pt idx="1810">
                  <c:v>116</c:v>
                </c:pt>
                <c:pt idx="1811">
                  <c:v>112.8</c:v>
                </c:pt>
                <c:pt idx="1812">
                  <c:v>110.8</c:v>
                </c:pt>
                <c:pt idx="1813">
                  <c:v>110.7</c:v>
                </c:pt>
                <c:pt idx="1814">
                  <c:v>111.2</c:v>
                </c:pt>
                <c:pt idx="1815">
                  <c:v>112.4</c:v>
                </c:pt>
                <c:pt idx="1816">
                  <c:v>113.1</c:v>
                </c:pt>
                <c:pt idx="1817">
                  <c:v>112.8</c:v>
                </c:pt>
                <c:pt idx="1818">
                  <c:v>110.5</c:v>
                </c:pt>
                <c:pt idx="1819">
                  <c:v>108.4</c:v>
                </c:pt>
                <c:pt idx="1820">
                  <c:v>107.1</c:v>
                </c:pt>
                <c:pt idx="1821">
                  <c:v>106.4</c:v>
                </c:pt>
                <c:pt idx="1822">
                  <c:v>107.1</c:v>
                </c:pt>
                <c:pt idx="1823">
                  <c:v>106.3</c:v>
                </c:pt>
                <c:pt idx="1824">
                  <c:v>106.1</c:v>
                </c:pt>
                <c:pt idx="1825">
                  <c:v>106.7</c:v>
                </c:pt>
                <c:pt idx="1826">
                  <c:v>105.8</c:v>
                </c:pt>
                <c:pt idx="1827">
                  <c:v>103.2</c:v>
                </c:pt>
                <c:pt idx="1828">
                  <c:v>102.2</c:v>
                </c:pt>
                <c:pt idx="1829">
                  <c:v>103.3</c:v>
                </c:pt>
                <c:pt idx="1830">
                  <c:v>105.3</c:v>
                </c:pt>
                <c:pt idx="1831">
                  <c:v>104.4</c:v>
                </c:pt>
                <c:pt idx="1832">
                  <c:v>103.1</c:v>
                </c:pt>
                <c:pt idx="1833">
                  <c:v>102.5</c:v>
                </c:pt>
                <c:pt idx="1834">
                  <c:v>100.4</c:v>
                </c:pt>
                <c:pt idx="1835">
                  <c:v>99.9</c:v>
                </c:pt>
                <c:pt idx="1836">
                  <c:v>101.3</c:v>
                </c:pt>
                <c:pt idx="1837">
                  <c:v>102.2</c:v>
                </c:pt>
                <c:pt idx="1838">
                  <c:v>101.7</c:v>
                </c:pt>
                <c:pt idx="1839">
                  <c:v>101.8</c:v>
                </c:pt>
                <c:pt idx="1840">
                  <c:v>101</c:v>
                </c:pt>
                <c:pt idx="1841">
                  <c:v>101.3</c:v>
                </c:pt>
                <c:pt idx="1842">
                  <c:v>100</c:v>
                </c:pt>
                <c:pt idx="1843">
                  <c:v>99.3</c:v>
                </c:pt>
                <c:pt idx="1844">
                  <c:v>99.8</c:v>
                </c:pt>
                <c:pt idx="1845">
                  <c:v>99.1</c:v>
                </c:pt>
                <c:pt idx="1846">
                  <c:v>98.1</c:v>
                </c:pt>
                <c:pt idx="1847">
                  <c:v>97.9</c:v>
                </c:pt>
                <c:pt idx="1848">
                  <c:v>97.9</c:v>
                </c:pt>
                <c:pt idx="1849">
                  <c:v>96.2</c:v>
                </c:pt>
                <c:pt idx="1850">
                  <c:v>98.1</c:v>
                </c:pt>
                <c:pt idx="1851">
                  <c:v>99.3</c:v>
                </c:pt>
                <c:pt idx="1852">
                  <c:v>99.9</c:v>
                </c:pt>
                <c:pt idx="1853">
                  <c:v>100.8</c:v>
                </c:pt>
                <c:pt idx="1854">
                  <c:v>100.6</c:v>
                </c:pt>
                <c:pt idx="1855">
                  <c:v>100</c:v>
                </c:pt>
                <c:pt idx="1856">
                  <c:v>97.5</c:v>
                </c:pt>
                <c:pt idx="1857">
                  <c:v>100.8</c:v>
                </c:pt>
                <c:pt idx="1858">
                  <c:v>103.5</c:v>
                </c:pt>
                <c:pt idx="1859">
                  <c:v>103.6</c:v>
                </c:pt>
                <c:pt idx="1860">
                  <c:v>102.5</c:v>
                </c:pt>
                <c:pt idx="1861">
                  <c:v>102.4</c:v>
                </c:pt>
                <c:pt idx="1862">
                  <c:v>101.5</c:v>
                </c:pt>
                <c:pt idx="1863">
                  <c:v>99.9</c:v>
                </c:pt>
                <c:pt idx="1864">
                  <c:v>102.9</c:v>
                </c:pt>
                <c:pt idx="1865">
                  <c:v>103</c:v>
                </c:pt>
                <c:pt idx="1866">
                  <c:v>103.9</c:v>
                </c:pt>
                <c:pt idx="1867">
                  <c:v>105.2</c:v>
                </c:pt>
                <c:pt idx="1868">
                  <c:v>105.8</c:v>
                </c:pt>
                <c:pt idx="1869">
                  <c:v>105.7</c:v>
                </c:pt>
                <c:pt idx="1870">
                  <c:v>104.7</c:v>
                </c:pt>
                <c:pt idx="1871">
                  <c:v>106.3</c:v>
                </c:pt>
                <c:pt idx="1872">
                  <c:v>109.3</c:v>
                </c:pt>
                <c:pt idx="1873">
                  <c:v>110.7</c:v>
                </c:pt>
                <c:pt idx="1874">
                  <c:v>111.4</c:v>
                </c:pt>
                <c:pt idx="1875">
                  <c:v>111.4</c:v>
                </c:pt>
                <c:pt idx="1876">
                  <c:v>111.2</c:v>
                </c:pt>
                <c:pt idx="1877">
                  <c:v>109.7</c:v>
                </c:pt>
                <c:pt idx="1878">
                  <c:v>109.6</c:v>
                </c:pt>
                <c:pt idx="1879">
                  <c:v>111.6</c:v>
                </c:pt>
                <c:pt idx="1880">
                  <c:v>109.2</c:v>
                </c:pt>
                <c:pt idx="1881">
                  <c:v>109.3</c:v>
                </c:pt>
                <c:pt idx="1882">
                  <c:v>108.8</c:v>
                </c:pt>
                <c:pt idx="1883">
                  <c:v>107.8</c:v>
                </c:pt>
                <c:pt idx="1884">
                  <c:v>108.9</c:v>
                </c:pt>
                <c:pt idx="1885">
                  <c:v>109.1</c:v>
                </c:pt>
                <c:pt idx="1886">
                  <c:v>112.4</c:v>
                </c:pt>
                <c:pt idx="1887">
                  <c:v>110.9</c:v>
                </c:pt>
                <c:pt idx="1888">
                  <c:v>109.1</c:v>
                </c:pt>
                <c:pt idx="1889">
                  <c:v>106.7</c:v>
                </c:pt>
                <c:pt idx="1890">
                  <c:v>106.1</c:v>
                </c:pt>
                <c:pt idx="1891">
                  <c:v>104.5</c:v>
                </c:pt>
                <c:pt idx="1892">
                  <c:v>106.1</c:v>
                </c:pt>
                <c:pt idx="1893">
                  <c:v>108.2</c:v>
                </c:pt>
                <c:pt idx="1894">
                  <c:v>106.7</c:v>
                </c:pt>
                <c:pt idx="1895">
                  <c:v>106.6</c:v>
                </c:pt>
                <c:pt idx="1896">
                  <c:v>105.2</c:v>
                </c:pt>
                <c:pt idx="1897">
                  <c:v>103.8</c:v>
                </c:pt>
                <c:pt idx="1898">
                  <c:v>102.6</c:v>
                </c:pt>
                <c:pt idx="1899">
                  <c:v>102.3</c:v>
                </c:pt>
                <c:pt idx="1900">
                  <c:v>103.7</c:v>
                </c:pt>
                <c:pt idx="1901">
                  <c:v>103.1</c:v>
                </c:pt>
                <c:pt idx="1902">
                  <c:v>100.9</c:v>
                </c:pt>
                <c:pt idx="1903">
                  <c:v>99.1</c:v>
                </c:pt>
                <c:pt idx="1904">
                  <c:v>97.1</c:v>
                </c:pt>
                <c:pt idx="1905">
                  <c:v>94.9</c:v>
                </c:pt>
                <c:pt idx="1906">
                  <c:v>96.8</c:v>
                </c:pt>
                <c:pt idx="1907">
                  <c:v>97</c:v>
                </c:pt>
                <c:pt idx="1908">
                  <c:v>96.7</c:v>
                </c:pt>
                <c:pt idx="1909">
                  <c:v>96.7</c:v>
                </c:pt>
                <c:pt idx="1910">
                  <c:v>97</c:v>
                </c:pt>
                <c:pt idx="1911">
                  <c:v>95.5</c:v>
                </c:pt>
                <c:pt idx="1912">
                  <c:v>93.4</c:v>
                </c:pt>
                <c:pt idx="1913">
                  <c:v>93.4</c:v>
                </c:pt>
                <c:pt idx="1914">
                  <c:v>91.7</c:v>
                </c:pt>
                <c:pt idx="1915">
                  <c:v>90.7</c:v>
                </c:pt>
                <c:pt idx="1916">
                  <c:v>88.6</c:v>
                </c:pt>
                <c:pt idx="1917">
                  <c:v>88.8</c:v>
                </c:pt>
                <c:pt idx="1918">
                  <c:v>87.9</c:v>
                </c:pt>
                <c:pt idx="1919">
                  <c:v>88.6</c:v>
                </c:pt>
                <c:pt idx="1920">
                  <c:v>88.8</c:v>
                </c:pt>
                <c:pt idx="1921">
                  <c:v>90.5</c:v>
                </c:pt>
                <c:pt idx="1922">
                  <c:v>90.9</c:v>
                </c:pt>
                <c:pt idx="1923">
                  <c:v>90.6</c:v>
                </c:pt>
                <c:pt idx="1924">
                  <c:v>89.7</c:v>
                </c:pt>
                <c:pt idx="1925">
                  <c:v>89.3</c:v>
                </c:pt>
                <c:pt idx="1926">
                  <c:v>88.2</c:v>
                </c:pt>
                <c:pt idx="1927">
                  <c:v>88.5</c:v>
                </c:pt>
                <c:pt idx="1928">
                  <c:v>88.1</c:v>
                </c:pt>
                <c:pt idx="1929">
                  <c:v>87.9</c:v>
                </c:pt>
                <c:pt idx="1930">
                  <c:v>86.9</c:v>
                </c:pt>
                <c:pt idx="1931">
                  <c:v>86.6</c:v>
                </c:pt>
                <c:pt idx="1932">
                  <c:v>86</c:v>
                </c:pt>
                <c:pt idx="1933">
                  <c:v>86.1</c:v>
                </c:pt>
                <c:pt idx="1934">
                  <c:v>87.8</c:v>
                </c:pt>
                <c:pt idx="1935">
                  <c:v>90.2</c:v>
                </c:pt>
                <c:pt idx="1936">
                  <c:v>88.2</c:v>
                </c:pt>
                <c:pt idx="1937">
                  <c:v>87.7</c:v>
                </c:pt>
                <c:pt idx="1938">
                  <c:v>87.4</c:v>
                </c:pt>
                <c:pt idx="1939">
                  <c:v>85.8</c:v>
                </c:pt>
                <c:pt idx="1940">
                  <c:v>84.2</c:v>
                </c:pt>
                <c:pt idx="1941">
                  <c:v>84.7</c:v>
                </c:pt>
                <c:pt idx="1942">
                  <c:v>86.4</c:v>
                </c:pt>
                <c:pt idx="1943">
                  <c:v>86.6</c:v>
                </c:pt>
                <c:pt idx="1944">
                  <c:v>87.3</c:v>
                </c:pt>
                <c:pt idx="1945">
                  <c:v>87.1</c:v>
                </c:pt>
                <c:pt idx="1946">
                  <c:v>86.9</c:v>
                </c:pt>
                <c:pt idx="1947">
                  <c:v>86</c:v>
                </c:pt>
                <c:pt idx="1948">
                  <c:v>89</c:v>
                </c:pt>
                <c:pt idx="1949">
                  <c:v>89.8</c:v>
                </c:pt>
                <c:pt idx="1950">
                  <c:v>90.8</c:v>
                </c:pt>
                <c:pt idx="1951">
                  <c:v>89.7</c:v>
                </c:pt>
                <c:pt idx="1952">
                  <c:v>89</c:v>
                </c:pt>
                <c:pt idx="1953">
                  <c:v>88.1</c:v>
                </c:pt>
                <c:pt idx="1954">
                  <c:v>88.6</c:v>
                </c:pt>
                <c:pt idx="1955">
                  <c:v>90.8</c:v>
                </c:pt>
                <c:pt idx="1956">
                  <c:v>91.8</c:v>
                </c:pt>
                <c:pt idx="1957">
                  <c:v>92.1</c:v>
                </c:pt>
                <c:pt idx="1958">
                  <c:v>94.2</c:v>
                </c:pt>
                <c:pt idx="1959">
                  <c:v>94.9</c:v>
                </c:pt>
                <c:pt idx="1960">
                  <c:v>94.4</c:v>
                </c:pt>
                <c:pt idx="1961">
                  <c:v>93.5</c:v>
                </c:pt>
                <c:pt idx="1962">
                  <c:v>94.8</c:v>
                </c:pt>
                <c:pt idx="1963">
                  <c:v>94.5</c:v>
                </c:pt>
                <c:pt idx="1964">
                  <c:v>93.6</c:v>
                </c:pt>
                <c:pt idx="1965">
                  <c:v>92.8</c:v>
                </c:pt>
                <c:pt idx="1966">
                  <c:v>93.9</c:v>
                </c:pt>
                <c:pt idx="1967">
                  <c:v>93.7</c:v>
                </c:pt>
                <c:pt idx="1968">
                  <c:v>92.9</c:v>
                </c:pt>
                <c:pt idx="1969">
                  <c:v>92.5</c:v>
                </c:pt>
                <c:pt idx="1970">
                  <c:v>93.4</c:v>
                </c:pt>
                <c:pt idx="1971">
                  <c:v>94.2</c:v>
                </c:pt>
                <c:pt idx="1972">
                  <c:v>95.3</c:v>
                </c:pt>
                <c:pt idx="1973">
                  <c:v>97</c:v>
                </c:pt>
                <c:pt idx="1974">
                  <c:v>95.9</c:v>
                </c:pt>
                <c:pt idx="1975">
                  <c:v>95.9</c:v>
                </c:pt>
                <c:pt idx="1976">
                  <c:v>97.5</c:v>
                </c:pt>
                <c:pt idx="1977">
                  <c:v>99.2</c:v>
                </c:pt>
                <c:pt idx="1978">
                  <c:v>96.8</c:v>
                </c:pt>
                <c:pt idx="1979">
                  <c:v>95.5</c:v>
                </c:pt>
                <c:pt idx="1980">
                  <c:v>92.8</c:v>
                </c:pt>
                <c:pt idx="1981">
                  <c:v>92.7</c:v>
                </c:pt>
                <c:pt idx="1982">
                  <c:v>90.7</c:v>
                </c:pt>
                <c:pt idx="1983">
                  <c:v>91.8</c:v>
                </c:pt>
                <c:pt idx="1984">
                  <c:v>92</c:v>
                </c:pt>
                <c:pt idx="1985">
                  <c:v>90.5</c:v>
                </c:pt>
                <c:pt idx="1986">
                  <c:v>91</c:v>
                </c:pt>
                <c:pt idx="1987">
                  <c:v>90.5</c:v>
                </c:pt>
                <c:pt idx="1988">
                  <c:v>88</c:v>
                </c:pt>
                <c:pt idx="1989">
                  <c:v>86.5</c:v>
                </c:pt>
                <c:pt idx="1990">
                  <c:v>88.5</c:v>
                </c:pt>
                <c:pt idx="1991">
                  <c:v>88.1</c:v>
                </c:pt>
                <c:pt idx="1992">
                  <c:v>86.8</c:v>
                </c:pt>
                <c:pt idx="1993">
                  <c:v>86.6</c:v>
                </c:pt>
                <c:pt idx="1994">
                  <c:v>86.6</c:v>
                </c:pt>
                <c:pt idx="1995">
                  <c:v>86.3</c:v>
                </c:pt>
                <c:pt idx="1996">
                  <c:v>83.9</c:v>
                </c:pt>
                <c:pt idx="1997">
                  <c:v>84.1</c:v>
                </c:pt>
                <c:pt idx="1998">
                  <c:v>84.6</c:v>
                </c:pt>
                <c:pt idx="1999">
                  <c:v>86.1</c:v>
                </c:pt>
                <c:pt idx="2000">
                  <c:v>86.6</c:v>
                </c:pt>
                <c:pt idx="2001">
                  <c:v>85.8</c:v>
                </c:pt>
                <c:pt idx="2002">
                  <c:v>83.2</c:v>
                </c:pt>
                <c:pt idx="2003">
                  <c:v>80.900000000000006</c:v>
                </c:pt>
                <c:pt idx="2004">
                  <c:v>83.7</c:v>
                </c:pt>
                <c:pt idx="2005">
                  <c:v>84.2</c:v>
                </c:pt>
                <c:pt idx="2006">
                  <c:v>82.7</c:v>
                </c:pt>
                <c:pt idx="2007">
                  <c:v>81.8</c:v>
                </c:pt>
                <c:pt idx="2008">
                  <c:v>83.3</c:v>
                </c:pt>
                <c:pt idx="2009">
                  <c:v>82.8</c:v>
                </c:pt>
                <c:pt idx="2010">
                  <c:v>84.1</c:v>
                </c:pt>
                <c:pt idx="2011">
                  <c:v>85.8</c:v>
                </c:pt>
                <c:pt idx="2012">
                  <c:v>88.8</c:v>
                </c:pt>
                <c:pt idx="2013">
                  <c:v>87.5</c:v>
                </c:pt>
                <c:pt idx="2014">
                  <c:v>86</c:v>
                </c:pt>
                <c:pt idx="2015">
                  <c:v>98.7</c:v>
                </c:pt>
                <c:pt idx="2016">
                  <c:v>103</c:v>
                </c:pt>
                <c:pt idx="2017">
                  <c:v>105.4</c:v>
                </c:pt>
                <c:pt idx="2018">
                  <c:v>110.7</c:v>
                </c:pt>
                <c:pt idx="2019">
                  <c:v>115.7</c:v>
                </c:pt>
                <c:pt idx="2020">
                  <c:v>119.4</c:v>
                </c:pt>
                <c:pt idx="2021">
                  <c:v>123</c:v>
                </c:pt>
                <c:pt idx="2022">
                  <c:v>126</c:v>
                </c:pt>
                <c:pt idx="2023">
                  <c:v>130.30000000000001</c:v>
                </c:pt>
                <c:pt idx="2024">
                  <c:v>131.6</c:v>
                </c:pt>
                <c:pt idx="2025">
                  <c:v>134.6</c:v>
                </c:pt>
                <c:pt idx="2026">
                  <c:v>138.9</c:v>
                </c:pt>
                <c:pt idx="2027">
                  <c:v>143.30000000000001</c:v>
                </c:pt>
                <c:pt idx="2028">
                  <c:v>145.1</c:v>
                </c:pt>
                <c:pt idx="2029">
                  <c:v>147.9</c:v>
                </c:pt>
                <c:pt idx="2030">
                  <c:v>150.30000000000001</c:v>
                </c:pt>
                <c:pt idx="2031">
                  <c:v>150.69999999999999</c:v>
                </c:pt>
                <c:pt idx="2032">
                  <c:v>155.9</c:v>
                </c:pt>
                <c:pt idx="2033">
                  <c:v>160.4</c:v>
                </c:pt>
                <c:pt idx="2034">
                  <c:v>161.5</c:v>
                </c:pt>
                <c:pt idx="2035">
                  <c:v>163.9</c:v>
                </c:pt>
                <c:pt idx="2036">
                  <c:v>166.9</c:v>
                </c:pt>
                <c:pt idx="2037">
                  <c:v>167.7</c:v>
                </c:pt>
                <c:pt idx="2038">
                  <c:v>166</c:v>
                </c:pt>
                <c:pt idx="2039">
                  <c:v>169.9</c:v>
                </c:pt>
                <c:pt idx="2040">
                  <c:v>172.4</c:v>
                </c:pt>
                <c:pt idx="2041">
                  <c:v>173.7</c:v>
                </c:pt>
                <c:pt idx="2042">
                  <c:v>175.1</c:v>
                </c:pt>
                <c:pt idx="2043">
                  <c:v>176.4</c:v>
                </c:pt>
                <c:pt idx="2044">
                  <c:v>179.8</c:v>
                </c:pt>
                <c:pt idx="2045">
                  <c:v>167.7</c:v>
                </c:pt>
                <c:pt idx="2046">
                  <c:v>165.4</c:v>
                </c:pt>
                <c:pt idx="2047">
                  <c:v>165.1</c:v>
                </c:pt>
                <c:pt idx="2048">
                  <c:v>162.19999999999999</c:v>
                </c:pt>
                <c:pt idx="2049">
                  <c:v>159.30000000000001</c:v>
                </c:pt>
                <c:pt idx="2050">
                  <c:v>156.80000000000001</c:v>
                </c:pt>
                <c:pt idx="2051">
                  <c:v>153.19999999999999</c:v>
                </c:pt>
                <c:pt idx="2052">
                  <c:v>153.1</c:v>
                </c:pt>
                <c:pt idx="2053">
                  <c:v>150.6</c:v>
                </c:pt>
                <c:pt idx="2054">
                  <c:v>148.9</c:v>
                </c:pt>
                <c:pt idx="2055">
                  <c:v>146.5</c:v>
                </c:pt>
                <c:pt idx="2056">
                  <c:v>143.30000000000001</c:v>
                </c:pt>
                <c:pt idx="2057">
                  <c:v>141.30000000000001</c:v>
                </c:pt>
                <c:pt idx="2058">
                  <c:v>139</c:v>
                </c:pt>
                <c:pt idx="2059">
                  <c:v>134.80000000000001</c:v>
                </c:pt>
                <c:pt idx="2060">
                  <c:v>132.5</c:v>
                </c:pt>
                <c:pt idx="2061">
                  <c:v>133.4</c:v>
                </c:pt>
                <c:pt idx="2062">
                  <c:v>129.6</c:v>
                </c:pt>
                <c:pt idx="2063">
                  <c:v>126.3</c:v>
                </c:pt>
                <c:pt idx="2064">
                  <c:v>123.7</c:v>
                </c:pt>
                <c:pt idx="2065">
                  <c:v>121</c:v>
                </c:pt>
                <c:pt idx="2066">
                  <c:v>117.7</c:v>
                </c:pt>
                <c:pt idx="2067">
                  <c:v>117</c:v>
                </c:pt>
                <c:pt idx="2068">
                  <c:v>117.7</c:v>
                </c:pt>
                <c:pt idx="2069">
                  <c:v>114.6</c:v>
                </c:pt>
                <c:pt idx="2070">
                  <c:v>112.2</c:v>
                </c:pt>
                <c:pt idx="2071">
                  <c:v>111.4</c:v>
                </c:pt>
                <c:pt idx="2072">
                  <c:v>109.6</c:v>
                </c:pt>
                <c:pt idx="2073">
                  <c:v>108.7</c:v>
                </c:pt>
                <c:pt idx="2074">
                  <c:v>105.9</c:v>
                </c:pt>
                <c:pt idx="2075">
                  <c:v>105.9</c:v>
                </c:pt>
                <c:pt idx="2076">
                  <c:v>104.3</c:v>
                </c:pt>
                <c:pt idx="2077">
                  <c:v>102</c:v>
                </c:pt>
                <c:pt idx="2078">
                  <c:v>100.8</c:v>
                </c:pt>
                <c:pt idx="2079">
                  <c:v>99.2</c:v>
                </c:pt>
                <c:pt idx="2080">
                  <c:v>97.3</c:v>
                </c:pt>
                <c:pt idx="2081">
                  <c:v>98.9</c:v>
                </c:pt>
                <c:pt idx="2082">
                  <c:v>97.3</c:v>
                </c:pt>
                <c:pt idx="2083">
                  <c:v>97.6</c:v>
                </c:pt>
                <c:pt idx="2084">
                  <c:v>98.2</c:v>
                </c:pt>
                <c:pt idx="2085">
                  <c:v>98.2</c:v>
                </c:pt>
                <c:pt idx="2086">
                  <c:v>98.2</c:v>
                </c:pt>
                <c:pt idx="2087">
                  <c:v>95.7</c:v>
                </c:pt>
                <c:pt idx="2088">
                  <c:v>99</c:v>
                </c:pt>
                <c:pt idx="2089">
                  <c:v>101.8</c:v>
                </c:pt>
                <c:pt idx="2090">
                  <c:v>103.4</c:v>
                </c:pt>
                <c:pt idx="2091">
                  <c:v>103.2</c:v>
                </c:pt>
                <c:pt idx="2092">
                  <c:v>103.8</c:v>
                </c:pt>
                <c:pt idx="2093">
                  <c:v>102.9</c:v>
                </c:pt>
                <c:pt idx="2094">
                  <c:v>102.3</c:v>
                </c:pt>
                <c:pt idx="2095">
                  <c:v>103</c:v>
                </c:pt>
                <c:pt idx="2096">
                  <c:v>104.3</c:v>
                </c:pt>
                <c:pt idx="2097">
                  <c:v>103.9</c:v>
                </c:pt>
                <c:pt idx="2098">
                  <c:v>103.5</c:v>
                </c:pt>
                <c:pt idx="2099">
                  <c:v>103.8</c:v>
                </c:pt>
                <c:pt idx="2100">
                  <c:v>102.3</c:v>
                </c:pt>
                <c:pt idx="2101">
                  <c:v>99.8</c:v>
                </c:pt>
                <c:pt idx="2102">
                  <c:v>100</c:v>
                </c:pt>
                <c:pt idx="2103">
                  <c:v>100.3</c:v>
                </c:pt>
                <c:pt idx="2104">
                  <c:v>102.4</c:v>
                </c:pt>
                <c:pt idx="2105">
                  <c:v>101.4</c:v>
                </c:pt>
                <c:pt idx="2106">
                  <c:v>102</c:v>
                </c:pt>
                <c:pt idx="2107">
                  <c:v>103.2</c:v>
                </c:pt>
                <c:pt idx="2108">
                  <c:v>103.2</c:v>
                </c:pt>
                <c:pt idx="2109">
                  <c:v>104.1</c:v>
                </c:pt>
                <c:pt idx="2110">
                  <c:v>104</c:v>
                </c:pt>
                <c:pt idx="2111">
                  <c:v>102.3</c:v>
                </c:pt>
                <c:pt idx="2112">
                  <c:v>102.2</c:v>
                </c:pt>
                <c:pt idx="2113">
                  <c:v>99.9</c:v>
                </c:pt>
                <c:pt idx="2114">
                  <c:v>98.7</c:v>
                </c:pt>
                <c:pt idx="2115">
                  <c:v>97.6</c:v>
                </c:pt>
                <c:pt idx="2116">
                  <c:v>98.5</c:v>
                </c:pt>
                <c:pt idx="2117">
                  <c:v>100.7</c:v>
                </c:pt>
                <c:pt idx="2118">
                  <c:v>97.4</c:v>
                </c:pt>
                <c:pt idx="2119">
                  <c:v>95</c:v>
                </c:pt>
                <c:pt idx="2120">
                  <c:v>93.3</c:v>
                </c:pt>
                <c:pt idx="2121">
                  <c:v>92.2</c:v>
                </c:pt>
                <c:pt idx="2122">
                  <c:v>89.7</c:v>
                </c:pt>
                <c:pt idx="2123">
                  <c:v>89.6</c:v>
                </c:pt>
                <c:pt idx="2124">
                  <c:v>88.9</c:v>
                </c:pt>
                <c:pt idx="2125">
                  <c:v>88.2</c:v>
                </c:pt>
                <c:pt idx="2126">
                  <c:v>87.4</c:v>
                </c:pt>
                <c:pt idx="2127">
                  <c:v>86.7</c:v>
                </c:pt>
                <c:pt idx="2128">
                  <c:v>85.4</c:v>
                </c:pt>
                <c:pt idx="2129">
                  <c:v>84.4</c:v>
                </c:pt>
                <c:pt idx="2130">
                  <c:v>88.9</c:v>
                </c:pt>
                <c:pt idx="2131">
                  <c:v>90.5</c:v>
                </c:pt>
                <c:pt idx="2132">
                  <c:v>88.9</c:v>
                </c:pt>
                <c:pt idx="2133">
                  <c:v>88.1</c:v>
                </c:pt>
                <c:pt idx="2134">
                  <c:v>87.2</c:v>
                </c:pt>
                <c:pt idx="2135">
                  <c:v>86.9</c:v>
                </c:pt>
                <c:pt idx="2136">
                  <c:v>84.5</c:v>
                </c:pt>
                <c:pt idx="2137">
                  <c:v>84.1</c:v>
                </c:pt>
                <c:pt idx="2138">
                  <c:v>84</c:v>
                </c:pt>
                <c:pt idx="2139">
                  <c:v>83.6</c:v>
                </c:pt>
                <c:pt idx="2140">
                  <c:v>84.7</c:v>
                </c:pt>
                <c:pt idx="2141">
                  <c:v>87.5</c:v>
                </c:pt>
                <c:pt idx="2142">
                  <c:v>86.7</c:v>
                </c:pt>
                <c:pt idx="2143">
                  <c:v>86.3</c:v>
                </c:pt>
                <c:pt idx="2144">
                  <c:v>86.9</c:v>
                </c:pt>
                <c:pt idx="2145">
                  <c:v>89</c:v>
                </c:pt>
                <c:pt idx="2146">
                  <c:v>88</c:v>
                </c:pt>
                <c:pt idx="2147">
                  <c:v>86.7</c:v>
                </c:pt>
                <c:pt idx="2148">
                  <c:v>87.1</c:v>
                </c:pt>
                <c:pt idx="2149">
                  <c:v>86.5</c:v>
                </c:pt>
                <c:pt idx="2150">
                  <c:v>85.6</c:v>
                </c:pt>
                <c:pt idx="2151">
                  <c:v>86</c:v>
                </c:pt>
                <c:pt idx="2152">
                  <c:v>87.4</c:v>
                </c:pt>
                <c:pt idx="2153">
                  <c:v>87.5</c:v>
                </c:pt>
                <c:pt idx="2154">
                  <c:v>87.5</c:v>
                </c:pt>
                <c:pt idx="2155">
                  <c:v>87.2</c:v>
                </c:pt>
                <c:pt idx="2156">
                  <c:v>86</c:v>
                </c:pt>
                <c:pt idx="2157">
                  <c:v>85.5</c:v>
                </c:pt>
                <c:pt idx="2158">
                  <c:v>85.7</c:v>
                </c:pt>
                <c:pt idx="2159">
                  <c:v>85.4</c:v>
                </c:pt>
                <c:pt idx="2160">
                  <c:v>82.1</c:v>
                </c:pt>
                <c:pt idx="2161">
                  <c:v>82.2</c:v>
                </c:pt>
                <c:pt idx="2162">
                  <c:v>81.900000000000006</c:v>
                </c:pt>
                <c:pt idx="2163">
                  <c:v>81.7</c:v>
                </c:pt>
                <c:pt idx="2164">
                  <c:v>80.3</c:v>
                </c:pt>
                <c:pt idx="2165">
                  <c:v>81</c:v>
                </c:pt>
                <c:pt idx="2166">
                  <c:v>83.3</c:v>
                </c:pt>
                <c:pt idx="2167">
                  <c:v>82.6</c:v>
                </c:pt>
                <c:pt idx="2168">
                  <c:v>82.4</c:v>
                </c:pt>
                <c:pt idx="2169">
                  <c:v>83.4</c:v>
                </c:pt>
                <c:pt idx="2170">
                  <c:v>81.099999999999994</c:v>
                </c:pt>
                <c:pt idx="2171">
                  <c:v>78.7</c:v>
                </c:pt>
                <c:pt idx="2172">
                  <c:v>79</c:v>
                </c:pt>
                <c:pt idx="2173">
                  <c:v>82.2</c:v>
                </c:pt>
                <c:pt idx="2174">
                  <c:v>83.4</c:v>
                </c:pt>
                <c:pt idx="2175">
                  <c:v>83.4</c:v>
                </c:pt>
                <c:pt idx="2176">
                  <c:v>83.5</c:v>
                </c:pt>
                <c:pt idx="2177">
                  <c:v>83.6</c:v>
                </c:pt>
                <c:pt idx="2178">
                  <c:v>83.7</c:v>
                </c:pt>
                <c:pt idx="2179">
                  <c:v>86.5</c:v>
                </c:pt>
                <c:pt idx="2180">
                  <c:v>87.7</c:v>
                </c:pt>
                <c:pt idx="2181">
                  <c:v>88.3</c:v>
                </c:pt>
                <c:pt idx="2182">
                  <c:v>88.9</c:v>
                </c:pt>
                <c:pt idx="2183">
                  <c:v>88.9</c:v>
                </c:pt>
                <c:pt idx="2184">
                  <c:v>89.2</c:v>
                </c:pt>
                <c:pt idx="2185">
                  <c:v>89.1</c:v>
                </c:pt>
                <c:pt idx="2186">
                  <c:v>91.8</c:v>
                </c:pt>
                <c:pt idx="2187">
                  <c:v>92.8</c:v>
                </c:pt>
                <c:pt idx="2188">
                  <c:v>94.5</c:v>
                </c:pt>
                <c:pt idx="2189">
                  <c:v>96.4</c:v>
                </c:pt>
                <c:pt idx="2190">
                  <c:v>96.5</c:v>
                </c:pt>
                <c:pt idx="2191">
                  <c:v>94.7</c:v>
                </c:pt>
                <c:pt idx="2192">
                  <c:v>94.5</c:v>
                </c:pt>
                <c:pt idx="2193">
                  <c:v>94.3</c:v>
                </c:pt>
                <c:pt idx="2194">
                  <c:v>94.6</c:v>
                </c:pt>
                <c:pt idx="2195">
                  <c:v>95.1</c:v>
                </c:pt>
                <c:pt idx="2196">
                  <c:v>92.6</c:v>
                </c:pt>
                <c:pt idx="2197">
                  <c:v>93</c:v>
                </c:pt>
                <c:pt idx="2198">
                  <c:v>91.9</c:v>
                </c:pt>
                <c:pt idx="2199">
                  <c:v>90.9</c:v>
                </c:pt>
                <c:pt idx="2200">
                  <c:v>92.2</c:v>
                </c:pt>
                <c:pt idx="2201">
                  <c:v>92.9</c:v>
                </c:pt>
                <c:pt idx="2202">
                  <c:v>93.9</c:v>
                </c:pt>
                <c:pt idx="2203">
                  <c:v>92.1</c:v>
                </c:pt>
                <c:pt idx="2204">
                  <c:v>92</c:v>
                </c:pt>
                <c:pt idx="2205">
                  <c:v>90.1</c:v>
                </c:pt>
                <c:pt idx="2206">
                  <c:v>90.1</c:v>
                </c:pt>
                <c:pt idx="2207">
                  <c:v>90.3</c:v>
                </c:pt>
                <c:pt idx="2208">
                  <c:v>91.3</c:v>
                </c:pt>
                <c:pt idx="2209">
                  <c:v>91.5</c:v>
                </c:pt>
                <c:pt idx="2210">
                  <c:v>91.3</c:v>
                </c:pt>
                <c:pt idx="2211">
                  <c:v>92.9</c:v>
                </c:pt>
                <c:pt idx="2212">
                  <c:v>93.3</c:v>
                </c:pt>
                <c:pt idx="2213">
                  <c:v>93</c:v>
                </c:pt>
                <c:pt idx="2214">
                  <c:v>94</c:v>
                </c:pt>
                <c:pt idx="2215">
                  <c:v>93.6</c:v>
                </c:pt>
                <c:pt idx="2216">
                  <c:v>92.8</c:v>
                </c:pt>
                <c:pt idx="2217">
                  <c:v>93.5</c:v>
                </c:pt>
                <c:pt idx="2218">
                  <c:v>94.3</c:v>
                </c:pt>
                <c:pt idx="2219">
                  <c:v>92.1</c:v>
                </c:pt>
                <c:pt idx="2220">
                  <c:v>91.6</c:v>
                </c:pt>
                <c:pt idx="2221">
                  <c:v>93.3</c:v>
                </c:pt>
                <c:pt idx="2222">
                  <c:v>94.8</c:v>
                </c:pt>
                <c:pt idx="2223">
                  <c:v>98</c:v>
                </c:pt>
                <c:pt idx="2224">
                  <c:v>98.9</c:v>
                </c:pt>
                <c:pt idx="2225">
                  <c:v>99.6</c:v>
                </c:pt>
                <c:pt idx="2226">
                  <c:v>100.7</c:v>
                </c:pt>
                <c:pt idx="2227">
                  <c:v>100.1</c:v>
                </c:pt>
                <c:pt idx="2228">
                  <c:v>102.7</c:v>
                </c:pt>
                <c:pt idx="2229">
                  <c:v>104.8</c:v>
                </c:pt>
                <c:pt idx="2230">
                  <c:v>104.8</c:v>
                </c:pt>
                <c:pt idx="2231">
                  <c:v>103.9</c:v>
                </c:pt>
                <c:pt idx="2232">
                  <c:v>102.9</c:v>
                </c:pt>
                <c:pt idx="2233">
                  <c:v>102</c:v>
                </c:pt>
                <c:pt idx="2234">
                  <c:v>98.9</c:v>
                </c:pt>
                <c:pt idx="2235">
                  <c:v>99.7</c:v>
                </c:pt>
                <c:pt idx="2236">
                  <c:v>100</c:v>
                </c:pt>
                <c:pt idx="2237">
                  <c:v>99</c:v>
                </c:pt>
                <c:pt idx="2238">
                  <c:v>99.2</c:v>
                </c:pt>
                <c:pt idx="2239">
                  <c:v>97.9</c:v>
                </c:pt>
                <c:pt idx="2240">
                  <c:v>96.8</c:v>
                </c:pt>
                <c:pt idx="2241">
                  <c:v>93.7</c:v>
                </c:pt>
                <c:pt idx="2242">
                  <c:v>92.2</c:v>
                </c:pt>
                <c:pt idx="2243">
                  <c:v>93.5</c:v>
                </c:pt>
                <c:pt idx="2244">
                  <c:v>92.7</c:v>
                </c:pt>
                <c:pt idx="2245">
                  <c:v>94.9</c:v>
                </c:pt>
                <c:pt idx="2246">
                  <c:v>94.8</c:v>
                </c:pt>
                <c:pt idx="2247">
                  <c:v>94.8</c:v>
                </c:pt>
                <c:pt idx="2248">
                  <c:v>93.5</c:v>
                </c:pt>
                <c:pt idx="2249">
                  <c:v>95.3</c:v>
                </c:pt>
                <c:pt idx="2250">
                  <c:v>97.4</c:v>
                </c:pt>
                <c:pt idx="2251">
                  <c:v>97.7</c:v>
                </c:pt>
                <c:pt idx="2252">
                  <c:v>96.5</c:v>
                </c:pt>
                <c:pt idx="2253">
                  <c:v>95.2</c:v>
                </c:pt>
                <c:pt idx="2254">
                  <c:v>94.3</c:v>
                </c:pt>
                <c:pt idx="2255">
                  <c:v>92.5</c:v>
                </c:pt>
                <c:pt idx="2256">
                  <c:v>93.5</c:v>
                </c:pt>
                <c:pt idx="2257">
                  <c:v>95.4</c:v>
                </c:pt>
                <c:pt idx="2258">
                  <c:v>95.3</c:v>
                </c:pt>
                <c:pt idx="2259">
                  <c:v>94.7</c:v>
                </c:pt>
                <c:pt idx="2260">
                  <c:v>96.2</c:v>
                </c:pt>
                <c:pt idx="2261">
                  <c:v>96.3</c:v>
                </c:pt>
                <c:pt idx="2262">
                  <c:v>95.6</c:v>
                </c:pt>
                <c:pt idx="2263">
                  <c:v>96.6</c:v>
                </c:pt>
                <c:pt idx="2264">
                  <c:v>100.4</c:v>
                </c:pt>
                <c:pt idx="2265">
                  <c:v>100.2</c:v>
                </c:pt>
                <c:pt idx="2266">
                  <c:v>100.7</c:v>
                </c:pt>
                <c:pt idx="2267">
                  <c:v>102.7</c:v>
                </c:pt>
                <c:pt idx="2268">
                  <c:v>100.7</c:v>
                </c:pt>
                <c:pt idx="2269">
                  <c:v>98.6</c:v>
                </c:pt>
                <c:pt idx="2270">
                  <c:v>99.7</c:v>
                </c:pt>
                <c:pt idx="2271">
                  <c:v>101.4</c:v>
                </c:pt>
                <c:pt idx="2272">
                  <c:v>102.7</c:v>
                </c:pt>
                <c:pt idx="2273">
                  <c:v>101.4</c:v>
                </c:pt>
                <c:pt idx="2274">
                  <c:v>101.5</c:v>
                </c:pt>
                <c:pt idx="2275">
                  <c:v>98.9</c:v>
                </c:pt>
                <c:pt idx="2276">
                  <c:v>96.6</c:v>
                </c:pt>
                <c:pt idx="2277">
                  <c:v>95.5</c:v>
                </c:pt>
                <c:pt idx="2278">
                  <c:v>95.1</c:v>
                </c:pt>
                <c:pt idx="2279">
                  <c:v>93.9</c:v>
                </c:pt>
                <c:pt idx="2280">
                  <c:v>92.1</c:v>
                </c:pt>
                <c:pt idx="2281">
                  <c:v>90.9</c:v>
                </c:pt>
                <c:pt idx="2282">
                  <c:v>90.4</c:v>
                </c:pt>
                <c:pt idx="2283">
                  <c:v>87.8</c:v>
                </c:pt>
                <c:pt idx="2284">
                  <c:v>89.7</c:v>
                </c:pt>
                <c:pt idx="2285">
                  <c:v>89.9</c:v>
                </c:pt>
                <c:pt idx="2286">
                  <c:v>88</c:v>
                </c:pt>
                <c:pt idx="2287">
                  <c:v>85.7</c:v>
                </c:pt>
                <c:pt idx="2288">
                  <c:v>84.3</c:v>
                </c:pt>
                <c:pt idx="2289">
                  <c:v>82.6</c:v>
                </c:pt>
                <c:pt idx="2290">
                  <c:v>80.3</c:v>
                </c:pt>
                <c:pt idx="2291">
                  <c:v>81.3</c:v>
                </c:pt>
                <c:pt idx="2292">
                  <c:v>82.9</c:v>
                </c:pt>
                <c:pt idx="2293">
                  <c:v>83.1</c:v>
                </c:pt>
                <c:pt idx="2294">
                  <c:v>81.599999999999994</c:v>
                </c:pt>
                <c:pt idx="2295">
                  <c:v>80.900000000000006</c:v>
                </c:pt>
                <c:pt idx="2296">
                  <c:v>81.099999999999994</c:v>
                </c:pt>
                <c:pt idx="2297">
                  <c:v>79</c:v>
                </c:pt>
                <c:pt idx="2298">
                  <c:v>81.900000000000006</c:v>
                </c:pt>
                <c:pt idx="2299">
                  <c:v>84.9</c:v>
                </c:pt>
                <c:pt idx="2300">
                  <c:v>85</c:v>
                </c:pt>
                <c:pt idx="2301">
                  <c:v>84.3</c:v>
                </c:pt>
                <c:pt idx="2302">
                  <c:v>83.1</c:v>
                </c:pt>
                <c:pt idx="2303">
                  <c:v>83.1</c:v>
                </c:pt>
                <c:pt idx="2304">
                  <c:v>81.099999999999994</c:v>
                </c:pt>
                <c:pt idx="2305">
                  <c:v>82.7</c:v>
                </c:pt>
                <c:pt idx="2306">
                  <c:v>85.9</c:v>
                </c:pt>
                <c:pt idx="2307">
                  <c:v>87.4</c:v>
                </c:pt>
                <c:pt idx="2308">
                  <c:v>89.2</c:v>
                </c:pt>
                <c:pt idx="2309">
                  <c:v>89.9</c:v>
                </c:pt>
                <c:pt idx="2310">
                  <c:v>90.1</c:v>
                </c:pt>
                <c:pt idx="2311">
                  <c:v>89.3</c:v>
                </c:pt>
                <c:pt idx="2312">
                  <c:v>90.7</c:v>
                </c:pt>
                <c:pt idx="2313">
                  <c:v>92.6</c:v>
                </c:pt>
                <c:pt idx="2314">
                  <c:v>91.8</c:v>
                </c:pt>
                <c:pt idx="2315">
                  <c:v>91.9</c:v>
                </c:pt>
                <c:pt idx="2316">
                  <c:v>92.8</c:v>
                </c:pt>
                <c:pt idx="2317">
                  <c:v>92.9</c:v>
                </c:pt>
                <c:pt idx="2318">
                  <c:v>91.8</c:v>
                </c:pt>
                <c:pt idx="2319">
                  <c:v>93.6</c:v>
                </c:pt>
                <c:pt idx="2320">
                  <c:v>95</c:v>
                </c:pt>
                <c:pt idx="2321">
                  <c:v>95.6</c:v>
                </c:pt>
                <c:pt idx="2322">
                  <c:v>95.7</c:v>
                </c:pt>
                <c:pt idx="2323">
                  <c:v>95.4</c:v>
                </c:pt>
                <c:pt idx="2324">
                  <c:v>94.2</c:v>
                </c:pt>
                <c:pt idx="2325">
                  <c:v>94.9</c:v>
                </c:pt>
                <c:pt idx="2326">
                  <c:v>93.5</c:v>
                </c:pt>
                <c:pt idx="2327">
                  <c:v>95.1</c:v>
                </c:pt>
                <c:pt idx="2328">
                  <c:v>93.4</c:v>
                </c:pt>
                <c:pt idx="2329">
                  <c:v>91.6</c:v>
                </c:pt>
                <c:pt idx="2330">
                  <c:v>90.9</c:v>
                </c:pt>
                <c:pt idx="2331">
                  <c:v>90.1</c:v>
                </c:pt>
                <c:pt idx="2332">
                  <c:v>90.1</c:v>
                </c:pt>
                <c:pt idx="2333">
                  <c:v>90.6</c:v>
                </c:pt>
                <c:pt idx="2334">
                  <c:v>92.4</c:v>
                </c:pt>
                <c:pt idx="2335">
                  <c:v>92</c:v>
                </c:pt>
                <c:pt idx="2336">
                  <c:v>89.8</c:v>
                </c:pt>
                <c:pt idx="2337">
                  <c:v>88.7</c:v>
                </c:pt>
                <c:pt idx="2338">
                  <c:v>86.4</c:v>
                </c:pt>
                <c:pt idx="2339">
                  <c:v>84.8</c:v>
                </c:pt>
                <c:pt idx="2340">
                  <c:v>85</c:v>
                </c:pt>
                <c:pt idx="2341">
                  <c:v>85.4</c:v>
                </c:pt>
                <c:pt idx="2342">
                  <c:v>83.9</c:v>
                </c:pt>
                <c:pt idx="2343">
                  <c:v>84.3</c:v>
                </c:pt>
                <c:pt idx="2344">
                  <c:v>84.4</c:v>
                </c:pt>
                <c:pt idx="2345">
                  <c:v>85.1</c:v>
                </c:pt>
                <c:pt idx="2346">
                  <c:v>84.9</c:v>
                </c:pt>
                <c:pt idx="2347">
                  <c:v>85.6</c:v>
                </c:pt>
                <c:pt idx="2348">
                  <c:v>87.6</c:v>
                </c:pt>
                <c:pt idx="2349">
                  <c:v>87.1</c:v>
                </c:pt>
                <c:pt idx="2350">
                  <c:v>86.5</c:v>
                </c:pt>
                <c:pt idx="2351">
                  <c:v>86.4</c:v>
                </c:pt>
                <c:pt idx="2352">
                  <c:v>85.7</c:v>
                </c:pt>
                <c:pt idx="2353">
                  <c:v>84.5</c:v>
                </c:pt>
                <c:pt idx="2354">
                  <c:v>85.2</c:v>
                </c:pt>
                <c:pt idx="2355">
                  <c:v>85.6</c:v>
                </c:pt>
                <c:pt idx="2356">
                  <c:v>87.4</c:v>
                </c:pt>
                <c:pt idx="2357">
                  <c:v>87.6</c:v>
                </c:pt>
                <c:pt idx="2358">
                  <c:v>87.8</c:v>
                </c:pt>
                <c:pt idx="2359">
                  <c:v>87.7</c:v>
                </c:pt>
                <c:pt idx="2360">
                  <c:v>88.5</c:v>
                </c:pt>
                <c:pt idx="2361">
                  <c:v>90.1</c:v>
                </c:pt>
                <c:pt idx="2362">
                  <c:v>92.4</c:v>
                </c:pt>
                <c:pt idx="2363">
                  <c:v>92.9</c:v>
                </c:pt>
                <c:pt idx="2364">
                  <c:v>93.8</c:v>
                </c:pt>
                <c:pt idx="2365">
                  <c:v>95.1</c:v>
                </c:pt>
                <c:pt idx="2366">
                  <c:v>95.2</c:v>
                </c:pt>
                <c:pt idx="2367">
                  <c:v>93.9</c:v>
                </c:pt>
                <c:pt idx="2368">
                  <c:v>95.5</c:v>
                </c:pt>
                <c:pt idx="2369">
                  <c:v>98.6</c:v>
                </c:pt>
                <c:pt idx="2370">
                  <c:v>98.8</c:v>
                </c:pt>
                <c:pt idx="2371">
                  <c:v>99.6</c:v>
                </c:pt>
                <c:pt idx="2372">
                  <c:v>102.3</c:v>
                </c:pt>
                <c:pt idx="2373">
                  <c:v>100.1</c:v>
                </c:pt>
                <c:pt idx="2374">
                  <c:v>98.7</c:v>
                </c:pt>
                <c:pt idx="2375">
                  <c:v>97.9</c:v>
                </c:pt>
                <c:pt idx="2376">
                  <c:v>100</c:v>
                </c:pt>
                <c:pt idx="2377">
                  <c:v>101</c:v>
                </c:pt>
                <c:pt idx="2378">
                  <c:v>102.7</c:v>
                </c:pt>
                <c:pt idx="2379">
                  <c:v>103.9</c:v>
                </c:pt>
                <c:pt idx="2380">
                  <c:v>104.5</c:v>
                </c:pt>
                <c:pt idx="2381">
                  <c:v>103.2</c:v>
                </c:pt>
                <c:pt idx="2382">
                  <c:v>105.4</c:v>
                </c:pt>
                <c:pt idx="2383">
                  <c:v>108.5</c:v>
                </c:pt>
                <c:pt idx="2384">
                  <c:v>110.8</c:v>
                </c:pt>
                <c:pt idx="2385">
                  <c:v>113.9</c:v>
                </c:pt>
                <c:pt idx="2386">
                  <c:v>115.4</c:v>
                </c:pt>
                <c:pt idx="2387">
                  <c:v>115.2</c:v>
                </c:pt>
                <c:pt idx="2388">
                  <c:v>116.2</c:v>
                </c:pt>
                <c:pt idx="2389">
                  <c:v>121.2</c:v>
                </c:pt>
                <c:pt idx="2390">
                  <c:v>124.6</c:v>
                </c:pt>
                <c:pt idx="2391">
                  <c:v>126.8</c:v>
                </c:pt>
                <c:pt idx="2392">
                  <c:v>126.4</c:v>
                </c:pt>
                <c:pt idx="2393">
                  <c:v>127.6</c:v>
                </c:pt>
                <c:pt idx="2394">
                  <c:v>128.4</c:v>
                </c:pt>
                <c:pt idx="2395">
                  <c:v>127.6</c:v>
                </c:pt>
                <c:pt idx="2396">
                  <c:v>130.5</c:v>
                </c:pt>
                <c:pt idx="2397">
                  <c:v>133.19999999999999</c:v>
                </c:pt>
                <c:pt idx="2398">
                  <c:v>135.1</c:v>
                </c:pt>
                <c:pt idx="2399">
                  <c:v>134.5</c:v>
                </c:pt>
                <c:pt idx="2400">
                  <c:v>137.4</c:v>
                </c:pt>
                <c:pt idx="2401">
                  <c:v>138.1</c:v>
                </c:pt>
                <c:pt idx="2402">
                  <c:v>137</c:v>
                </c:pt>
                <c:pt idx="2403">
                  <c:v>140.30000000000001</c:v>
                </c:pt>
                <c:pt idx="2404">
                  <c:v>143.5</c:v>
                </c:pt>
                <c:pt idx="2405">
                  <c:v>145.80000000000001</c:v>
                </c:pt>
                <c:pt idx="2406">
                  <c:v>145.4</c:v>
                </c:pt>
                <c:pt idx="2407">
                  <c:v>146</c:v>
                </c:pt>
                <c:pt idx="2408">
                  <c:v>143.9</c:v>
                </c:pt>
                <c:pt idx="2409">
                  <c:v>141.69999999999999</c:v>
                </c:pt>
                <c:pt idx="2410">
                  <c:v>143.80000000000001</c:v>
                </c:pt>
                <c:pt idx="2411">
                  <c:v>146.30000000000001</c:v>
                </c:pt>
                <c:pt idx="2412">
                  <c:v>146.19999999999999</c:v>
                </c:pt>
                <c:pt idx="2413">
                  <c:v>146</c:v>
                </c:pt>
                <c:pt idx="2414">
                  <c:v>149.30000000000001</c:v>
                </c:pt>
                <c:pt idx="2415">
                  <c:v>151</c:v>
                </c:pt>
                <c:pt idx="2416">
                  <c:v>149.80000000000001</c:v>
                </c:pt>
                <c:pt idx="2417">
                  <c:v>153</c:v>
                </c:pt>
                <c:pt idx="2418">
                  <c:v>156.9</c:v>
                </c:pt>
                <c:pt idx="2419">
                  <c:v>153.9</c:v>
                </c:pt>
                <c:pt idx="2420">
                  <c:v>151.6</c:v>
                </c:pt>
                <c:pt idx="2421">
                  <c:v>150.80000000000001</c:v>
                </c:pt>
                <c:pt idx="2422">
                  <c:v>149.80000000000001</c:v>
                </c:pt>
                <c:pt idx="2423">
                  <c:v>148.69999999999999</c:v>
                </c:pt>
                <c:pt idx="2424">
                  <c:v>149.30000000000001</c:v>
                </c:pt>
                <c:pt idx="2425">
                  <c:v>151.80000000000001</c:v>
                </c:pt>
                <c:pt idx="2426">
                  <c:v>152.1</c:v>
                </c:pt>
                <c:pt idx="2427">
                  <c:v>151.4</c:v>
                </c:pt>
                <c:pt idx="2428">
                  <c:v>150.9</c:v>
                </c:pt>
                <c:pt idx="2429">
                  <c:v>151.6</c:v>
                </c:pt>
                <c:pt idx="2430">
                  <c:v>148</c:v>
                </c:pt>
                <c:pt idx="2431">
                  <c:v>148.30000000000001</c:v>
                </c:pt>
                <c:pt idx="2432">
                  <c:v>150.4</c:v>
                </c:pt>
                <c:pt idx="2433">
                  <c:v>149</c:v>
                </c:pt>
                <c:pt idx="2434">
                  <c:v>147.4</c:v>
                </c:pt>
                <c:pt idx="2435">
                  <c:v>147.6</c:v>
                </c:pt>
                <c:pt idx="2436">
                  <c:v>147</c:v>
                </c:pt>
                <c:pt idx="2437">
                  <c:v>145.69999999999999</c:v>
                </c:pt>
                <c:pt idx="2438">
                  <c:v>147.19999999999999</c:v>
                </c:pt>
                <c:pt idx="2439">
                  <c:v>150.19999999999999</c:v>
                </c:pt>
                <c:pt idx="2440">
                  <c:v>148.9</c:v>
                </c:pt>
                <c:pt idx="2441">
                  <c:v>146.6</c:v>
                </c:pt>
                <c:pt idx="2442">
                  <c:v>146.4</c:v>
                </c:pt>
                <c:pt idx="2443">
                  <c:v>145.6</c:v>
                </c:pt>
                <c:pt idx="2444">
                  <c:v>140.5</c:v>
                </c:pt>
                <c:pt idx="2445">
                  <c:v>137.4</c:v>
                </c:pt>
                <c:pt idx="2446">
                  <c:v>136.9</c:v>
                </c:pt>
                <c:pt idx="2447">
                  <c:v>133.6</c:v>
                </c:pt>
                <c:pt idx="2448">
                  <c:v>129.6</c:v>
                </c:pt>
                <c:pt idx="2449">
                  <c:v>128.30000000000001</c:v>
                </c:pt>
                <c:pt idx="2450">
                  <c:v>126.2</c:v>
                </c:pt>
                <c:pt idx="2451">
                  <c:v>124.1</c:v>
                </c:pt>
                <c:pt idx="2452">
                  <c:v>124.5</c:v>
                </c:pt>
                <c:pt idx="2453">
                  <c:v>126.1</c:v>
                </c:pt>
                <c:pt idx="2454">
                  <c:v>125</c:v>
                </c:pt>
                <c:pt idx="2455">
                  <c:v>122.7</c:v>
                </c:pt>
                <c:pt idx="2456">
                  <c:v>120.9</c:v>
                </c:pt>
                <c:pt idx="2457">
                  <c:v>120.2</c:v>
                </c:pt>
                <c:pt idx="2458">
                  <c:v>117.6</c:v>
                </c:pt>
                <c:pt idx="2459">
                  <c:v>115.6</c:v>
                </c:pt>
                <c:pt idx="2460">
                  <c:v>117</c:v>
                </c:pt>
                <c:pt idx="2461">
                  <c:v>115.4</c:v>
                </c:pt>
                <c:pt idx="2462">
                  <c:v>114</c:v>
                </c:pt>
                <c:pt idx="2463">
                  <c:v>114.1</c:v>
                </c:pt>
                <c:pt idx="2464">
                  <c:v>113.6</c:v>
                </c:pt>
                <c:pt idx="2465">
                  <c:v>110.2</c:v>
                </c:pt>
                <c:pt idx="2466">
                  <c:v>109.8</c:v>
                </c:pt>
                <c:pt idx="2467">
                  <c:v>110.5</c:v>
                </c:pt>
                <c:pt idx="2468">
                  <c:v>109.6</c:v>
                </c:pt>
                <c:pt idx="2469">
                  <c:v>107.9</c:v>
                </c:pt>
                <c:pt idx="2470">
                  <c:v>107.2</c:v>
                </c:pt>
                <c:pt idx="2471">
                  <c:v>106.8</c:v>
                </c:pt>
                <c:pt idx="2472">
                  <c:v>103.5</c:v>
                </c:pt>
                <c:pt idx="2473">
                  <c:v>102.7</c:v>
                </c:pt>
                <c:pt idx="2474">
                  <c:v>107.8</c:v>
                </c:pt>
                <c:pt idx="2475">
                  <c:v>111.3</c:v>
                </c:pt>
                <c:pt idx="2476">
                  <c:v>110.9</c:v>
                </c:pt>
                <c:pt idx="2477">
                  <c:v>111.3</c:v>
                </c:pt>
                <c:pt idx="2478">
                  <c:v>110.7</c:v>
                </c:pt>
                <c:pt idx="2479">
                  <c:v>109.8</c:v>
                </c:pt>
                <c:pt idx="2480">
                  <c:v>112.7</c:v>
                </c:pt>
                <c:pt idx="2481">
                  <c:v>114.7</c:v>
                </c:pt>
                <c:pt idx="2482">
                  <c:v>114.6</c:v>
                </c:pt>
                <c:pt idx="2483">
                  <c:v>113.3</c:v>
                </c:pt>
                <c:pt idx="2484">
                  <c:v>112.4</c:v>
                </c:pt>
                <c:pt idx="2485">
                  <c:v>112.5</c:v>
                </c:pt>
                <c:pt idx="2486">
                  <c:v>111</c:v>
                </c:pt>
                <c:pt idx="2487">
                  <c:v>111.3</c:v>
                </c:pt>
                <c:pt idx="2488">
                  <c:v>113.2</c:v>
                </c:pt>
                <c:pt idx="2489">
                  <c:v>115</c:v>
                </c:pt>
                <c:pt idx="2490">
                  <c:v>114.4</c:v>
                </c:pt>
                <c:pt idx="2491">
                  <c:v>114.7</c:v>
                </c:pt>
                <c:pt idx="2492">
                  <c:v>113.5</c:v>
                </c:pt>
                <c:pt idx="2493">
                  <c:v>111.8</c:v>
                </c:pt>
                <c:pt idx="2494">
                  <c:v>111.6</c:v>
                </c:pt>
                <c:pt idx="2495">
                  <c:v>114.7</c:v>
                </c:pt>
                <c:pt idx="2496">
                  <c:v>115.8</c:v>
                </c:pt>
                <c:pt idx="2497">
                  <c:v>115.9</c:v>
                </c:pt>
                <c:pt idx="2498">
                  <c:v>115.3</c:v>
                </c:pt>
                <c:pt idx="2499">
                  <c:v>113.3</c:v>
                </c:pt>
                <c:pt idx="2500">
                  <c:v>111.1</c:v>
                </c:pt>
                <c:pt idx="2501">
                  <c:v>110.4</c:v>
                </c:pt>
                <c:pt idx="2502">
                  <c:v>110.5</c:v>
                </c:pt>
                <c:pt idx="2503">
                  <c:v>109.8</c:v>
                </c:pt>
                <c:pt idx="2504">
                  <c:v>104.4</c:v>
                </c:pt>
                <c:pt idx="2505">
                  <c:v>100.1</c:v>
                </c:pt>
                <c:pt idx="2506">
                  <c:v>99</c:v>
                </c:pt>
                <c:pt idx="2507">
                  <c:v>96.7</c:v>
                </c:pt>
                <c:pt idx="2508">
                  <c:v>97.4</c:v>
                </c:pt>
                <c:pt idx="2509">
                  <c:v>99.7</c:v>
                </c:pt>
                <c:pt idx="2510">
                  <c:v>97.9</c:v>
                </c:pt>
                <c:pt idx="2511">
                  <c:v>96.7</c:v>
                </c:pt>
                <c:pt idx="2512">
                  <c:v>94.9</c:v>
                </c:pt>
                <c:pt idx="2513">
                  <c:v>93.3</c:v>
                </c:pt>
                <c:pt idx="2514">
                  <c:v>92.4</c:v>
                </c:pt>
                <c:pt idx="2515">
                  <c:v>92.5</c:v>
                </c:pt>
                <c:pt idx="2516">
                  <c:v>92.9</c:v>
                </c:pt>
                <c:pt idx="2517">
                  <c:v>91.6</c:v>
                </c:pt>
                <c:pt idx="2518">
                  <c:v>91.3</c:v>
                </c:pt>
                <c:pt idx="2519">
                  <c:v>89.6</c:v>
                </c:pt>
                <c:pt idx="2520">
                  <c:v>88.9</c:v>
                </c:pt>
                <c:pt idx="2521">
                  <c:v>88.2</c:v>
                </c:pt>
                <c:pt idx="2522">
                  <c:v>89</c:v>
                </c:pt>
                <c:pt idx="2523">
                  <c:v>89.5</c:v>
                </c:pt>
                <c:pt idx="2524">
                  <c:v>90.1</c:v>
                </c:pt>
                <c:pt idx="2525">
                  <c:v>87.8</c:v>
                </c:pt>
                <c:pt idx="2526">
                  <c:v>86.2</c:v>
                </c:pt>
                <c:pt idx="2527">
                  <c:v>84.6</c:v>
                </c:pt>
                <c:pt idx="2528">
                  <c:v>82.2</c:v>
                </c:pt>
                <c:pt idx="2529">
                  <c:v>83.1</c:v>
                </c:pt>
                <c:pt idx="2530">
                  <c:v>86.6</c:v>
                </c:pt>
                <c:pt idx="2531">
                  <c:v>87.8</c:v>
                </c:pt>
                <c:pt idx="2532">
                  <c:v>88.5</c:v>
                </c:pt>
                <c:pt idx="2533">
                  <c:v>89.4</c:v>
                </c:pt>
                <c:pt idx="2534">
                  <c:v>89.8</c:v>
                </c:pt>
                <c:pt idx="2535">
                  <c:v>88.7</c:v>
                </c:pt>
                <c:pt idx="2536">
                  <c:v>88.8</c:v>
                </c:pt>
                <c:pt idx="2537">
                  <c:v>90.2</c:v>
                </c:pt>
                <c:pt idx="2538">
                  <c:v>90.3</c:v>
                </c:pt>
                <c:pt idx="2539">
                  <c:v>88.2</c:v>
                </c:pt>
                <c:pt idx="2540">
                  <c:v>87.3</c:v>
                </c:pt>
                <c:pt idx="2541">
                  <c:v>86.4</c:v>
                </c:pt>
                <c:pt idx="2542">
                  <c:v>87</c:v>
                </c:pt>
                <c:pt idx="2543">
                  <c:v>87.5</c:v>
                </c:pt>
                <c:pt idx="2544">
                  <c:v>89.7</c:v>
                </c:pt>
                <c:pt idx="2545">
                  <c:v>88.8</c:v>
                </c:pt>
                <c:pt idx="2546">
                  <c:v>89.5</c:v>
                </c:pt>
                <c:pt idx="2547">
                  <c:v>89.8</c:v>
                </c:pt>
                <c:pt idx="2548">
                  <c:v>89.1</c:v>
                </c:pt>
                <c:pt idx="2549">
                  <c:v>88.5</c:v>
                </c:pt>
                <c:pt idx="2550">
                  <c:v>90.4</c:v>
                </c:pt>
                <c:pt idx="2551">
                  <c:v>92.3</c:v>
                </c:pt>
                <c:pt idx="2552">
                  <c:v>91.3</c:v>
                </c:pt>
                <c:pt idx="2553">
                  <c:v>92.1</c:v>
                </c:pt>
                <c:pt idx="2554">
                  <c:v>91.9</c:v>
                </c:pt>
                <c:pt idx="2555">
                  <c:v>93.3</c:v>
                </c:pt>
                <c:pt idx="2556">
                  <c:v>91.3</c:v>
                </c:pt>
                <c:pt idx="2557">
                  <c:v>92.2</c:v>
                </c:pt>
                <c:pt idx="2558">
                  <c:v>94.6</c:v>
                </c:pt>
                <c:pt idx="2559">
                  <c:v>94.2</c:v>
                </c:pt>
                <c:pt idx="2560">
                  <c:v>92.1</c:v>
                </c:pt>
                <c:pt idx="2561">
                  <c:v>92.1</c:v>
                </c:pt>
                <c:pt idx="2562">
                  <c:v>93.1</c:v>
                </c:pt>
                <c:pt idx="2563">
                  <c:v>91.9</c:v>
                </c:pt>
                <c:pt idx="2564">
                  <c:v>92.1</c:v>
                </c:pt>
                <c:pt idx="2565">
                  <c:v>92.9</c:v>
                </c:pt>
                <c:pt idx="2566">
                  <c:v>95.3</c:v>
                </c:pt>
                <c:pt idx="2567">
                  <c:v>95.6</c:v>
                </c:pt>
                <c:pt idx="2568">
                  <c:v>96.7</c:v>
                </c:pt>
                <c:pt idx="2569">
                  <c:v>97.7</c:v>
                </c:pt>
                <c:pt idx="2570">
                  <c:v>97.2</c:v>
                </c:pt>
                <c:pt idx="2571">
                  <c:v>97.9</c:v>
                </c:pt>
                <c:pt idx="2572">
                  <c:v>98.1</c:v>
                </c:pt>
                <c:pt idx="2573">
                  <c:v>99.6</c:v>
                </c:pt>
                <c:pt idx="2574">
                  <c:v>99.3</c:v>
                </c:pt>
                <c:pt idx="2575">
                  <c:v>98.5</c:v>
                </c:pt>
                <c:pt idx="2576">
                  <c:v>97.3</c:v>
                </c:pt>
                <c:pt idx="2577">
                  <c:v>97.3</c:v>
                </c:pt>
                <c:pt idx="2578">
                  <c:v>98</c:v>
                </c:pt>
                <c:pt idx="2579">
                  <c:v>99.8</c:v>
                </c:pt>
                <c:pt idx="2580">
                  <c:v>98.9</c:v>
                </c:pt>
                <c:pt idx="2581">
                  <c:v>98.4</c:v>
                </c:pt>
                <c:pt idx="2582">
                  <c:v>98.6</c:v>
                </c:pt>
                <c:pt idx="2583">
                  <c:v>98</c:v>
                </c:pt>
                <c:pt idx="2584">
                  <c:v>97</c:v>
                </c:pt>
                <c:pt idx="2585">
                  <c:v>95</c:v>
                </c:pt>
                <c:pt idx="2586">
                  <c:v>97.4</c:v>
                </c:pt>
                <c:pt idx="2587">
                  <c:v>97.6</c:v>
                </c:pt>
                <c:pt idx="2588">
                  <c:v>96.4</c:v>
                </c:pt>
                <c:pt idx="2589">
                  <c:v>98.5</c:v>
                </c:pt>
                <c:pt idx="2590">
                  <c:v>99.2</c:v>
                </c:pt>
                <c:pt idx="2591">
                  <c:v>98.1</c:v>
                </c:pt>
                <c:pt idx="2592">
                  <c:v>97.3</c:v>
                </c:pt>
                <c:pt idx="2593">
                  <c:v>98</c:v>
                </c:pt>
                <c:pt idx="2594">
                  <c:v>98.7</c:v>
                </c:pt>
                <c:pt idx="2595">
                  <c:v>97.7</c:v>
                </c:pt>
                <c:pt idx="2596">
                  <c:v>95.7</c:v>
                </c:pt>
                <c:pt idx="2597">
                  <c:v>94.8</c:v>
                </c:pt>
                <c:pt idx="2598">
                  <c:v>92.2</c:v>
                </c:pt>
                <c:pt idx="2599">
                  <c:v>92.2</c:v>
                </c:pt>
                <c:pt idx="2600">
                  <c:v>93.2</c:v>
                </c:pt>
                <c:pt idx="2601">
                  <c:v>93.6</c:v>
                </c:pt>
                <c:pt idx="2602">
                  <c:v>94.6</c:v>
                </c:pt>
                <c:pt idx="2603">
                  <c:v>93.5</c:v>
                </c:pt>
                <c:pt idx="2604">
                  <c:v>91.5</c:v>
                </c:pt>
                <c:pt idx="2605">
                  <c:v>91.1</c:v>
                </c:pt>
                <c:pt idx="2606">
                  <c:v>91.7</c:v>
                </c:pt>
                <c:pt idx="2607">
                  <c:v>93.4</c:v>
                </c:pt>
                <c:pt idx="2608">
                  <c:v>92.8</c:v>
                </c:pt>
                <c:pt idx="2609">
                  <c:v>91.9</c:v>
                </c:pt>
                <c:pt idx="2610">
                  <c:v>92.4</c:v>
                </c:pt>
                <c:pt idx="2611">
                  <c:v>91.4</c:v>
                </c:pt>
                <c:pt idx="2612">
                  <c:v>91.9</c:v>
                </c:pt>
                <c:pt idx="2613">
                  <c:v>92.6</c:v>
                </c:pt>
                <c:pt idx="2614">
                  <c:v>93.4</c:v>
                </c:pt>
                <c:pt idx="2615">
                  <c:v>95.6</c:v>
                </c:pt>
                <c:pt idx="2616">
                  <c:v>95.3</c:v>
                </c:pt>
                <c:pt idx="2617">
                  <c:v>96.3</c:v>
                </c:pt>
                <c:pt idx="2618">
                  <c:v>96</c:v>
                </c:pt>
                <c:pt idx="2619">
                  <c:v>92.8</c:v>
                </c:pt>
                <c:pt idx="2620">
                  <c:v>93.4</c:v>
                </c:pt>
                <c:pt idx="2621">
                  <c:v>94.9</c:v>
                </c:pt>
                <c:pt idx="2622">
                  <c:v>96.8</c:v>
                </c:pt>
                <c:pt idx="2623">
                  <c:v>96</c:v>
                </c:pt>
                <c:pt idx="2624">
                  <c:v>94.8</c:v>
                </c:pt>
                <c:pt idx="2625">
                  <c:v>94.1</c:v>
                </c:pt>
                <c:pt idx="2626">
                  <c:v>93.2</c:v>
                </c:pt>
                <c:pt idx="2627">
                  <c:v>92.7</c:v>
                </c:pt>
                <c:pt idx="2628">
                  <c:v>92.6</c:v>
                </c:pt>
                <c:pt idx="2629">
                  <c:v>92.6</c:v>
                </c:pt>
                <c:pt idx="2630">
                  <c:v>92.9</c:v>
                </c:pt>
                <c:pt idx="2631">
                  <c:v>92.9</c:v>
                </c:pt>
                <c:pt idx="2632">
                  <c:v>91.1</c:v>
                </c:pt>
                <c:pt idx="2633">
                  <c:v>89.3</c:v>
                </c:pt>
                <c:pt idx="2634">
                  <c:v>89.4</c:v>
                </c:pt>
                <c:pt idx="2635">
                  <c:v>90.7</c:v>
                </c:pt>
                <c:pt idx="2636">
                  <c:v>90.3</c:v>
                </c:pt>
                <c:pt idx="2637">
                  <c:v>89.1</c:v>
                </c:pt>
                <c:pt idx="2638">
                  <c:v>88.2</c:v>
                </c:pt>
                <c:pt idx="2639">
                  <c:v>88.2</c:v>
                </c:pt>
                <c:pt idx="2640">
                  <c:v>85.6</c:v>
                </c:pt>
                <c:pt idx="2641">
                  <c:v>86.4</c:v>
                </c:pt>
                <c:pt idx="2642">
                  <c:v>87.5</c:v>
                </c:pt>
                <c:pt idx="2643">
                  <c:v>87.6</c:v>
                </c:pt>
                <c:pt idx="2644">
                  <c:v>88</c:v>
                </c:pt>
                <c:pt idx="2645">
                  <c:v>87</c:v>
                </c:pt>
                <c:pt idx="2646">
                  <c:v>85.7</c:v>
                </c:pt>
                <c:pt idx="2647">
                  <c:v>83.7</c:v>
                </c:pt>
                <c:pt idx="2648">
                  <c:v>84.1</c:v>
                </c:pt>
                <c:pt idx="2649">
                  <c:v>86.2</c:v>
                </c:pt>
                <c:pt idx="2650">
                  <c:v>84.1</c:v>
                </c:pt>
                <c:pt idx="2651">
                  <c:v>84</c:v>
                </c:pt>
                <c:pt idx="2652">
                  <c:v>83</c:v>
                </c:pt>
                <c:pt idx="2653">
                  <c:v>82.3</c:v>
                </c:pt>
                <c:pt idx="2654">
                  <c:v>80.5</c:v>
                </c:pt>
                <c:pt idx="2655">
                  <c:v>80.8</c:v>
                </c:pt>
                <c:pt idx="2656">
                  <c:v>81.3</c:v>
                </c:pt>
                <c:pt idx="2657">
                  <c:v>82.6</c:v>
                </c:pt>
                <c:pt idx="2658">
                  <c:v>82.8</c:v>
                </c:pt>
                <c:pt idx="2659">
                  <c:v>82</c:v>
                </c:pt>
                <c:pt idx="2660">
                  <c:v>80.5</c:v>
                </c:pt>
                <c:pt idx="2661">
                  <c:v>78.8</c:v>
                </c:pt>
                <c:pt idx="2662">
                  <c:v>80.7</c:v>
                </c:pt>
                <c:pt idx="2663">
                  <c:v>82.2</c:v>
                </c:pt>
                <c:pt idx="2664">
                  <c:v>82.1</c:v>
                </c:pt>
                <c:pt idx="2665">
                  <c:v>81</c:v>
                </c:pt>
                <c:pt idx="2666">
                  <c:v>82.2</c:v>
                </c:pt>
                <c:pt idx="2667">
                  <c:v>81.3</c:v>
                </c:pt>
                <c:pt idx="2668">
                  <c:v>79.8</c:v>
                </c:pt>
                <c:pt idx="2669">
                  <c:v>78.7</c:v>
                </c:pt>
                <c:pt idx="2670">
                  <c:v>79.400000000000006</c:v>
                </c:pt>
                <c:pt idx="2671">
                  <c:v>79.8</c:v>
                </c:pt>
                <c:pt idx="2672">
                  <c:v>77.7</c:v>
                </c:pt>
                <c:pt idx="2673">
                  <c:v>77.099999999999994</c:v>
                </c:pt>
                <c:pt idx="2674">
                  <c:v>75.5</c:v>
                </c:pt>
                <c:pt idx="2675">
                  <c:v>74</c:v>
                </c:pt>
                <c:pt idx="2676">
                  <c:v>75.7</c:v>
                </c:pt>
                <c:pt idx="2677">
                  <c:v>78.099999999999994</c:v>
                </c:pt>
                <c:pt idx="2678">
                  <c:v>77.8</c:v>
                </c:pt>
                <c:pt idx="2679">
                  <c:v>76.2</c:v>
                </c:pt>
                <c:pt idx="2680">
                  <c:v>77.099999999999994</c:v>
                </c:pt>
                <c:pt idx="2681">
                  <c:v>75.3</c:v>
                </c:pt>
                <c:pt idx="2682">
                  <c:v>73.2</c:v>
                </c:pt>
                <c:pt idx="2683">
                  <c:v>74.3</c:v>
                </c:pt>
                <c:pt idx="2684">
                  <c:v>75.599999999999994</c:v>
                </c:pt>
                <c:pt idx="2685">
                  <c:v>77</c:v>
                </c:pt>
                <c:pt idx="2686">
                  <c:v>78</c:v>
                </c:pt>
                <c:pt idx="2687">
                  <c:v>78.099999999999994</c:v>
                </c:pt>
                <c:pt idx="2688">
                  <c:v>77.5</c:v>
                </c:pt>
                <c:pt idx="2689">
                  <c:v>77</c:v>
                </c:pt>
                <c:pt idx="2690">
                  <c:v>78.3</c:v>
                </c:pt>
                <c:pt idx="2691">
                  <c:v>79.099999999999994</c:v>
                </c:pt>
                <c:pt idx="2692">
                  <c:v>78.8</c:v>
                </c:pt>
                <c:pt idx="2693">
                  <c:v>79</c:v>
                </c:pt>
                <c:pt idx="2694">
                  <c:v>81</c:v>
                </c:pt>
                <c:pt idx="2695">
                  <c:v>80.5</c:v>
                </c:pt>
                <c:pt idx="2696">
                  <c:v>80.2</c:v>
                </c:pt>
                <c:pt idx="2697">
                  <c:v>80.8</c:v>
                </c:pt>
                <c:pt idx="2698">
                  <c:v>82.8</c:v>
                </c:pt>
                <c:pt idx="2699">
                  <c:v>85</c:v>
                </c:pt>
                <c:pt idx="2700">
                  <c:v>86.2</c:v>
                </c:pt>
                <c:pt idx="2701">
                  <c:v>86.4</c:v>
                </c:pt>
                <c:pt idx="2702">
                  <c:v>87</c:v>
                </c:pt>
                <c:pt idx="2703">
                  <c:v>87.7</c:v>
                </c:pt>
                <c:pt idx="2704">
                  <c:v>88.3</c:v>
                </c:pt>
                <c:pt idx="2705">
                  <c:v>89.6</c:v>
                </c:pt>
                <c:pt idx="2706">
                  <c:v>91.2</c:v>
                </c:pt>
                <c:pt idx="2707">
                  <c:v>90.2</c:v>
                </c:pt>
                <c:pt idx="2708">
                  <c:v>91.5</c:v>
                </c:pt>
                <c:pt idx="2709">
                  <c:v>92.3</c:v>
                </c:pt>
                <c:pt idx="2710">
                  <c:v>91.4</c:v>
                </c:pt>
                <c:pt idx="2711">
                  <c:v>95.9</c:v>
                </c:pt>
                <c:pt idx="2712">
                  <c:v>98.5</c:v>
                </c:pt>
                <c:pt idx="2713">
                  <c:v>100.3</c:v>
                </c:pt>
                <c:pt idx="2714">
                  <c:v>101.9</c:v>
                </c:pt>
                <c:pt idx="2715">
                  <c:v>102.2</c:v>
                </c:pt>
                <c:pt idx="2716">
                  <c:v>101</c:v>
                </c:pt>
                <c:pt idx="2717">
                  <c:v>99.5</c:v>
                </c:pt>
                <c:pt idx="2718">
                  <c:v>100</c:v>
                </c:pt>
                <c:pt idx="2719">
                  <c:v>101.5</c:v>
                </c:pt>
                <c:pt idx="2720">
                  <c:v>102.1</c:v>
                </c:pt>
                <c:pt idx="2721">
                  <c:v>102.5</c:v>
                </c:pt>
                <c:pt idx="2722">
                  <c:v>102.1</c:v>
                </c:pt>
                <c:pt idx="2723">
                  <c:v>101.6</c:v>
                </c:pt>
                <c:pt idx="2724">
                  <c:v>100.2</c:v>
                </c:pt>
                <c:pt idx="2725">
                  <c:v>103.4</c:v>
                </c:pt>
                <c:pt idx="2726">
                  <c:v>104.4</c:v>
                </c:pt>
                <c:pt idx="2727">
                  <c:v>105.7</c:v>
                </c:pt>
                <c:pt idx="2728">
                  <c:v>105.2</c:v>
                </c:pt>
                <c:pt idx="2729">
                  <c:v>103.7</c:v>
                </c:pt>
                <c:pt idx="2730">
                  <c:v>103.9</c:v>
                </c:pt>
                <c:pt idx="2731">
                  <c:v>101.9</c:v>
                </c:pt>
                <c:pt idx="2732">
                  <c:v>101.6</c:v>
                </c:pt>
                <c:pt idx="2733">
                  <c:v>100.6</c:v>
                </c:pt>
                <c:pt idx="2734">
                  <c:v>101.2</c:v>
                </c:pt>
                <c:pt idx="2735">
                  <c:v>100.2</c:v>
                </c:pt>
                <c:pt idx="2736">
                  <c:v>98.7</c:v>
                </c:pt>
                <c:pt idx="2737">
                  <c:v>98.6</c:v>
                </c:pt>
                <c:pt idx="2738">
                  <c:v>97.9</c:v>
                </c:pt>
                <c:pt idx="2739">
                  <c:v>100.4</c:v>
                </c:pt>
                <c:pt idx="2740">
                  <c:v>103.3</c:v>
                </c:pt>
                <c:pt idx="2741">
                  <c:v>102.8</c:v>
                </c:pt>
                <c:pt idx="2742">
                  <c:v>103.5</c:v>
                </c:pt>
                <c:pt idx="2743">
                  <c:v>103.3</c:v>
                </c:pt>
                <c:pt idx="2744">
                  <c:v>101</c:v>
                </c:pt>
                <c:pt idx="2745">
                  <c:v>99.8</c:v>
                </c:pt>
                <c:pt idx="2746">
                  <c:v>102.5</c:v>
                </c:pt>
                <c:pt idx="2747">
                  <c:v>105</c:v>
                </c:pt>
                <c:pt idx="2748">
                  <c:v>106.1</c:v>
                </c:pt>
                <c:pt idx="2749">
                  <c:v>105.7</c:v>
                </c:pt>
                <c:pt idx="2750">
                  <c:v>106.9</c:v>
                </c:pt>
                <c:pt idx="2751">
                  <c:v>105.8</c:v>
                </c:pt>
                <c:pt idx="2752">
                  <c:v>106.5</c:v>
                </c:pt>
                <c:pt idx="2753">
                  <c:v>109.8</c:v>
                </c:pt>
                <c:pt idx="2754">
                  <c:v>110.8</c:v>
                </c:pt>
                <c:pt idx="2755">
                  <c:v>111.2</c:v>
                </c:pt>
                <c:pt idx="2756">
                  <c:v>109.8</c:v>
                </c:pt>
                <c:pt idx="2757">
                  <c:v>108.7</c:v>
                </c:pt>
                <c:pt idx="2758">
                  <c:v>109.1</c:v>
                </c:pt>
                <c:pt idx="2759">
                  <c:v>110.3</c:v>
                </c:pt>
                <c:pt idx="2760">
                  <c:v>110.9</c:v>
                </c:pt>
                <c:pt idx="2761">
                  <c:v>111.4</c:v>
                </c:pt>
                <c:pt idx="2762">
                  <c:v>111.9</c:v>
                </c:pt>
                <c:pt idx="2763">
                  <c:v>113.6</c:v>
                </c:pt>
                <c:pt idx="2764">
                  <c:v>114.1</c:v>
                </c:pt>
                <c:pt idx="2765">
                  <c:v>115.4</c:v>
                </c:pt>
                <c:pt idx="2766">
                  <c:v>113.8</c:v>
                </c:pt>
                <c:pt idx="2767">
                  <c:v>113.5</c:v>
                </c:pt>
                <c:pt idx="2768">
                  <c:v>114.8</c:v>
                </c:pt>
                <c:pt idx="2769">
                  <c:v>113.8</c:v>
                </c:pt>
                <c:pt idx="2770">
                  <c:v>111.8</c:v>
                </c:pt>
                <c:pt idx="2771">
                  <c:v>110.6</c:v>
                </c:pt>
                <c:pt idx="2772">
                  <c:v>109</c:v>
                </c:pt>
                <c:pt idx="2773">
                  <c:v>107.3</c:v>
                </c:pt>
                <c:pt idx="2774">
                  <c:v>108.9</c:v>
                </c:pt>
                <c:pt idx="2775">
                  <c:v>110.4</c:v>
                </c:pt>
                <c:pt idx="2776">
                  <c:v>108.4</c:v>
                </c:pt>
                <c:pt idx="2777">
                  <c:v>106.5</c:v>
                </c:pt>
                <c:pt idx="2778">
                  <c:v>106</c:v>
                </c:pt>
                <c:pt idx="2779">
                  <c:v>105.2</c:v>
                </c:pt>
                <c:pt idx="2780">
                  <c:v>101.7</c:v>
                </c:pt>
                <c:pt idx="2781">
                  <c:v>102</c:v>
                </c:pt>
                <c:pt idx="2782">
                  <c:v>100.4</c:v>
                </c:pt>
                <c:pt idx="2783">
                  <c:v>98.2</c:v>
                </c:pt>
                <c:pt idx="2784">
                  <c:v>98</c:v>
                </c:pt>
                <c:pt idx="2785">
                  <c:v>95.6</c:v>
                </c:pt>
                <c:pt idx="2786">
                  <c:v>95.3</c:v>
                </c:pt>
                <c:pt idx="2787">
                  <c:v>94.3</c:v>
                </c:pt>
                <c:pt idx="2788">
                  <c:v>95.1</c:v>
                </c:pt>
                <c:pt idx="2789">
                  <c:v>93.6</c:v>
                </c:pt>
                <c:pt idx="2790">
                  <c:v>91.9</c:v>
                </c:pt>
                <c:pt idx="2791">
                  <c:v>91.1</c:v>
                </c:pt>
                <c:pt idx="2792">
                  <c:v>90.6</c:v>
                </c:pt>
                <c:pt idx="2793">
                  <c:v>87.8</c:v>
                </c:pt>
                <c:pt idx="2794">
                  <c:v>85.9</c:v>
                </c:pt>
                <c:pt idx="2795">
                  <c:v>85.1</c:v>
                </c:pt>
                <c:pt idx="2796">
                  <c:v>85.7</c:v>
                </c:pt>
                <c:pt idx="2797">
                  <c:v>84.9</c:v>
                </c:pt>
                <c:pt idx="2798">
                  <c:v>83.3</c:v>
                </c:pt>
                <c:pt idx="2799">
                  <c:v>81.8</c:v>
                </c:pt>
                <c:pt idx="2800">
                  <c:v>80</c:v>
                </c:pt>
                <c:pt idx="2801">
                  <c:v>77.400000000000006</c:v>
                </c:pt>
                <c:pt idx="2802">
                  <c:v>79.599999999999994</c:v>
                </c:pt>
                <c:pt idx="2803">
                  <c:v>81.099999999999994</c:v>
                </c:pt>
                <c:pt idx="2804">
                  <c:v>80.7</c:v>
                </c:pt>
                <c:pt idx="2805">
                  <c:v>79.8</c:v>
                </c:pt>
                <c:pt idx="2806">
                  <c:v>80.400000000000006</c:v>
                </c:pt>
                <c:pt idx="2807">
                  <c:v>80.5</c:v>
                </c:pt>
                <c:pt idx="2808">
                  <c:v>80.5</c:v>
                </c:pt>
                <c:pt idx="2809">
                  <c:v>82.1</c:v>
                </c:pt>
                <c:pt idx="2810">
                  <c:v>84.1</c:v>
                </c:pt>
                <c:pt idx="2811">
                  <c:v>84.6</c:v>
                </c:pt>
                <c:pt idx="2812">
                  <c:v>86.5</c:v>
                </c:pt>
                <c:pt idx="2813">
                  <c:v>85.7</c:v>
                </c:pt>
                <c:pt idx="2814">
                  <c:v>84.4</c:v>
                </c:pt>
                <c:pt idx="2815">
                  <c:v>83.9</c:v>
                </c:pt>
                <c:pt idx="2816">
                  <c:v>82.8</c:v>
                </c:pt>
                <c:pt idx="2817">
                  <c:v>84.2</c:v>
                </c:pt>
                <c:pt idx="2818">
                  <c:v>82.9</c:v>
                </c:pt>
                <c:pt idx="2819">
                  <c:v>84.9</c:v>
                </c:pt>
                <c:pt idx="2820">
                  <c:v>85.3</c:v>
                </c:pt>
                <c:pt idx="2821">
                  <c:v>85.7</c:v>
                </c:pt>
                <c:pt idx="2822">
                  <c:v>84.4</c:v>
                </c:pt>
                <c:pt idx="2823">
                  <c:v>86.1</c:v>
                </c:pt>
                <c:pt idx="2824">
                  <c:v>87.9</c:v>
                </c:pt>
                <c:pt idx="2825">
                  <c:v>88.7</c:v>
                </c:pt>
                <c:pt idx="2826">
                  <c:v>91.8</c:v>
                </c:pt>
                <c:pt idx="2827">
                  <c:v>93.3</c:v>
                </c:pt>
                <c:pt idx="2828">
                  <c:v>93.2</c:v>
                </c:pt>
                <c:pt idx="2829">
                  <c:v>92.7</c:v>
                </c:pt>
                <c:pt idx="2830">
                  <c:v>95.4</c:v>
                </c:pt>
                <c:pt idx="2831">
                  <c:v>97.3</c:v>
                </c:pt>
                <c:pt idx="2832">
                  <c:v>94.6</c:v>
                </c:pt>
                <c:pt idx="2833">
                  <c:v>93.7</c:v>
                </c:pt>
                <c:pt idx="2834">
                  <c:v>94.8</c:v>
                </c:pt>
                <c:pt idx="2835">
                  <c:v>93.8</c:v>
                </c:pt>
                <c:pt idx="2836">
                  <c:v>92</c:v>
                </c:pt>
                <c:pt idx="2837">
                  <c:v>93.5</c:v>
                </c:pt>
                <c:pt idx="2838">
                  <c:v>92.5</c:v>
                </c:pt>
                <c:pt idx="2839">
                  <c:v>91.2</c:v>
                </c:pt>
                <c:pt idx="2840">
                  <c:v>90</c:v>
                </c:pt>
                <c:pt idx="2841">
                  <c:v>89.2</c:v>
                </c:pt>
                <c:pt idx="2842">
                  <c:v>87.9</c:v>
                </c:pt>
                <c:pt idx="2843">
                  <c:v>87.2</c:v>
                </c:pt>
                <c:pt idx="2844">
                  <c:v>87.7</c:v>
                </c:pt>
                <c:pt idx="2845">
                  <c:v>90.6</c:v>
                </c:pt>
                <c:pt idx="2846">
                  <c:v>95</c:v>
                </c:pt>
                <c:pt idx="2847">
                  <c:v>94.8</c:v>
                </c:pt>
                <c:pt idx="2848">
                  <c:v>96.1</c:v>
                </c:pt>
                <c:pt idx="2849">
                  <c:v>95</c:v>
                </c:pt>
                <c:pt idx="2850">
                  <c:v>94.9</c:v>
                </c:pt>
                <c:pt idx="2851">
                  <c:v>95.7</c:v>
                </c:pt>
                <c:pt idx="2852">
                  <c:v>98.8</c:v>
                </c:pt>
                <c:pt idx="2853">
                  <c:v>101</c:v>
                </c:pt>
                <c:pt idx="2854">
                  <c:v>101.7</c:v>
                </c:pt>
                <c:pt idx="2855">
                  <c:v>104.2</c:v>
                </c:pt>
                <c:pt idx="2856">
                  <c:v>102.3</c:v>
                </c:pt>
                <c:pt idx="2857">
                  <c:v>99.9</c:v>
                </c:pt>
                <c:pt idx="2858">
                  <c:v>100.5</c:v>
                </c:pt>
                <c:pt idx="2859">
                  <c:v>101.9</c:v>
                </c:pt>
                <c:pt idx="2860">
                  <c:v>100.3</c:v>
                </c:pt>
                <c:pt idx="2861">
                  <c:v>99.5</c:v>
                </c:pt>
                <c:pt idx="2862">
                  <c:v>100.4</c:v>
                </c:pt>
                <c:pt idx="2863">
                  <c:v>101.7</c:v>
                </c:pt>
                <c:pt idx="2864">
                  <c:v>101</c:v>
                </c:pt>
                <c:pt idx="2865">
                  <c:v>103.7</c:v>
                </c:pt>
                <c:pt idx="2866">
                  <c:v>107.6</c:v>
                </c:pt>
                <c:pt idx="2867">
                  <c:v>106.5</c:v>
                </c:pt>
                <c:pt idx="2868">
                  <c:v>108.7</c:v>
                </c:pt>
                <c:pt idx="2869">
                  <c:v>110</c:v>
                </c:pt>
                <c:pt idx="2870">
                  <c:v>109.8</c:v>
                </c:pt>
                <c:pt idx="2871">
                  <c:v>109.1</c:v>
                </c:pt>
                <c:pt idx="2872">
                  <c:v>109.7</c:v>
                </c:pt>
                <c:pt idx="2873">
                  <c:v>110.4</c:v>
                </c:pt>
                <c:pt idx="2874">
                  <c:v>112</c:v>
                </c:pt>
                <c:pt idx="2875">
                  <c:v>110.1</c:v>
                </c:pt>
                <c:pt idx="2876">
                  <c:v>108.5</c:v>
                </c:pt>
                <c:pt idx="2877">
                  <c:v>108.1</c:v>
                </c:pt>
                <c:pt idx="2878">
                  <c:v>106.3</c:v>
                </c:pt>
                <c:pt idx="2879">
                  <c:v>105.5</c:v>
                </c:pt>
                <c:pt idx="2880">
                  <c:v>104.6</c:v>
                </c:pt>
                <c:pt idx="2881">
                  <c:v>102.6</c:v>
                </c:pt>
                <c:pt idx="2882">
                  <c:v>100.2</c:v>
                </c:pt>
                <c:pt idx="2883">
                  <c:v>98.9</c:v>
                </c:pt>
                <c:pt idx="2884">
                  <c:v>95.4</c:v>
                </c:pt>
                <c:pt idx="2885">
                  <c:v>91.7</c:v>
                </c:pt>
                <c:pt idx="2886">
                  <c:v>89.4</c:v>
                </c:pt>
                <c:pt idx="2887">
                  <c:v>91.5</c:v>
                </c:pt>
                <c:pt idx="2888">
                  <c:v>90.5</c:v>
                </c:pt>
                <c:pt idx="2889">
                  <c:v>89</c:v>
                </c:pt>
                <c:pt idx="2890">
                  <c:v>89.1</c:v>
                </c:pt>
                <c:pt idx="2891">
                  <c:v>88.9</c:v>
                </c:pt>
                <c:pt idx="2892">
                  <c:v>87.7</c:v>
                </c:pt>
                <c:pt idx="2893">
                  <c:v>85.5</c:v>
                </c:pt>
                <c:pt idx="2894">
                  <c:v>86.4</c:v>
                </c:pt>
                <c:pt idx="2895">
                  <c:v>87.5</c:v>
                </c:pt>
                <c:pt idx="2896">
                  <c:v>85.4</c:v>
                </c:pt>
                <c:pt idx="2897">
                  <c:v>85.8</c:v>
                </c:pt>
                <c:pt idx="2898">
                  <c:v>83.4</c:v>
                </c:pt>
                <c:pt idx="2899">
                  <c:v>82.7</c:v>
                </c:pt>
                <c:pt idx="2900">
                  <c:v>83.3</c:v>
                </c:pt>
                <c:pt idx="2901">
                  <c:v>85.4</c:v>
                </c:pt>
                <c:pt idx="2902">
                  <c:v>86</c:v>
                </c:pt>
                <c:pt idx="2903">
                  <c:v>86</c:v>
                </c:pt>
                <c:pt idx="2904">
                  <c:v>84.1</c:v>
                </c:pt>
                <c:pt idx="2905">
                  <c:v>83.1</c:v>
                </c:pt>
                <c:pt idx="2906">
                  <c:v>81.3</c:v>
                </c:pt>
                <c:pt idx="2907">
                  <c:v>81.5</c:v>
                </c:pt>
                <c:pt idx="2908">
                  <c:v>82.8</c:v>
                </c:pt>
                <c:pt idx="2909">
                  <c:v>84.2</c:v>
                </c:pt>
                <c:pt idx="2910">
                  <c:v>85.5</c:v>
                </c:pt>
                <c:pt idx="2911">
                  <c:v>86.6</c:v>
                </c:pt>
                <c:pt idx="2912">
                  <c:v>86.4</c:v>
                </c:pt>
                <c:pt idx="2913">
                  <c:v>84.4</c:v>
                </c:pt>
                <c:pt idx="2914">
                  <c:v>87.1</c:v>
                </c:pt>
                <c:pt idx="2915">
                  <c:v>89.1</c:v>
                </c:pt>
                <c:pt idx="2916">
                  <c:v>89.4</c:v>
                </c:pt>
                <c:pt idx="2917">
                  <c:v>89.3</c:v>
                </c:pt>
                <c:pt idx="2918">
                  <c:v>93.2</c:v>
                </c:pt>
                <c:pt idx="2919">
                  <c:v>95.2</c:v>
                </c:pt>
                <c:pt idx="2920">
                  <c:v>94.9</c:v>
                </c:pt>
                <c:pt idx="2921">
                  <c:v>95.3</c:v>
                </c:pt>
                <c:pt idx="2922">
                  <c:v>95</c:v>
                </c:pt>
                <c:pt idx="2923">
                  <c:v>96.3</c:v>
                </c:pt>
                <c:pt idx="2924">
                  <c:v>94.6</c:v>
                </c:pt>
                <c:pt idx="2925">
                  <c:v>91.4</c:v>
                </c:pt>
                <c:pt idx="2926">
                  <c:v>89.7</c:v>
                </c:pt>
                <c:pt idx="2927">
                  <c:v>88.4</c:v>
                </c:pt>
                <c:pt idx="2928">
                  <c:v>88.7</c:v>
                </c:pt>
                <c:pt idx="2929">
                  <c:v>88.1</c:v>
                </c:pt>
                <c:pt idx="2930">
                  <c:v>89.6</c:v>
                </c:pt>
                <c:pt idx="2931">
                  <c:v>89.1</c:v>
                </c:pt>
                <c:pt idx="2932">
                  <c:v>87</c:v>
                </c:pt>
                <c:pt idx="2933">
                  <c:v>85.9</c:v>
                </c:pt>
                <c:pt idx="2934">
                  <c:v>85.9</c:v>
                </c:pt>
                <c:pt idx="2935">
                  <c:v>86.8</c:v>
                </c:pt>
                <c:pt idx="2936">
                  <c:v>87.5</c:v>
                </c:pt>
                <c:pt idx="2937">
                  <c:v>87.8</c:v>
                </c:pt>
                <c:pt idx="2938">
                  <c:v>87</c:v>
                </c:pt>
                <c:pt idx="2939">
                  <c:v>85</c:v>
                </c:pt>
                <c:pt idx="2940">
                  <c:v>83.8</c:v>
                </c:pt>
                <c:pt idx="2941">
                  <c:v>84.3</c:v>
                </c:pt>
                <c:pt idx="2942">
                  <c:v>85.2</c:v>
                </c:pt>
                <c:pt idx="2943">
                  <c:v>86</c:v>
                </c:pt>
                <c:pt idx="2944">
                  <c:v>87.2</c:v>
                </c:pt>
                <c:pt idx="2945">
                  <c:v>86</c:v>
                </c:pt>
                <c:pt idx="2946">
                  <c:v>87.1</c:v>
                </c:pt>
                <c:pt idx="2947">
                  <c:v>86.4</c:v>
                </c:pt>
                <c:pt idx="2948">
                  <c:v>83</c:v>
                </c:pt>
                <c:pt idx="2949">
                  <c:v>82.1</c:v>
                </c:pt>
                <c:pt idx="2950">
                  <c:v>82.1</c:v>
                </c:pt>
                <c:pt idx="2951">
                  <c:v>80.400000000000006</c:v>
                </c:pt>
                <c:pt idx="2952">
                  <c:v>81.400000000000006</c:v>
                </c:pt>
                <c:pt idx="2953">
                  <c:v>81.5</c:v>
                </c:pt>
                <c:pt idx="2954">
                  <c:v>80.400000000000006</c:v>
                </c:pt>
                <c:pt idx="2955">
                  <c:v>78.900000000000006</c:v>
                </c:pt>
                <c:pt idx="2956">
                  <c:v>80.900000000000006</c:v>
                </c:pt>
                <c:pt idx="2957">
                  <c:v>82.1</c:v>
                </c:pt>
                <c:pt idx="2958">
                  <c:v>82.3</c:v>
                </c:pt>
                <c:pt idx="2959">
                  <c:v>81.2</c:v>
                </c:pt>
                <c:pt idx="2960">
                  <c:v>79.7</c:v>
                </c:pt>
                <c:pt idx="2961">
                  <c:v>78.2</c:v>
                </c:pt>
                <c:pt idx="2962">
                  <c:v>78.5</c:v>
                </c:pt>
                <c:pt idx="2963">
                  <c:v>79.5</c:v>
                </c:pt>
                <c:pt idx="2964">
                  <c:v>80.2</c:v>
                </c:pt>
                <c:pt idx="2965">
                  <c:v>80.599999999999994</c:v>
                </c:pt>
                <c:pt idx="2966">
                  <c:v>80.400000000000006</c:v>
                </c:pt>
                <c:pt idx="2967">
                  <c:v>81</c:v>
                </c:pt>
                <c:pt idx="2968">
                  <c:v>80</c:v>
                </c:pt>
                <c:pt idx="2969">
                  <c:v>79.900000000000006</c:v>
                </c:pt>
                <c:pt idx="2970">
                  <c:v>81.5</c:v>
                </c:pt>
                <c:pt idx="2971">
                  <c:v>82.7</c:v>
                </c:pt>
                <c:pt idx="2972">
                  <c:v>82.4</c:v>
                </c:pt>
                <c:pt idx="2973">
                  <c:v>82.4</c:v>
                </c:pt>
                <c:pt idx="2974">
                  <c:v>80.599999999999994</c:v>
                </c:pt>
                <c:pt idx="2975">
                  <c:v>80.599999999999994</c:v>
                </c:pt>
                <c:pt idx="2976">
                  <c:v>79.900000000000006</c:v>
                </c:pt>
                <c:pt idx="2977">
                  <c:v>79.900000000000006</c:v>
                </c:pt>
                <c:pt idx="2978">
                  <c:v>80.5</c:v>
                </c:pt>
                <c:pt idx="2979">
                  <c:v>79.7</c:v>
                </c:pt>
                <c:pt idx="2980">
                  <c:v>80.5</c:v>
                </c:pt>
                <c:pt idx="2981">
                  <c:v>82</c:v>
                </c:pt>
                <c:pt idx="2982">
                  <c:v>81.599999999999994</c:v>
                </c:pt>
                <c:pt idx="2983">
                  <c:v>81.8</c:v>
                </c:pt>
                <c:pt idx="2984">
                  <c:v>84.3</c:v>
                </c:pt>
                <c:pt idx="2985">
                  <c:v>88.1</c:v>
                </c:pt>
                <c:pt idx="2986">
                  <c:v>87.4</c:v>
                </c:pt>
                <c:pt idx="2987">
                  <c:v>87.9</c:v>
                </c:pt>
                <c:pt idx="2988">
                  <c:v>88.1</c:v>
                </c:pt>
                <c:pt idx="2989">
                  <c:v>89.2</c:v>
                </c:pt>
                <c:pt idx="2990">
                  <c:v>88.4</c:v>
                </c:pt>
                <c:pt idx="2991">
                  <c:v>88.5</c:v>
                </c:pt>
                <c:pt idx="2992">
                  <c:v>87.7</c:v>
                </c:pt>
                <c:pt idx="2993">
                  <c:v>88</c:v>
                </c:pt>
                <c:pt idx="2994">
                  <c:v>86.7</c:v>
                </c:pt>
                <c:pt idx="2995">
                  <c:v>86.3</c:v>
                </c:pt>
                <c:pt idx="2996">
                  <c:v>84.4</c:v>
                </c:pt>
                <c:pt idx="2997">
                  <c:v>82.3</c:v>
                </c:pt>
                <c:pt idx="2998">
                  <c:v>82.9</c:v>
                </c:pt>
                <c:pt idx="2999">
                  <c:v>84</c:v>
                </c:pt>
                <c:pt idx="3000">
                  <c:v>83.1</c:v>
                </c:pt>
                <c:pt idx="3001">
                  <c:v>80.5</c:v>
                </c:pt>
                <c:pt idx="3002">
                  <c:v>80.900000000000006</c:v>
                </c:pt>
                <c:pt idx="3003">
                  <c:v>80.5</c:v>
                </c:pt>
                <c:pt idx="3004">
                  <c:v>79.5</c:v>
                </c:pt>
                <c:pt idx="3005">
                  <c:v>79.7</c:v>
                </c:pt>
                <c:pt idx="3006">
                  <c:v>80.2</c:v>
                </c:pt>
                <c:pt idx="3007">
                  <c:v>79.900000000000006</c:v>
                </c:pt>
                <c:pt idx="3008">
                  <c:v>78.599999999999994</c:v>
                </c:pt>
                <c:pt idx="3009">
                  <c:v>79.2</c:v>
                </c:pt>
                <c:pt idx="3010">
                  <c:v>77.3</c:v>
                </c:pt>
                <c:pt idx="3011">
                  <c:v>77.2</c:v>
                </c:pt>
                <c:pt idx="3012">
                  <c:v>78.099999999999994</c:v>
                </c:pt>
                <c:pt idx="3013">
                  <c:v>76.599999999999994</c:v>
                </c:pt>
                <c:pt idx="3014">
                  <c:v>75.2</c:v>
                </c:pt>
                <c:pt idx="3015">
                  <c:v>72.2</c:v>
                </c:pt>
                <c:pt idx="3016">
                  <c:v>71.2</c:v>
                </c:pt>
                <c:pt idx="3017">
                  <c:v>69</c:v>
                </c:pt>
                <c:pt idx="3018">
                  <c:v>67.5</c:v>
                </c:pt>
                <c:pt idx="3019">
                  <c:v>67.400000000000006</c:v>
                </c:pt>
                <c:pt idx="3020">
                  <c:v>67.599999999999994</c:v>
                </c:pt>
                <c:pt idx="3021">
                  <c:v>68.3</c:v>
                </c:pt>
                <c:pt idx="3022">
                  <c:v>69.099999999999994</c:v>
                </c:pt>
                <c:pt idx="3023">
                  <c:v>68.599999999999994</c:v>
                </c:pt>
                <c:pt idx="3024">
                  <c:v>68.400000000000006</c:v>
                </c:pt>
                <c:pt idx="3025">
                  <c:v>67.599999999999994</c:v>
                </c:pt>
                <c:pt idx="3026">
                  <c:v>68.3</c:v>
                </c:pt>
                <c:pt idx="3027">
                  <c:v>68.099999999999994</c:v>
                </c:pt>
                <c:pt idx="3028">
                  <c:v>68.400000000000006</c:v>
                </c:pt>
                <c:pt idx="3029">
                  <c:v>68.3</c:v>
                </c:pt>
                <c:pt idx="3030">
                  <c:v>68.400000000000006</c:v>
                </c:pt>
                <c:pt idx="3031">
                  <c:v>69</c:v>
                </c:pt>
                <c:pt idx="3032">
                  <c:v>68</c:v>
                </c:pt>
                <c:pt idx="3033">
                  <c:v>68.3</c:v>
                </c:pt>
                <c:pt idx="3034">
                  <c:v>69.5</c:v>
                </c:pt>
                <c:pt idx="3035">
                  <c:v>69.900000000000006</c:v>
                </c:pt>
                <c:pt idx="3036">
                  <c:v>70.2</c:v>
                </c:pt>
                <c:pt idx="3037">
                  <c:v>70</c:v>
                </c:pt>
                <c:pt idx="3038">
                  <c:v>71</c:v>
                </c:pt>
                <c:pt idx="3039">
                  <c:v>70.7</c:v>
                </c:pt>
                <c:pt idx="3040">
                  <c:v>72.7</c:v>
                </c:pt>
                <c:pt idx="3041">
                  <c:v>72.5</c:v>
                </c:pt>
                <c:pt idx="3042">
                  <c:v>71.900000000000006</c:v>
                </c:pt>
                <c:pt idx="3043">
                  <c:v>72.900000000000006</c:v>
                </c:pt>
                <c:pt idx="3044">
                  <c:v>72.099999999999994</c:v>
                </c:pt>
                <c:pt idx="3045">
                  <c:v>72</c:v>
                </c:pt>
                <c:pt idx="3046">
                  <c:v>72.2</c:v>
                </c:pt>
                <c:pt idx="3047">
                  <c:v>72</c:v>
                </c:pt>
                <c:pt idx="3048">
                  <c:v>72.900000000000006</c:v>
                </c:pt>
                <c:pt idx="3049">
                  <c:v>73.2</c:v>
                </c:pt>
                <c:pt idx="3050">
                  <c:v>73.099999999999994</c:v>
                </c:pt>
                <c:pt idx="3051">
                  <c:v>73.2</c:v>
                </c:pt>
                <c:pt idx="3052">
                  <c:v>73.7</c:v>
                </c:pt>
                <c:pt idx="3053">
                  <c:v>73.7</c:v>
                </c:pt>
                <c:pt idx="3054">
                  <c:v>76</c:v>
                </c:pt>
                <c:pt idx="3055">
                  <c:v>76.8</c:v>
                </c:pt>
                <c:pt idx="3056">
                  <c:v>77.900000000000006</c:v>
                </c:pt>
                <c:pt idx="3057">
                  <c:v>78.3</c:v>
                </c:pt>
                <c:pt idx="3058">
                  <c:v>78.599999999999994</c:v>
                </c:pt>
                <c:pt idx="3059">
                  <c:v>77.599999999999994</c:v>
                </c:pt>
                <c:pt idx="3060">
                  <c:v>76.599999999999994</c:v>
                </c:pt>
                <c:pt idx="3061">
                  <c:v>76.3</c:v>
                </c:pt>
                <c:pt idx="3062">
                  <c:v>75.8</c:v>
                </c:pt>
                <c:pt idx="3063">
                  <c:v>75.7</c:v>
                </c:pt>
                <c:pt idx="3064">
                  <c:v>75.599999999999994</c:v>
                </c:pt>
                <c:pt idx="3065">
                  <c:v>74.900000000000006</c:v>
                </c:pt>
                <c:pt idx="3066">
                  <c:v>73.400000000000006</c:v>
                </c:pt>
                <c:pt idx="3067">
                  <c:v>73</c:v>
                </c:pt>
                <c:pt idx="3068">
                  <c:v>73.900000000000006</c:v>
                </c:pt>
                <c:pt idx="3069">
                  <c:v>74.2</c:v>
                </c:pt>
                <c:pt idx="3070">
                  <c:v>73.3</c:v>
                </c:pt>
                <c:pt idx="3071">
                  <c:v>73.400000000000006</c:v>
                </c:pt>
                <c:pt idx="3072">
                  <c:v>73.099999999999994</c:v>
                </c:pt>
                <c:pt idx="3073">
                  <c:v>72.5</c:v>
                </c:pt>
                <c:pt idx="3074">
                  <c:v>71.7</c:v>
                </c:pt>
                <c:pt idx="3075">
                  <c:v>72</c:v>
                </c:pt>
                <c:pt idx="3076">
                  <c:v>73.3</c:v>
                </c:pt>
                <c:pt idx="3077">
                  <c:v>74.5</c:v>
                </c:pt>
                <c:pt idx="3078">
                  <c:v>74.2</c:v>
                </c:pt>
                <c:pt idx="3079">
                  <c:v>75.099999999999994</c:v>
                </c:pt>
                <c:pt idx="3080">
                  <c:v>74.8</c:v>
                </c:pt>
                <c:pt idx="3081">
                  <c:v>73.7</c:v>
                </c:pt>
                <c:pt idx="3082">
                  <c:v>73.400000000000006</c:v>
                </c:pt>
                <c:pt idx="3083">
                  <c:v>73.2</c:v>
                </c:pt>
                <c:pt idx="3084">
                  <c:v>73.099999999999994</c:v>
                </c:pt>
                <c:pt idx="3085">
                  <c:v>72.400000000000006</c:v>
                </c:pt>
                <c:pt idx="3086">
                  <c:v>72.099999999999994</c:v>
                </c:pt>
                <c:pt idx="3087">
                  <c:v>73.900000000000006</c:v>
                </c:pt>
                <c:pt idx="3088">
                  <c:v>73</c:v>
                </c:pt>
                <c:pt idx="3089">
                  <c:v>74.599999999999994</c:v>
                </c:pt>
                <c:pt idx="3090">
                  <c:v>76.099999999999994</c:v>
                </c:pt>
                <c:pt idx="3091">
                  <c:v>77.3</c:v>
                </c:pt>
                <c:pt idx="3092">
                  <c:v>79.8</c:v>
                </c:pt>
                <c:pt idx="3093">
                  <c:v>81.5</c:v>
                </c:pt>
                <c:pt idx="3094">
                  <c:v>81.3</c:v>
                </c:pt>
                <c:pt idx="3095">
                  <c:v>80.099999999999994</c:v>
                </c:pt>
                <c:pt idx="3096">
                  <c:v>80.8</c:v>
                </c:pt>
                <c:pt idx="3097">
                  <c:v>84.5</c:v>
                </c:pt>
                <c:pt idx="3098">
                  <c:v>84.8</c:v>
                </c:pt>
                <c:pt idx="3099">
                  <c:v>85.9</c:v>
                </c:pt>
                <c:pt idx="3100">
                  <c:v>86.5</c:v>
                </c:pt>
                <c:pt idx="3101">
                  <c:v>86.3</c:v>
                </c:pt>
                <c:pt idx="3102">
                  <c:v>86.8</c:v>
                </c:pt>
                <c:pt idx="3103">
                  <c:v>86.8</c:v>
                </c:pt>
                <c:pt idx="3104">
                  <c:v>89.8</c:v>
                </c:pt>
                <c:pt idx="3105">
                  <c:v>90.9</c:v>
                </c:pt>
                <c:pt idx="3106">
                  <c:v>90</c:v>
                </c:pt>
                <c:pt idx="3107">
                  <c:v>89.7</c:v>
                </c:pt>
                <c:pt idx="3108">
                  <c:v>89.2</c:v>
                </c:pt>
                <c:pt idx="3109">
                  <c:v>86.7</c:v>
                </c:pt>
                <c:pt idx="3110">
                  <c:v>88.2</c:v>
                </c:pt>
                <c:pt idx="3111">
                  <c:v>89.8</c:v>
                </c:pt>
                <c:pt idx="3112">
                  <c:v>91.4</c:v>
                </c:pt>
                <c:pt idx="3113">
                  <c:v>93.4</c:v>
                </c:pt>
                <c:pt idx="3114">
                  <c:v>93</c:v>
                </c:pt>
                <c:pt idx="3115">
                  <c:v>93.2</c:v>
                </c:pt>
                <c:pt idx="3116">
                  <c:v>92.6</c:v>
                </c:pt>
                <c:pt idx="3117">
                  <c:v>93.3</c:v>
                </c:pt>
                <c:pt idx="3118">
                  <c:v>95.6</c:v>
                </c:pt>
                <c:pt idx="3119">
                  <c:v>96.4</c:v>
                </c:pt>
                <c:pt idx="3120">
                  <c:v>96.2</c:v>
                </c:pt>
                <c:pt idx="3121">
                  <c:v>96.5</c:v>
                </c:pt>
                <c:pt idx="3122">
                  <c:v>94.9</c:v>
                </c:pt>
                <c:pt idx="3123">
                  <c:v>92.9</c:v>
                </c:pt>
                <c:pt idx="3124">
                  <c:v>94.5</c:v>
                </c:pt>
                <c:pt idx="3125">
                  <c:v>95.5</c:v>
                </c:pt>
                <c:pt idx="3126">
                  <c:v>96.6</c:v>
                </c:pt>
                <c:pt idx="3127">
                  <c:v>93.5</c:v>
                </c:pt>
                <c:pt idx="3128">
                  <c:v>91.3</c:v>
                </c:pt>
                <c:pt idx="3129">
                  <c:v>89</c:v>
                </c:pt>
                <c:pt idx="3130">
                  <c:v>87.9</c:v>
                </c:pt>
                <c:pt idx="3131">
                  <c:v>89</c:v>
                </c:pt>
                <c:pt idx="3132">
                  <c:v>89.3</c:v>
                </c:pt>
                <c:pt idx="3133">
                  <c:v>89.8</c:v>
                </c:pt>
                <c:pt idx="3134">
                  <c:v>88.3</c:v>
                </c:pt>
                <c:pt idx="3135">
                  <c:v>87.9</c:v>
                </c:pt>
                <c:pt idx="3136">
                  <c:v>87.1</c:v>
                </c:pt>
                <c:pt idx="3137">
                  <c:v>87.3</c:v>
                </c:pt>
                <c:pt idx="3138">
                  <c:v>88.1</c:v>
                </c:pt>
                <c:pt idx="3139">
                  <c:v>89.6</c:v>
                </c:pt>
                <c:pt idx="3140">
                  <c:v>87.8</c:v>
                </c:pt>
                <c:pt idx="3141">
                  <c:v>86.1</c:v>
                </c:pt>
                <c:pt idx="3142">
                  <c:v>84.4</c:v>
                </c:pt>
                <c:pt idx="3143">
                  <c:v>83.4</c:v>
                </c:pt>
                <c:pt idx="3144">
                  <c:v>81.599999999999994</c:v>
                </c:pt>
                <c:pt idx="3145">
                  <c:v>83.9</c:v>
                </c:pt>
                <c:pt idx="3146">
                  <c:v>87</c:v>
                </c:pt>
                <c:pt idx="3147">
                  <c:v>86.5</c:v>
                </c:pt>
                <c:pt idx="3148">
                  <c:v>85.7</c:v>
                </c:pt>
                <c:pt idx="3149">
                  <c:v>84.5</c:v>
                </c:pt>
                <c:pt idx="3150">
                  <c:v>84.2</c:v>
                </c:pt>
                <c:pt idx="3151">
                  <c:v>82.9</c:v>
                </c:pt>
                <c:pt idx="3152">
                  <c:v>85.1</c:v>
                </c:pt>
                <c:pt idx="3153">
                  <c:v>85.6</c:v>
                </c:pt>
                <c:pt idx="3154">
                  <c:v>86.6</c:v>
                </c:pt>
                <c:pt idx="3155">
                  <c:v>86.8</c:v>
                </c:pt>
                <c:pt idx="3156">
                  <c:v>86.9</c:v>
                </c:pt>
                <c:pt idx="3157">
                  <c:v>87.3</c:v>
                </c:pt>
                <c:pt idx="3158">
                  <c:v>87</c:v>
                </c:pt>
                <c:pt idx="3159">
                  <c:v>87.5</c:v>
                </c:pt>
                <c:pt idx="3160">
                  <c:v>88.7</c:v>
                </c:pt>
                <c:pt idx="3161">
                  <c:v>88.9</c:v>
                </c:pt>
                <c:pt idx="3162">
                  <c:v>89.1</c:v>
                </c:pt>
                <c:pt idx="3163">
                  <c:v>89.5</c:v>
                </c:pt>
                <c:pt idx="3164">
                  <c:v>89</c:v>
                </c:pt>
                <c:pt idx="3165">
                  <c:v>88.3</c:v>
                </c:pt>
                <c:pt idx="3166">
                  <c:v>90.1</c:v>
                </c:pt>
                <c:pt idx="3167">
                  <c:v>90.3</c:v>
                </c:pt>
                <c:pt idx="3168">
                  <c:v>90.8</c:v>
                </c:pt>
                <c:pt idx="3169">
                  <c:v>93</c:v>
                </c:pt>
                <c:pt idx="3170">
                  <c:v>94.6</c:v>
                </c:pt>
                <c:pt idx="3171">
                  <c:v>95.6</c:v>
                </c:pt>
                <c:pt idx="3172">
                  <c:v>96.4</c:v>
                </c:pt>
                <c:pt idx="3173">
                  <c:v>95.8</c:v>
                </c:pt>
                <c:pt idx="3174">
                  <c:v>97.5</c:v>
                </c:pt>
                <c:pt idx="3175">
                  <c:v>94.8</c:v>
                </c:pt>
                <c:pt idx="3176">
                  <c:v>93.3</c:v>
                </c:pt>
                <c:pt idx="3177">
                  <c:v>92.8</c:v>
                </c:pt>
                <c:pt idx="3178">
                  <c:v>92.3</c:v>
                </c:pt>
                <c:pt idx="3179">
                  <c:v>92</c:v>
                </c:pt>
                <c:pt idx="3180">
                  <c:v>91.8</c:v>
                </c:pt>
                <c:pt idx="3181">
                  <c:v>94.3</c:v>
                </c:pt>
                <c:pt idx="3182">
                  <c:v>94.2</c:v>
                </c:pt>
                <c:pt idx="3183">
                  <c:v>94.3</c:v>
                </c:pt>
                <c:pt idx="3184">
                  <c:v>91.6</c:v>
                </c:pt>
                <c:pt idx="3185">
                  <c:v>91.1</c:v>
                </c:pt>
                <c:pt idx="3186">
                  <c:v>88.8</c:v>
                </c:pt>
                <c:pt idx="3187">
                  <c:v>88.1</c:v>
                </c:pt>
                <c:pt idx="3188">
                  <c:v>89.7</c:v>
                </c:pt>
                <c:pt idx="3189">
                  <c:v>90.7</c:v>
                </c:pt>
                <c:pt idx="3190">
                  <c:v>91.2</c:v>
                </c:pt>
                <c:pt idx="3191">
                  <c:v>90.1</c:v>
                </c:pt>
                <c:pt idx="3192">
                  <c:v>88.7</c:v>
                </c:pt>
                <c:pt idx="3193">
                  <c:v>87.7</c:v>
                </c:pt>
                <c:pt idx="3194">
                  <c:v>88.9</c:v>
                </c:pt>
                <c:pt idx="3195">
                  <c:v>89.2</c:v>
                </c:pt>
                <c:pt idx="3196">
                  <c:v>87.4</c:v>
                </c:pt>
                <c:pt idx="3197">
                  <c:v>86.6</c:v>
                </c:pt>
                <c:pt idx="3198">
                  <c:v>86.6</c:v>
                </c:pt>
                <c:pt idx="3199">
                  <c:v>83.8</c:v>
                </c:pt>
                <c:pt idx="3200">
                  <c:v>82.8</c:v>
                </c:pt>
                <c:pt idx="3201">
                  <c:v>83.6</c:v>
                </c:pt>
                <c:pt idx="3202">
                  <c:v>82.2</c:v>
                </c:pt>
                <c:pt idx="3203">
                  <c:v>81.7</c:v>
                </c:pt>
                <c:pt idx="3204">
                  <c:v>80.3</c:v>
                </c:pt>
                <c:pt idx="3205">
                  <c:v>81.3</c:v>
                </c:pt>
                <c:pt idx="3206">
                  <c:v>80.3</c:v>
                </c:pt>
                <c:pt idx="3207">
                  <c:v>78.7</c:v>
                </c:pt>
                <c:pt idx="3208">
                  <c:v>79.599999999999994</c:v>
                </c:pt>
                <c:pt idx="3209">
                  <c:v>79.3</c:v>
                </c:pt>
                <c:pt idx="3210">
                  <c:v>78.7</c:v>
                </c:pt>
                <c:pt idx="3211">
                  <c:v>76</c:v>
                </c:pt>
                <c:pt idx="3212">
                  <c:v>73.8</c:v>
                </c:pt>
                <c:pt idx="3213">
                  <c:v>72.5</c:v>
                </c:pt>
                <c:pt idx="3214">
                  <c:v>71</c:v>
                </c:pt>
                <c:pt idx="3215">
                  <c:v>71.099999999999994</c:v>
                </c:pt>
                <c:pt idx="3216">
                  <c:v>71</c:v>
                </c:pt>
                <c:pt idx="3217">
                  <c:v>70.099999999999994</c:v>
                </c:pt>
                <c:pt idx="3218">
                  <c:v>68.3</c:v>
                </c:pt>
                <c:pt idx="3219">
                  <c:v>67.5</c:v>
                </c:pt>
                <c:pt idx="3220">
                  <c:v>65</c:v>
                </c:pt>
                <c:pt idx="3221">
                  <c:v>64.7</c:v>
                </c:pt>
                <c:pt idx="3222">
                  <c:v>64.3</c:v>
                </c:pt>
                <c:pt idx="3223">
                  <c:v>65.099999999999994</c:v>
                </c:pt>
                <c:pt idx="3224">
                  <c:v>65.2</c:v>
                </c:pt>
                <c:pt idx="3225">
                  <c:v>65.599999999999994</c:v>
                </c:pt>
                <c:pt idx="3226">
                  <c:v>65.099999999999994</c:v>
                </c:pt>
                <c:pt idx="3227">
                  <c:v>64.8</c:v>
                </c:pt>
                <c:pt idx="3228">
                  <c:v>63.5</c:v>
                </c:pt>
                <c:pt idx="3229">
                  <c:v>63.4</c:v>
                </c:pt>
                <c:pt idx="3230">
                  <c:v>63.4</c:v>
                </c:pt>
                <c:pt idx="3231">
                  <c:v>63</c:v>
                </c:pt>
                <c:pt idx="3232">
                  <c:v>64.400000000000006</c:v>
                </c:pt>
                <c:pt idx="3233">
                  <c:v>65.400000000000006</c:v>
                </c:pt>
                <c:pt idx="3234">
                  <c:v>66.2</c:v>
                </c:pt>
                <c:pt idx="3235">
                  <c:v>65.400000000000006</c:v>
                </c:pt>
                <c:pt idx="3236">
                  <c:v>65.3</c:v>
                </c:pt>
                <c:pt idx="3237">
                  <c:v>65.599999999999994</c:v>
                </c:pt>
                <c:pt idx="3238">
                  <c:v>64.2</c:v>
                </c:pt>
                <c:pt idx="3239">
                  <c:v>65.400000000000006</c:v>
                </c:pt>
                <c:pt idx="3240">
                  <c:v>66.400000000000006</c:v>
                </c:pt>
                <c:pt idx="3241">
                  <c:v>66.3</c:v>
                </c:pt>
                <c:pt idx="3242">
                  <c:v>66</c:v>
                </c:pt>
                <c:pt idx="3243">
                  <c:v>66.7</c:v>
                </c:pt>
                <c:pt idx="3244">
                  <c:v>68.400000000000006</c:v>
                </c:pt>
                <c:pt idx="3245">
                  <c:v>67.3</c:v>
                </c:pt>
                <c:pt idx="3246">
                  <c:v>68.2</c:v>
                </c:pt>
                <c:pt idx="3247">
                  <c:v>70.2</c:v>
                </c:pt>
                <c:pt idx="3248">
                  <c:v>70.2</c:v>
                </c:pt>
                <c:pt idx="3249">
                  <c:v>69.099999999999994</c:v>
                </c:pt>
                <c:pt idx="3250">
                  <c:v>70.7</c:v>
                </c:pt>
                <c:pt idx="3251">
                  <c:v>70.7</c:v>
                </c:pt>
                <c:pt idx="3252">
                  <c:v>71.3</c:v>
                </c:pt>
                <c:pt idx="3253">
                  <c:v>73.400000000000006</c:v>
                </c:pt>
                <c:pt idx="3254">
                  <c:v>75.599999999999994</c:v>
                </c:pt>
                <c:pt idx="3255">
                  <c:v>77.7</c:v>
                </c:pt>
                <c:pt idx="3256">
                  <c:v>79.099999999999994</c:v>
                </c:pt>
                <c:pt idx="3257">
                  <c:v>84.4</c:v>
                </c:pt>
                <c:pt idx="3258">
                  <c:v>88.4</c:v>
                </c:pt>
                <c:pt idx="3259">
                  <c:v>89.4</c:v>
                </c:pt>
                <c:pt idx="3260">
                  <c:v>90.6</c:v>
                </c:pt>
                <c:pt idx="3261">
                  <c:v>89.8</c:v>
                </c:pt>
                <c:pt idx="3262">
                  <c:v>89.4</c:v>
                </c:pt>
                <c:pt idx="3263">
                  <c:v>87.7</c:v>
                </c:pt>
                <c:pt idx="3264">
                  <c:v>88.1</c:v>
                </c:pt>
                <c:pt idx="3265">
                  <c:v>90.3</c:v>
                </c:pt>
                <c:pt idx="3266">
                  <c:v>90.8</c:v>
                </c:pt>
                <c:pt idx="3267">
                  <c:v>91</c:v>
                </c:pt>
                <c:pt idx="3268">
                  <c:v>92.7</c:v>
                </c:pt>
                <c:pt idx="3269">
                  <c:v>91.5</c:v>
                </c:pt>
                <c:pt idx="3270">
                  <c:v>90.9</c:v>
                </c:pt>
                <c:pt idx="3271">
                  <c:v>92.6</c:v>
                </c:pt>
                <c:pt idx="3272">
                  <c:v>92.6</c:v>
                </c:pt>
                <c:pt idx="3273">
                  <c:v>93</c:v>
                </c:pt>
                <c:pt idx="3274">
                  <c:v>92.7</c:v>
                </c:pt>
                <c:pt idx="3275">
                  <c:v>93</c:v>
                </c:pt>
                <c:pt idx="3276">
                  <c:v>93</c:v>
                </c:pt>
                <c:pt idx="3277">
                  <c:v>92</c:v>
                </c:pt>
                <c:pt idx="3278">
                  <c:v>92.2</c:v>
                </c:pt>
                <c:pt idx="3279">
                  <c:v>93.2</c:v>
                </c:pt>
                <c:pt idx="3280">
                  <c:v>93.6</c:v>
                </c:pt>
                <c:pt idx="3281">
                  <c:v>95.8</c:v>
                </c:pt>
                <c:pt idx="3282">
                  <c:v>96.1</c:v>
                </c:pt>
                <c:pt idx="3283">
                  <c:v>94</c:v>
                </c:pt>
                <c:pt idx="3284">
                  <c:v>89.9</c:v>
                </c:pt>
                <c:pt idx="3285">
                  <c:v>90</c:v>
                </c:pt>
                <c:pt idx="3286">
                  <c:v>92.9</c:v>
                </c:pt>
                <c:pt idx="3287">
                  <c:v>90.4</c:v>
                </c:pt>
                <c:pt idx="3288">
                  <c:v>88.8</c:v>
                </c:pt>
                <c:pt idx="3289">
                  <c:v>88.1</c:v>
                </c:pt>
                <c:pt idx="3290">
                  <c:v>87.6</c:v>
                </c:pt>
                <c:pt idx="3291">
                  <c:v>88.2</c:v>
                </c:pt>
                <c:pt idx="3292">
                  <c:v>89.2</c:v>
                </c:pt>
                <c:pt idx="3293">
                  <c:v>91.3</c:v>
                </c:pt>
                <c:pt idx="3294">
                  <c:v>92.9</c:v>
                </c:pt>
                <c:pt idx="3295">
                  <c:v>92.8</c:v>
                </c:pt>
                <c:pt idx="3296">
                  <c:v>93.5</c:v>
                </c:pt>
                <c:pt idx="3297">
                  <c:v>93.6</c:v>
                </c:pt>
                <c:pt idx="3298">
                  <c:v>91.7</c:v>
                </c:pt>
                <c:pt idx="3299">
                  <c:v>94.1</c:v>
                </c:pt>
                <c:pt idx="3300">
                  <c:v>95.4</c:v>
                </c:pt>
                <c:pt idx="3301">
                  <c:v>96.7</c:v>
                </c:pt>
                <c:pt idx="3302">
                  <c:v>98.1</c:v>
                </c:pt>
                <c:pt idx="3303">
                  <c:v>99.9</c:v>
                </c:pt>
                <c:pt idx="3304">
                  <c:v>99.5</c:v>
                </c:pt>
                <c:pt idx="3305">
                  <c:v>100.3</c:v>
                </c:pt>
                <c:pt idx="3306">
                  <c:v>101.5</c:v>
                </c:pt>
                <c:pt idx="3307">
                  <c:v>101.2</c:v>
                </c:pt>
                <c:pt idx="3308">
                  <c:v>100.9</c:v>
                </c:pt>
                <c:pt idx="3309">
                  <c:v>100.7</c:v>
                </c:pt>
                <c:pt idx="3310">
                  <c:v>100</c:v>
                </c:pt>
                <c:pt idx="3311">
                  <c:v>96.9</c:v>
                </c:pt>
                <c:pt idx="3312">
                  <c:v>95.5</c:v>
                </c:pt>
                <c:pt idx="3313">
                  <c:v>95</c:v>
                </c:pt>
                <c:pt idx="3314">
                  <c:v>95.9</c:v>
                </c:pt>
                <c:pt idx="3315">
                  <c:v>92.5</c:v>
                </c:pt>
                <c:pt idx="3316">
                  <c:v>88.5</c:v>
                </c:pt>
                <c:pt idx="3317">
                  <c:v>86.8</c:v>
                </c:pt>
                <c:pt idx="3318">
                  <c:v>85.1</c:v>
                </c:pt>
                <c:pt idx="3319">
                  <c:v>83.8</c:v>
                </c:pt>
                <c:pt idx="3320">
                  <c:v>83</c:v>
                </c:pt>
                <c:pt idx="3321">
                  <c:v>82.5</c:v>
                </c:pt>
                <c:pt idx="3322">
                  <c:v>81.099999999999994</c:v>
                </c:pt>
                <c:pt idx="3323">
                  <c:v>79.7</c:v>
                </c:pt>
                <c:pt idx="3324">
                  <c:v>77.599999999999994</c:v>
                </c:pt>
                <c:pt idx="3325">
                  <c:v>75.2</c:v>
                </c:pt>
                <c:pt idx="3326">
                  <c:v>73.900000000000006</c:v>
                </c:pt>
                <c:pt idx="3327">
                  <c:v>74</c:v>
                </c:pt>
                <c:pt idx="3328">
                  <c:v>74.599999999999994</c:v>
                </c:pt>
                <c:pt idx="3329">
                  <c:v>71.3</c:v>
                </c:pt>
                <c:pt idx="3330">
                  <c:v>70.5</c:v>
                </c:pt>
                <c:pt idx="3331">
                  <c:v>68.099999999999994</c:v>
                </c:pt>
                <c:pt idx="3332">
                  <c:v>66.7</c:v>
                </c:pt>
                <c:pt idx="3333">
                  <c:v>63</c:v>
                </c:pt>
                <c:pt idx="3334">
                  <c:v>63.7</c:v>
                </c:pt>
                <c:pt idx="3335">
                  <c:v>64.599999999999994</c:v>
                </c:pt>
                <c:pt idx="3336">
                  <c:v>64.099999999999994</c:v>
                </c:pt>
                <c:pt idx="3337">
                  <c:v>64.599999999999994</c:v>
                </c:pt>
                <c:pt idx="3338">
                  <c:v>65.2</c:v>
                </c:pt>
                <c:pt idx="3339">
                  <c:v>65.3</c:v>
                </c:pt>
                <c:pt idx="3340">
                  <c:v>64.900000000000006</c:v>
                </c:pt>
                <c:pt idx="3341">
                  <c:v>66.7</c:v>
                </c:pt>
                <c:pt idx="3342">
                  <c:v>68.400000000000006</c:v>
                </c:pt>
                <c:pt idx="3343">
                  <c:v>68</c:v>
                </c:pt>
                <c:pt idx="3344">
                  <c:v>68.3</c:v>
                </c:pt>
                <c:pt idx="3345">
                  <c:v>68.2</c:v>
                </c:pt>
                <c:pt idx="3346">
                  <c:v>67.5</c:v>
                </c:pt>
                <c:pt idx="3347">
                  <c:v>66.400000000000006</c:v>
                </c:pt>
                <c:pt idx="3348">
                  <c:v>68</c:v>
                </c:pt>
                <c:pt idx="3349">
                  <c:v>70.7</c:v>
                </c:pt>
                <c:pt idx="3350">
                  <c:v>72.599999999999994</c:v>
                </c:pt>
                <c:pt idx="3351">
                  <c:v>72.3</c:v>
                </c:pt>
                <c:pt idx="3352">
                  <c:v>72.3</c:v>
                </c:pt>
                <c:pt idx="3353">
                  <c:v>72</c:v>
                </c:pt>
                <c:pt idx="3354">
                  <c:v>70.900000000000006</c:v>
                </c:pt>
                <c:pt idx="3355">
                  <c:v>72.3</c:v>
                </c:pt>
                <c:pt idx="3356">
                  <c:v>72.7</c:v>
                </c:pt>
                <c:pt idx="3357">
                  <c:v>73.7</c:v>
                </c:pt>
                <c:pt idx="3358">
                  <c:v>72.7</c:v>
                </c:pt>
                <c:pt idx="3359">
                  <c:v>73.2</c:v>
                </c:pt>
                <c:pt idx="3360">
                  <c:v>71.599999999999994</c:v>
                </c:pt>
                <c:pt idx="3361">
                  <c:v>71.5</c:v>
                </c:pt>
                <c:pt idx="3362">
                  <c:v>71.7</c:v>
                </c:pt>
                <c:pt idx="3363">
                  <c:v>72.099999999999994</c:v>
                </c:pt>
                <c:pt idx="3364">
                  <c:v>71.2</c:v>
                </c:pt>
                <c:pt idx="3365">
                  <c:v>69.7</c:v>
                </c:pt>
                <c:pt idx="3366">
                  <c:v>68.3</c:v>
                </c:pt>
                <c:pt idx="3367">
                  <c:v>67.7</c:v>
                </c:pt>
                <c:pt idx="3368">
                  <c:v>67.7</c:v>
                </c:pt>
                <c:pt idx="3369">
                  <c:v>68.599999999999994</c:v>
                </c:pt>
                <c:pt idx="3370">
                  <c:v>69.8</c:v>
                </c:pt>
                <c:pt idx="3371">
                  <c:v>70.099999999999994</c:v>
                </c:pt>
                <c:pt idx="3372">
                  <c:v>70</c:v>
                </c:pt>
                <c:pt idx="3373">
                  <c:v>70.599999999999994</c:v>
                </c:pt>
                <c:pt idx="3374">
                  <c:v>70.2</c:v>
                </c:pt>
                <c:pt idx="3375">
                  <c:v>70.400000000000006</c:v>
                </c:pt>
                <c:pt idx="3376">
                  <c:v>71.7</c:v>
                </c:pt>
                <c:pt idx="3377">
                  <c:v>73</c:v>
                </c:pt>
                <c:pt idx="3378">
                  <c:v>71.900000000000006</c:v>
                </c:pt>
                <c:pt idx="3379">
                  <c:v>71.5</c:v>
                </c:pt>
                <c:pt idx="3380">
                  <c:v>70.599999999999994</c:v>
                </c:pt>
                <c:pt idx="3381">
                  <c:v>70.900000000000006</c:v>
                </c:pt>
                <c:pt idx="3382">
                  <c:v>70.7</c:v>
                </c:pt>
                <c:pt idx="3383">
                  <c:v>73.3</c:v>
                </c:pt>
                <c:pt idx="3384">
                  <c:v>75.099999999999994</c:v>
                </c:pt>
                <c:pt idx="3385">
                  <c:v>74.3</c:v>
                </c:pt>
                <c:pt idx="3386">
                  <c:v>76</c:v>
                </c:pt>
                <c:pt idx="3387">
                  <c:v>75.2</c:v>
                </c:pt>
                <c:pt idx="3388">
                  <c:v>77.2</c:v>
                </c:pt>
                <c:pt idx="3389">
                  <c:v>78</c:v>
                </c:pt>
                <c:pt idx="3390">
                  <c:v>80.599999999999994</c:v>
                </c:pt>
                <c:pt idx="3391">
                  <c:v>84.6</c:v>
                </c:pt>
                <c:pt idx="3392">
                  <c:v>85.8</c:v>
                </c:pt>
                <c:pt idx="3393">
                  <c:v>88</c:v>
                </c:pt>
                <c:pt idx="3394">
                  <c:v>88.8</c:v>
                </c:pt>
                <c:pt idx="3395">
                  <c:v>88.7</c:v>
                </c:pt>
                <c:pt idx="3396">
                  <c:v>87.7</c:v>
                </c:pt>
                <c:pt idx="3397">
                  <c:v>88.8</c:v>
                </c:pt>
                <c:pt idx="3398">
                  <c:v>88.6</c:v>
                </c:pt>
                <c:pt idx="3399">
                  <c:v>87.9</c:v>
                </c:pt>
                <c:pt idx="3400">
                  <c:v>87</c:v>
                </c:pt>
                <c:pt idx="3401">
                  <c:v>85.1</c:v>
                </c:pt>
                <c:pt idx="3402">
                  <c:v>85</c:v>
                </c:pt>
                <c:pt idx="3403">
                  <c:v>84.1</c:v>
                </c:pt>
                <c:pt idx="3404">
                  <c:v>85.3</c:v>
                </c:pt>
                <c:pt idx="3405">
                  <c:v>86.4</c:v>
                </c:pt>
                <c:pt idx="3406">
                  <c:v>86.1</c:v>
                </c:pt>
                <c:pt idx="3407">
                  <c:v>86</c:v>
                </c:pt>
                <c:pt idx="3408">
                  <c:v>85</c:v>
                </c:pt>
                <c:pt idx="3409">
                  <c:v>83.8</c:v>
                </c:pt>
                <c:pt idx="3410">
                  <c:v>82.9</c:v>
                </c:pt>
                <c:pt idx="3411">
                  <c:v>83.6</c:v>
                </c:pt>
                <c:pt idx="3412">
                  <c:v>85.5</c:v>
                </c:pt>
                <c:pt idx="3413">
                  <c:v>84.5</c:v>
                </c:pt>
                <c:pt idx="3414">
                  <c:v>83.8</c:v>
                </c:pt>
                <c:pt idx="3415">
                  <c:v>83.6</c:v>
                </c:pt>
                <c:pt idx="3416">
                  <c:v>81.2</c:v>
                </c:pt>
                <c:pt idx="3417">
                  <c:v>79.7</c:v>
                </c:pt>
                <c:pt idx="3418">
                  <c:v>80</c:v>
                </c:pt>
                <c:pt idx="3419">
                  <c:v>80.400000000000006</c:v>
                </c:pt>
                <c:pt idx="3420">
                  <c:v>78.7</c:v>
                </c:pt>
                <c:pt idx="3421">
                  <c:v>75.599999999999994</c:v>
                </c:pt>
                <c:pt idx="3422">
                  <c:v>74.2</c:v>
                </c:pt>
                <c:pt idx="3423">
                  <c:v>72.099999999999994</c:v>
                </c:pt>
                <c:pt idx="3424">
                  <c:v>71.7</c:v>
                </c:pt>
                <c:pt idx="3425">
                  <c:v>74.7</c:v>
                </c:pt>
                <c:pt idx="3426">
                  <c:v>78.8</c:v>
                </c:pt>
                <c:pt idx="3427">
                  <c:v>79</c:v>
                </c:pt>
                <c:pt idx="3428">
                  <c:v>80.3</c:v>
                </c:pt>
                <c:pt idx="3429">
                  <c:v>80.7</c:v>
                </c:pt>
                <c:pt idx="3430">
                  <c:v>80.3</c:v>
                </c:pt>
                <c:pt idx="3431">
                  <c:v>81.400000000000006</c:v>
                </c:pt>
                <c:pt idx="3432">
                  <c:v>82.9</c:v>
                </c:pt>
                <c:pt idx="3433">
                  <c:v>86.2</c:v>
                </c:pt>
                <c:pt idx="3434">
                  <c:v>87.6</c:v>
                </c:pt>
                <c:pt idx="3435">
                  <c:v>88.8</c:v>
                </c:pt>
                <c:pt idx="3436">
                  <c:v>90</c:v>
                </c:pt>
                <c:pt idx="3437">
                  <c:v>90.6</c:v>
                </c:pt>
                <c:pt idx="3438">
                  <c:v>92.4</c:v>
                </c:pt>
                <c:pt idx="3439">
                  <c:v>92.9</c:v>
                </c:pt>
                <c:pt idx="3440">
                  <c:v>94.6</c:v>
                </c:pt>
                <c:pt idx="3441">
                  <c:v>94.3</c:v>
                </c:pt>
                <c:pt idx="3442">
                  <c:v>92.8</c:v>
                </c:pt>
                <c:pt idx="3443">
                  <c:v>92.7</c:v>
                </c:pt>
                <c:pt idx="3444">
                  <c:v>92.3</c:v>
                </c:pt>
                <c:pt idx="3445">
                  <c:v>92.1</c:v>
                </c:pt>
                <c:pt idx="3446">
                  <c:v>93.3</c:v>
                </c:pt>
                <c:pt idx="3447">
                  <c:v>94.4</c:v>
                </c:pt>
                <c:pt idx="3448">
                  <c:v>92.5</c:v>
                </c:pt>
                <c:pt idx="3449">
                  <c:v>92.9</c:v>
                </c:pt>
                <c:pt idx="3450">
                  <c:v>93.6</c:v>
                </c:pt>
                <c:pt idx="3451">
                  <c:v>93.3</c:v>
                </c:pt>
                <c:pt idx="3452">
                  <c:v>93.7</c:v>
                </c:pt>
                <c:pt idx="3453">
                  <c:v>96</c:v>
                </c:pt>
                <c:pt idx="3454">
                  <c:v>97.8</c:v>
                </c:pt>
                <c:pt idx="3455">
                  <c:v>95.1</c:v>
                </c:pt>
                <c:pt idx="3456">
                  <c:v>94.7</c:v>
                </c:pt>
                <c:pt idx="3457">
                  <c:v>94.7</c:v>
                </c:pt>
                <c:pt idx="3458">
                  <c:v>93.4</c:v>
                </c:pt>
                <c:pt idx="3459">
                  <c:v>93</c:v>
                </c:pt>
                <c:pt idx="3460">
                  <c:v>93.7</c:v>
                </c:pt>
                <c:pt idx="3461">
                  <c:v>93.4</c:v>
                </c:pt>
                <c:pt idx="3462">
                  <c:v>91.3</c:v>
                </c:pt>
                <c:pt idx="3463">
                  <c:v>88.5</c:v>
                </c:pt>
                <c:pt idx="3464">
                  <c:v>85.6</c:v>
                </c:pt>
                <c:pt idx="3465">
                  <c:v>83.7</c:v>
                </c:pt>
                <c:pt idx="3466">
                  <c:v>82.1</c:v>
                </c:pt>
                <c:pt idx="3467">
                  <c:v>81</c:v>
                </c:pt>
                <c:pt idx="3468">
                  <c:v>81.3</c:v>
                </c:pt>
                <c:pt idx="3469">
                  <c:v>81</c:v>
                </c:pt>
                <c:pt idx="3470">
                  <c:v>79.3</c:v>
                </c:pt>
                <c:pt idx="3471">
                  <c:v>80.900000000000006</c:v>
                </c:pt>
                <c:pt idx="3472">
                  <c:v>80.400000000000006</c:v>
                </c:pt>
                <c:pt idx="3473">
                  <c:v>78.8</c:v>
                </c:pt>
                <c:pt idx="3474">
                  <c:v>80.599999999999994</c:v>
                </c:pt>
                <c:pt idx="3475">
                  <c:v>82</c:v>
                </c:pt>
                <c:pt idx="3476">
                  <c:v>81.599999999999994</c:v>
                </c:pt>
                <c:pt idx="3477">
                  <c:v>82.2</c:v>
                </c:pt>
                <c:pt idx="3478">
                  <c:v>82.8</c:v>
                </c:pt>
                <c:pt idx="3479">
                  <c:v>81.599999999999994</c:v>
                </c:pt>
                <c:pt idx="3480">
                  <c:v>80.5</c:v>
                </c:pt>
                <c:pt idx="3481">
                  <c:v>80.900000000000006</c:v>
                </c:pt>
                <c:pt idx="3482">
                  <c:v>81.5</c:v>
                </c:pt>
                <c:pt idx="3483">
                  <c:v>79.900000000000006</c:v>
                </c:pt>
                <c:pt idx="3484">
                  <c:v>77.599999999999994</c:v>
                </c:pt>
                <c:pt idx="3485">
                  <c:v>78.8</c:v>
                </c:pt>
                <c:pt idx="3486">
                  <c:v>77.5</c:v>
                </c:pt>
                <c:pt idx="3487">
                  <c:v>76.7</c:v>
                </c:pt>
                <c:pt idx="3488">
                  <c:v>76.599999999999994</c:v>
                </c:pt>
                <c:pt idx="3489">
                  <c:v>76.599999999999994</c:v>
                </c:pt>
                <c:pt idx="3490">
                  <c:v>76.7</c:v>
                </c:pt>
                <c:pt idx="3491">
                  <c:v>77.5</c:v>
                </c:pt>
                <c:pt idx="3492">
                  <c:v>80</c:v>
                </c:pt>
                <c:pt idx="3493">
                  <c:v>79.400000000000006</c:v>
                </c:pt>
                <c:pt idx="3494">
                  <c:v>79.7</c:v>
                </c:pt>
                <c:pt idx="3495">
                  <c:v>80.2</c:v>
                </c:pt>
                <c:pt idx="3496">
                  <c:v>81.900000000000006</c:v>
                </c:pt>
                <c:pt idx="3497">
                  <c:v>83.3</c:v>
                </c:pt>
                <c:pt idx="3498">
                  <c:v>81.7</c:v>
                </c:pt>
                <c:pt idx="3499">
                  <c:v>81.2</c:v>
                </c:pt>
                <c:pt idx="3500">
                  <c:v>80.3</c:v>
                </c:pt>
                <c:pt idx="3501">
                  <c:v>77.400000000000006</c:v>
                </c:pt>
                <c:pt idx="3502">
                  <c:v>79</c:v>
                </c:pt>
                <c:pt idx="3503">
                  <c:v>79.900000000000006</c:v>
                </c:pt>
                <c:pt idx="3504">
                  <c:v>79.2</c:v>
                </c:pt>
                <c:pt idx="3505">
                  <c:v>77.900000000000006</c:v>
                </c:pt>
                <c:pt idx="3506">
                  <c:v>79</c:v>
                </c:pt>
                <c:pt idx="3507">
                  <c:v>78.599999999999994</c:v>
                </c:pt>
                <c:pt idx="3508">
                  <c:v>77.7</c:v>
                </c:pt>
                <c:pt idx="3509">
                  <c:v>77.5</c:v>
                </c:pt>
                <c:pt idx="3510">
                  <c:v>78.2</c:v>
                </c:pt>
                <c:pt idx="3511">
                  <c:v>78.400000000000006</c:v>
                </c:pt>
                <c:pt idx="3512">
                  <c:v>77.099999999999994</c:v>
                </c:pt>
                <c:pt idx="3513">
                  <c:v>76.900000000000006</c:v>
                </c:pt>
                <c:pt idx="3514">
                  <c:v>77</c:v>
                </c:pt>
                <c:pt idx="3515">
                  <c:v>75.5</c:v>
                </c:pt>
                <c:pt idx="3516">
                  <c:v>76.099999999999994</c:v>
                </c:pt>
                <c:pt idx="3517">
                  <c:v>76</c:v>
                </c:pt>
                <c:pt idx="3518">
                  <c:v>77.599999999999994</c:v>
                </c:pt>
                <c:pt idx="3519">
                  <c:v>78.400000000000006</c:v>
                </c:pt>
                <c:pt idx="3520">
                  <c:v>77.7</c:v>
                </c:pt>
                <c:pt idx="3521">
                  <c:v>76.400000000000006</c:v>
                </c:pt>
                <c:pt idx="3522">
                  <c:v>74.099999999999994</c:v>
                </c:pt>
                <c:pt idx="3523">
                  <c:v>75.099999999999994</c:v>
                </c:pt>
                <c:pt idx="3524">
                  <c:v>75.400000000000006</c:v>
                </c:pt>
                <c:pt idx="3525">
                  <c:v>75.400000000000006</c:v>
                </c:pt>
                <c:pt idx="3526">
                  <c:v>72.900000000000006</c:v>
                </c:pt>
                <c:pt idx="3527">
                  <c:v>71.8</c:v>
                </c:pt>
                <c:pt idx="3528">
                  <c:v>73.8</c:v>
                </c:pt>
                <c:pt idx="3529">
                  <c:v>74.099999999999994</c:v>
                </c:pt>
                <c:pt idx="3530">
                  <c:v>75.2</c:v>
                </c:pt>
                <c:pt idx="3531">
                  <c:v>75.5</c:v>
                </c:pt>
                <c:pt idx="3532">
                  <c:v>74.400000000000006</c:v>
                </c:pt>
                <c:pt idx="3533">
                  <c:v>73.099999999999994</c:v>
                </c:pt>
                <c:pt idx="3534">
                  <c:v>73</c:v>
                </c:pt>
                <c:pt idx="3535">
                  <c:v>72.8</c:v>
                </c:pt>
                <c:pt idx="3536">
                  <c:v>71.400000000000006</c:v>
                </c:pt>
                <c:pt idx="3537">
                  <c:v>71.900000000000006</c:v>
                </c:pt>
                <c:pt idx="3538">
                  <c:v>73.099999999999994</c:v>
                </c:pt>
                <c:pt idx="3539">
                  <c:v>73</c:v>
                </c:pt>
                <c:pt idx="3540">
                  <c:v>73.8</c:v>
                </c:pt>
                <c:pt idx="3541">
                  <c:v>73.3</c:v>
                </c:pt>
                <c:pt idx="3542">
                  <c:v>74.400000000000006</c:v>
                </c:pt>
                <c:pt idx="3543">
                  <c:v>74.2</c:v>
                </c:pt>
                <c:pt idx="3544">
                  <c:v>74.8</c:v>
                </c:pt>
                <c:pt idx="3545">
                  <c:v>76</c:v>
                </c:pt>
                <c:pt idx="3546">
                  <c:v>75.3</c:v>
                </c:pt>
                <c:pt idx="3547">
                  <c:v>75.400000000000006</c:v>
                </c:pt>
                <c:pt idx="3548">
                  <c:v>77.400000000000006</c:v>
                </c:pt>
                <c:pt idx="3549">
                  <c:v>77.3</c:v>
                </c:pt>
                <c:pt idx="3550">
                  <c:v>77.099999999999994</c:v>
                </c:pt>
                <c:pt idx="3551">
                  <c:v>78.2</c:v>
                </c:pt>
                <c:pt idx="3552">
                  <c:v>79.8</c:v>
                </c:pt>
                <c:pt idx="3553">
                  <c:v>79.099999999999994</c:v>
                </c:pt>
                <c:pt idx="3554">
                  <c:v>79.7</c:v>
                </c:pt>
                <c:pt idx="3555">
                  <c:v>81.5</c:v>
                </c:pt>
                <c:pt idx="3556">
                  <c:v>85.1</c:v>
                </c:pt>
                <c:pt idx="3557">
                  <c:v>86</c:v>
                </c:pt>
                <c:pt idx="3558">
                  <c:v>86.2</c:v>
                </c:pt>
                <c:pt idx="3559">
                  <c:v>88.1</c:v>
                </c:pt>
                <c:pt idx="3560">
                  <c:v>91.1</c:v>
                </c:pt>
                <c:pt idx="3561">
                  <c:v>93.7</c:v>
                </c:pt>
                <c:pt idx="3562">
                  <c:v>94.8</c:v>
                </c:pt>
                <c:pt idx="3563">
                  <c:v>95.7</c:v>
                </c:pt>
                <c:pt idx="3564">
                  <c:v>95</c:v>
                </c:pt>
                <c:pt idx="3565">
                  <c:v>96.7</c:v>
                </c:pt>
                <c:pt idx="3566">
                  <c:v>97.6</c:v>
                </c:pt>
                <c:pt idx="3567">
                  <c:v>97.4</c:v>
                </c:pt>
                <c:pt idx="3568">
                  <c:v>97.5</c:v>
                </c:pt>
                <c:pt idx="3569">
                  <c:v>97.9</c:v>
                </c:pt>
                <c:pt idx="3570">
                  <c:v>98</c:v>
                </c:pt>
                <c:pt idx="3571">
                  <c:v>99</c:v>
                </c:pt>
                <c:pt idx="3572">
                  <c:v>99.6</c:v>
                </c:pt>
                <c:pt idx="3573">
                  <c:v>100.8</c:v>
                </c:pt>
                <c:pt idx="3574">
                  <c:v>101.9</c:v>
                </c:pt>
                <c:pt idx="3575">
                  <c:v>100.8</c:v>
                </c:pt>
                <c:pt idx="3576">
                  <c:v>101.5</c:v>
                </c:pt>
                <c:pt idx="3577">
                  <c:v>101.7</c:v>
                </c:pt>
                <c:pt idx="3578">
                  <c:v>98.5</c:v>
                </c:pt>
                <c:pt idx="3579">
                  <c:v>99.4</c:v>
                </c:pt>
                <c:pt idx="3580">
                  <c:v>100.6</c:v>
                </c:pt>
                <c:pt idx="3581">
                  <c:v>100.8</c:v>
                </c:pt>
                <c:pt idx="3582">
                  <c:v>100.1</c:v>
                </c:pt>
                <c:pt idx="3583">
                  <c:v>101.1</c:v>
                </c:pt>
                <c:pt idx="3584">
                  <c:v>101</c:v>
                </c:pt>
                <c:pt idx="3585">
                  <c:v>99</c:v>
                </c:pt>
                <c:pt idx="3586">
                  <c:v>96.9</c:v>
                </c:pt>
                <c:pt idx="3587">
                  <c:v>96.5</c:v>
                </c:pt>
                <c:pt idx="3588">
                  <c:v>96</c:v>
                </c:pt>
                <c:pt idx="3589">
                  <c:v>94</c:v>
                </c:pt>
                <c:pt idx="3590">
                  <c:v>91.4</c:v>
                </c:pt>
                <c:pt idx="3591">
                  <c:v>89</c:v>
                </c:pt>
                <c:pt idx="3592">
                  <c:v>87.1</c:v>
                </c:pt>
                <c:pt idx="3593">
                  <c:v>86.8</c:v>
                </c:pt>
                <c:pt idx="3594">
                  <c:v>88.6</c:v>
                </c:pt>
                <c:pt idx="3595">
                  <c:v>87.3</c:v>
                </c:pt>
                <c:pt idx="3596">
                  <c:v>86.1</c:v>
                </c:pt>
                <c:pt idx="3597">
                  <c:v>85.9</c:v>
                </c:pt>
                <c:pt idx="3598">
                  <c:v>85.3</c:v>
                </c:pt>
                <c:pt idx="3599">
                  <c:v>84.4</c:v>
                </c:pt>
                <c:pt idx="3600">
                  <c:v>84.4</c:v>
                </c:pt>
                <c:pt idx="3601">
                  <c:v>83.9</c:v>
                </c:pt>
                <c:pt idx="3602">
                  <c:v>84.7</c:v>
                </c:pt>
                <c:pt idx="3603">
                  <c:v>83.8</c:v>
                </c:pt>
                <c:pt idx="3604">
                  <c:v>83.4</c:v>
                </c:pt>
                <c:pt idx="3605">
                  <c:v>83.4</c:v>
                </c:pt>
                <c:pt idx="3606">
                  <c:v>81.900000000000006</c:v>
                </c:pt>
                <c:pt idx="3607">
                  <c:v>82.4</c:v>
                </c:pt>
                <c:pt idx="3608">
                  <c:v>83.5</c:v>
                </c:pt>
                <c:pt idx="3609">
                  <c:v>81.5</c:v>
                </c:pt>
                <c:pt idx="3610">
                  <c:v>81.900000000000006</c:v>
                </c:pt>
                <c:pt idx="3611">
                  <c:v>81.5</c:v>
                </c:pt>
                <c:pt idx="3612">
                  <c:v>80.5</c:v>
                </c:pt>
                <c:pt idx="3613">
                  <c:v>79.2</c:v>
                </c:pt>
                <c:pt idx="3614">
                  <c:v>79.400000000000006</c:v>
                </c:pt>
                <c:pt idx="3615">
                  <c:v>80.099999999999994</c:v>
                </c:pt>
                <c:pt idx="3616">
                  <c:v>80.7</c:v>
                </c:pt>
                <c:pt idx="3617">
                  <c:v>80.400000000000006</c:v>
                </c:pt>
                <c:pt idx="3618">
                  <c:v>79</c:v>
                </c:pt>
                <c:pt idx="3619">
                  <c:v>79.3</c:v>
                </c:pt>
                <c:pt idx="3620">
                  <c:v>79</c:v>
                </c:pt>
                <c:pt idx="3621">
                  <c:v>81</c:v>
                </c:pt>
                <c:pt idx="3622">
                  <c:v>82.4</c:v>
                </c:pt>
                <c:pt idx="3623">
                  <c:v>84.6</c:v>
                </c:pt>
                <c:pt idx="3624">
                  <c:v>84.5</c:v>
                </c:pt>
                <c:pt idx="3625">
                  <c:v>84.9</c:v>
                </c:pt>
                <c:pt idx="3626">
                  <c:v>85.4</c:v>
                </c:pt>
                <c:pt idx="3627">
                  <c:v>84.2</c:v>
                </c:pt>
                <c:pt idx="3628">
                  <c:v>85.2</c:v>
                </c:pt>
                <c:pt idx="3629">
                  <c:v>87</c:v>
                </c:pt>
                <c:pt idx="3630">
                  <c:v>86.1</c:v>
                </c:pt>
                <c:pt idx="3631">
                  <c:v>84.9</c:v>
                </c:pt>
                <c:pt idx="3632">
                  <c:v>83.7</c:v>
                </c:pt>
                <c:pt idx="3633">
                  <c:v>83.7</c:v>
                </c:pt>
                <c:pt idx="3634">
                  <c:v>83.4</c:v>
                </c:pt>
                <c:pt idx="3635">
                  <c:v>84.5</c:v>
                </c:pt>
                <c:pt idx="3636">
                  <c:v>85.5</c:v>
                </c:pt>
                <c:pt idx="3637">
                  <c:v>86.2</c:v>
                </c:pt>
                <c:pt idx="3638">
                  <c:v>84.3</c:v>
                </c:pt>
                <c:pt idx="3639">
                  <c:v>84.7</c:v>
                </c:pt>
                <c:pt idx="3640">
                  <c:v>84.2</c:v>
                </c:pt>
                <c:pt idx="3641">
                  <c:v>84</c:v>
                </c:pt>
                <c:pt idx="3642">
                  <c:v>84</c:v>
                </c:pt>
                <c:pt idx="3643">
                  <c:v>83.8</c:v>
                </c:pt>
                <c:pt idx="3644">
                  <c:v>82.5</c:v>
                </c:pt>
                <c:pt idx="3645">
                  <c:v>82.3</c:v>
                </c:pt>
                <c:pt idx="3646">
                  <c:v>81.599999999999994</c:v>
                </c:pt>
                <c:pt idx="3647">
                  <c:v>84.2</c:v>
                </c:pt>
                <c:pt idx="3648">
                  <c:v>85.8</c:v>
                </c:pt>
                <c:pt idx="3649">
                  <c:v>89.1</c:v>
                </c:pt>
                <c:pt idx="3650">
                  <c:v>93.5</c:v>
                </c:pt>
                <c:pt idx="3651">
                  <c:v>95.2</c:v>
                </c:pt>
                <c:pt idx="3652">
                  <c:v>96</c:v>
                </c:pt>
                <c:pt idx="3653">
                  <c:v>98.2</c:v>
                </c:pt>
                <c:pt idx="3654">
                  <c:v>98</c:v>
                </c:pt>
                <c:pt idx="3655">
                  <c:v>98</c:v>
                </c:pt>
                <c:pt idx="3656">
                  <c:v>101.1</c:v>
                </c:pt>
                <c:pt idx="3657">
                  <c:v>103.7</c:v>
                </c:pt>
                <c:pt idx="3658">
                  <c:v>105.8</c:v>
                </c:pt>
                <c:pt idx="3659">
                  <c:v>105.9</c:v>
                </c:pt>
                <c:pt idx="3660">
                  <c:v>107.3</c:v>
                </c:pt>
                <c:pt idx="3661">
                  <c:v>107</c:v>
                </c:pt>
                <c:pt idx="3662">
                  <c:v>107.1</c:v>
                </c:pt>
                <c:pt idx="3663">
                  <c:v>107.1</c:v>
                </c:pt>
                <c:pt idx="3664">
                  <c:v>108.3</c:v>
                </c:pt>
                <c:pt idx="3665">
                  <c:v>109.4</c:v>
                </c:pt>
                <c:pt idx="3666">
                  <c:v>109.2</c:v>
                </c:pt>
                <c:pt idx="3667">
                  <c:v>108.4</c:v>
                </c:pt>
                <c:pt idx="3668">
                  <c:v>107.9</c:v>
                </c:pt>
                <c:pt idx="3669">
                  <c:v>107.2</c:v>
                </c:pt>
                <c:pt idx="3670">
                  <c:v>107</c:v>
                </c:pt>
                <c:pt idx="3671">
                  <c:v>107.7</c:v>
                </c:pt>
                <c:pt idx="3672">
                  <c:v>108.2</c:v>
                </c:pt>
                <c:pt idx="3673">
                  <c:v>109.7</c:v>
                </c:pt>
                <c:pt idx="3674">
                  <c:v>109.3</c:v>
                </c:pt>
                <c:pt idx="3675">
                  <c:v>109</c:v>
                </c:pt>
                <c:pt idx="3676">
                  <c:v>108.1</c:v>
                </c:pt>
                <c:pt idx="3677">
                  <c:v>106.9</c:v>
                </c:pt>
                <c:pt idx="3678">
                  <c:v>105.8</c:v>
                </c:pt>
                <c:pt idx="3679">
                  <c:v>102.1</c:v>
                </c:pt>
                <c:pt idx="3680">
                  <c:v>99.1</c:v>
                </c:pt>
                <c:pt idx="3681">
                  <c:v>95.6</c:v>
                </c:pt>
                <c:pt idx="3682">
                  <c:v>94.4</c:v>
                </c:pt>
                <c:pt idx="3683">
                  <c:v>90.1</c:v>
                </c:pt>
                <c:pt idx="3684">
                  <c:v>91.3</c:v>
                </c:pt>
                <c:pt idx="3685">
                  <c:v>91.4</c:v>
                </c:pt>
                <c:pt idx="3686">
                  <c:v>89.3</c:v>
                </c:pt>
                <c:pt idx="3687">
                  <c:v>89.5</c:v>
                </c:pt>
                <c:pt idx="3688">
                  <c:v>87.2</c:v>
                </c:pt>
                <c:pt idx="3689">
                  <c:v>85.9</c:v>
                </c:pt>
                <c:pt idx="3690">
                  <c:v>84</c:v>
                </c:pt>
                <c:pt idx="3691">
                  <c:v>84.9</c:v>
                </c:pt>
                <c:pt idx="3692">
                  <c:v>84.6</c:v>
                </c:pt>
                <c:pt idx="3693">
                  <c:v>85.8</c:v>
                </c:pt>
                <c:pt idx="3694">
                  <c:v>85.1</c:v>
                </c:pt>
                <c:pt idx="3695">
                  <c:v>83.6</c:v>
                </c:pt>
                <c:pt idx="3696">
                  <c:v>82.5</c:v>
                </c:pt>
                <c:pt idx="3697">
                  <c:v>81.099999999999994</c:v>
                </c:pt>
                <c:pt idx="3698">
                  <c:v>82.6</c:v>
                </c:pt>
                <c:pt idx="3699">
                  <c:v>85.3</c:v>
                </c:pt>
                <c:pt idx="3700">
                  <c:v>85.5</c:v>
                </c:pt>
                <c:pt idx="3701">
                  <c:v>84.3</c:v>
                </c:pt>
                <c:pt idx="3702">
                  <c:v>85.5</c:v>
                </c:pt>
                <c:pt idx="3703">
                  <c:v>84.4</c:v>
                </c:pt>
                <c:pt idx="3704">
                  <c:v>85.3</c:v>
                </c:pt>
                <c:pt idx="3705">
                  <c:v>84.6</c:v>
                </c:pt>
                <c:pt idx="3706">
                  <c:v>85.6</c:v>
                </c:pt>
                <c:pt idx="3707">
                  <c:v>84.6</c:v>
                </c:pt>
                <c:pt idx="3708">
                  <c:v>83.6</c:v>
                </c:pt>
                <c:pt idx="3709">
                  <c:v>84.1</c:v>
                </c:pt>
                <c:pt idx="3710">
                  <c:v>81.8</c:v>
                </c:pt>
                <c:pt idx="3711">
                  <c:v>81.099999999999994</c:v>
                </c:pt>
                <c:pt idx="3712">
                  <c:v>80.599999999999994</c:v>
                </c:pt>
                <c:pt idx="3713">
                  <c:v>80.7</c:v>
                </c:pt>
                <c:pt idx="3714">
                  <c:v>78.099999999999994</c:v>
                </c:pt>
                <c:pt idx="3715">
                  <c:v>77.599999999999994</c:v>
                </c:pt>
                <c:pt idx="3716">
                  <c:v>76.7</c:v>
                </c:pt>
                <c:pt idx="3717">
                  <c:v>75.099999999999994</c:v>
                </c:pt>
                <c:pt idx="3718">
                  <c:v>73.900000000000006</c:v>
                </c:pt>
                <c:pt idx="3719">
                  <c:v>76</c:v>
                </c:pt>
                <c:pt idx="3720">
                  <c:v>77.2</c:v>
                </c:pt>
                <c:pt idx="3721">
                  <c:v>77.400000000000006</c:v>
                </c:pt>
                <c:pt idx="3722">
                  <c:v>78.3</c:v>
                </c:pt>
                <c:pt idx="3723">
                  <c:v>77.5</c:v>
                </c:pt>
                <c:pt idx="3724">
                  <c:v>76</c:v>
                </c:pt>
                <c:pt idx="3725">
                  <c:v>74.599999999999994</c:v>
                </c:pt>
                <c:pt idx="3726">
                  <c:v>76.5</c:v>
                </c:pt>
                <c:pt idx="3727">
                  <c:v>77.2</c:v>
                </c:pt>
                <c:pt idx="3728">
                  <c:v>76.900000000000006</c:v>
                </c:pt>
                <c:pt idx="3729">
                  <c:v>75.400000000000006</c:v>
                </c:pt>
                <c:pt idx="3730">
                  <c:v>75.599999999999994</c:v>
                </c:pt>
                <c:pt idx="3731">
                  <c:v>75</c:v>
                </c:pt>
                <c:pt idx="3732">
                  <c:v>72.2</c:v>
                </c:pt>
                <c:pt idx="3733">
                  <c:v>72.3</c:v>
                </c:pt>
                <c:pt idx="3734">
                  <c:v>72.400000000000006</c:v>
                </c:pt>
                <c:pt idx="3735">
                  <c:v>72.400000000000006</c:v>
                </c:pt>
                <c:pt idx="3736">
                  <c:v>71.400000000000006</c:v>
                </c:pt>
                <c:pt idx="3737">
                  <c:v>70.400000000000006</c:v>
                </c:pt>
                <c:pt idx="3738">
                  <c:v>70.7</c:v>
                </c:pt>
                <c:pt idx="3739">
                  <c:v>69.2</c:v>
                </c:pt>
                <c:pt idx="3740">
                  <c:v>69.8</c:v>
                </c:pt>
                <c:pt idx="3741">
                  <c:v>72.900000000000006</c:v>
                </c:pt>
                <c:pt idx="3742">
                  <c:v>73.099999999999994</c:v>
                </c:pt>
                <c:pt idx="3743">
                  <c:v>73.5</c:v>
                </c:pt>
                <c:pt idx="3744">
                  <c:v>75.400000000000006</c:v>
                </c:pt>
                <c:pt idx="3745">
                  <c:v>76</c:v>
                </c:pt>
                <c:pt idx="3746">
                  <c:v>76.3</c:v>
                </c:pt>
                <c:pt idx="3747">
                  <c:v>76.599999999999994</c:v>
                </c:pt>
                <c:pt idx="3748">
                  <c:v>78.5</c:v>
                </c:pt>
                <c:pt idx="3749">
                  <c:v>78.900000000000006</c:v>
                </c:pt>
                <c:pt idx="3750">
                  <c:v>80.599999999999994</c:v>
                </c:pt>
                <c:pt idx="3751">
                  <c:v>83.2</c:v>
                </c:pt>
                <c:pt idx="3752">
                  <c:v>82.4</c:v>
                </c:pt>
                <c:pt idx="3753">
                  <c:v>81.099999999999994</c:v>
                </c:pt>
                <c:pt idx="3754">
                  <c:v>83.5</c:v>
                </c:pt>
                <c:pt idx="3755">
                  <c:v>86.7</c:v>
                </c:pt>
                <c:pt idx="3756">
                  <c:v>86.4</c:v>
                </c:pt>
                <c:pt idx="3757">
                  <c:v>88.3</c:v>
                </c:pt>
                <c:pt idx="3758">
                  <c:v>88</c:v>
                </c:pt>
                <c:pt idx="3759">
                  <c:v>86.7</c:v>
                </c:pt>
                <c:pt idx="3760">
                  <c:v>86.2</c:v>
                </c:pt>
                <c:pt idx="3761">
                  <c:v>88.4</c:v>
                </c:pt>
                <c:pt idx="3762">
                  <c:v>91.3</c:v>
                </c:pt>
                <c:pt idx="3763">
                  <c:v>91.3</c:v>
                </c:pt>
                <c:pt idx="3764">
                  <c:v>90.5</c:v>
                </c:pt>
                <c:pt idx="3765">
                  <c:v>91.3</c:v>
                </c:pt>
                <c:pt idx="3766">
                  <c:v>91.6</c:v>
                </c:pt>
                <c:pt idx="3767">
                  <c:v>91.3</c:v>
                </c:pt>
                <c:pt idx="3768">
                  <c:v>91.4</c:v>
                </c:pt>
                <c:pt idx="3769">
                  <c:v>92.5</c:v>
                </c:pt>
                <c:pt idx="3770">
                  <c:v>91.9</c:v>
                </c:pt>
                <c:pt idx="3771">
                  <c:v>89.4</c:v>
                </c:pt>
                <c:pt idx="3772">
                  <c:v>88.6</c:v>
                </c:pt>
                <c:pt idx="3773">
                  <c:v>86.6</c:v>
                </c:pt>
                <c:pt idx="3774">
                  <c:v>83.3</c:v>
                </c:pt>
                <c:pt idx="3775">
                  <c:v>84.9</c:v>
                </c:pt>
                <c:pt idx="3776">
                  <c:v>86.1</c:v>
                </c:pt>
                <c:pt idx="3777">
                  <c:v>85.9</c:v>
                </c:pt>
                <c:pt idx="3778">
                  <c:v>84.4</c:v>
                </c:pt>
                <c:pt idx="3779">
                  <c:v>82.4</c:v>
                </c:pt>
                <c:pt idx="3780">
                  <c:v>79.5</c:v>
                </c:pt>
                <c:pt idx="3781">
                  <c:v>76</c:v>
                </c:pt>
                <c:pt idx="3782">
                  <c:v>76.2</c:v>
                </c:pt>
                <c:pt idx="3783">
                  <c:v>77.7</c:v>
                </c:pt>
                <c:pt idx="3784">
                  <c:v>75.2</c:v>
                </c:pt>
                <c:pt idx="3785">
                  <c:v>72.5</c:v>
                </c:pt>
                <c:pt idx="3786">
                  <c:v>72.7</c:v>
                </c:pt>
                <c:pt idx="3787">
                  <c:v>71.400000000000006</c:v>
                </c:pt>
                <c:pt idx="3788">
                  <c:v>71.5</c:v>
                </c:pt>
                <c:pt idx="3789">
                  <c:v>74.2</c:v>
                </c:pt>
                <c:pt idx="3790">
                  <c:v>76.400000000000006</c:v>
                </c:pt>
                <c:pt idx="3791">
                  <c:v>78</c:v>
                </c:pt>
                <c:pt idx="3792">
                  <c:v>77.7</c:v>
                </c:pt>
                <c:pt idx="3793">
                  <c:v>80.099999999999994</c:v>
                </c:pt>
                <c:pt idx="3794">
                  <c:v>81.7</c:v>
                </c:pt>
                <c:pt idx="3795">
                  <c:v>80.8</c:v>
                </c:pt>
                <c:pt idx="3796">
                  <c:v>81.8</c:v>
                </c:pt>
                <c:pt idx="3797">
                  <c:v>83.5</c:v>
                </c:pt>
                <c:pt idx="3798">
                  <c:v>84.8</c:v>
                </c:pt>
                <c:pt idx="3799">
                  <c:v>85.2</c:v>
                </c:pt>
                <c:pt idx="3800">
                  <c:v>86.7</c:v>
                </c:pt>
                <c:pt idx="3801">
                  <c:v>87.1</c:v>
                </c:pt>
                <c:pt idx="3802">
                  <c:v>86.7</c:v>
                </c:pt>
                <c:pt idx="3803">
                  <c:v>89</c:v>
                </c:pt>
                <c:pt idx="3804">
                  <c:v>93.8</c:v>
                </c:pt>
                <c:pt idx="3805">
                  <c:v>94.9</c:v>
                </c:pt>
                <c:pt idx="3806">
                  <c:v>95</c:v>
                </c:pt>
                <c:pt idx="3807">
                  <c:v>95.4</c:v>
                </c:pt>
                <c:pt idx="3808">
                  <c:v>96.2</c:v>
                </c:pt>
                <c:pt idx="3809">
                  <c:v>95.8</c:v>
                </c:pt>
                <c:pt idx="3810">
                  <c:v>99.1</c:v>
                </c:pt>
                <c:pt idx="3811">
                  <c:v>101.1</c:v>
                </c:pt>
                <c:pt idx="3812">
                  <c:v>101</c:v>
                </c:pt>
                <c:pt idx="3813">
                  <c:v>102.8</c:v>
                </c:pt>
                <c:pt idx="3814">
                  <c:v>104.6</c:v>
                </c:pt>
                <c:pt idx="3815">
                  <c:v>104</c:v>
                </c:pt>
                <c:pt idx="3816">
                  <c:v>103.8</c:v>
                </c:pt>
                <c:pt idx="3817">
                  <c:v>104.2</c:v>
                </c:pt>
                <c:pt idx="3818">
                  <c:v>105.3</c:v>
                </c:pt>
                <c:pt idx="3819">
                  <c:v>104.1</c:v>
                </c:pt>
                <c:pt idx="3820">
                  <c:v>102.5</c:v>
                </c:pt>
                <c:pt idx="3821">
                  <c:v>101.3</c:v>
                </c:pt>
                <c:pt idx="3822">
                  <c:v>99.1</c:v>
                </c:pt>
                <c:pt idx="3823">
                  <c:v>97</c:v>
                </c:pt>
                <c:pt idx="3824">
                  <c:v>96.5</c:v>
                </c:pt>
                <c:pt idx="3825">
                  <c:v>98.9</c:v>
                </c:pt>
                <c:pt idx="3826">
                  <c:v>98.4</c:v>
                </c:pt>
                <c:pt idx="3827">
                  <c:v>98.1</c:v>
                </c:pt>
                <c:pt idx="3828">
                  <c:v>96.4</c:v>
                </c:pt>
                <c:pt idx="3829">
                  <c:v>95.6</c:v>
                </c:pt>
                <c:pt idx="3830">
                  <c:v>93.6</c:v>
                </c:pt>
                <c:pt idx="3831">
                  <c:v>93.7</c:v>
                </c:pt>
                <c:pt idx="3832">
                  <c:v>96.5</c:v>
                </c:pt>
                <c:pt idx="3833">
                  <c:v>96.3</c:v>
                </c:pt>
                <c:pt idx="3834">
                  <c:v>94</c:v>
                </c:pt>
                <c:pt idx="3835">
                  <c:v>90</c:v>
                </c:pt>
                <c:pt idx="3836">
                  <c:v>87.2</c:v>
                </c:pt>
                <c:pt idx="3837">
                  <c:v>84.9</c:v>
                </c:pt>
                <c:pt idx="3838">
                  <c:v>83.1</c:v>
                </c:pt>
                <c:pt idx="3839">
                  <c:v>84.6</c:v>
                </c:pt>
                <c:pt idx="3840">
                  <c:v>82.8</c:v>
                </c:pt>
                <c:pt idx="3841">
                  <c:v>83.5</c:v>
                </c:pt>
                <c:pt idx="3842">
                  <c:v>83.3</c:v>
                </c:pt>
                <c:pt idx="3843">
                  <c:v>80.5</c:v>
                </c:pt>
                <c:pt idx="3844">
                  <c:v>79</c:v>
                </c:pt>
                <c:pt idx="3845">
                  <c:v>78.8</c:v>
                </c:pt>
                <c:pt idx="3846">
                  <c:v>80.3</c:v>
                </c:pt>
                <c:pt idx="3847">
                  <c:v>82.6</c:v>
                </c:pt>
                <c:pt idx="3848">
                  <c:v>83.3</c:v>
                </c:pt>
                <c:pt idx="3849">
                  <c:v>81.8</c:v>
                </c:pt>
                <c:pt idx="3850">
                  <c:v>80.099999999999994</c:v>
                </c:pt>
                <c:pt idx="3851">
                  <c:v>77.8</c:v>
                </c:pt>
                <c:pt idx="3852">
                  <c:v>78.5</c:v>
                </c:pt>
                <c:pt idx="3853">
                  <c:v>79.2</c:v>
                </c:pt>
                <c:pt idx="3854">
                  <c:v>79.5</c:v>
                </c:pt>
                <c:pt idx="3855">
                  <c:v>77.400000000000006</c:v>
                </c:pt>
                <c:pt idx="3856">
                  <c:v>77.099999999999994</c:v>
                </c:pt>
                <c:pt idx="3857">
                  <c:v>75.8</c:v>
                </c:pt>
                <c:pt idx="3858">
                  <c:v>75.900000000000006</c:v>
                </c:pt>
                <c:pt idx="3859">
                  <c:v>78.400000000000006</c:v>
                </c:pt>
                <c:pt idx="3860">
                  <c:v>80.7</c:v>
                </c:pt>
                <c:pt idx="3861">
                  <c:v>81.5</c:v>
                </c:pt>
                <c:pt idx="3862">
                  <c:v>79.900000000000006</c:v>
                </c:pt>
                <c:pt idx="3863">
                  <c:v>79.2</c:v>
                </c:pt>
                <c:pt idx="3864">
                  <c:v>78.900000000000006</c:v>
                </c:pt>
                <c:pt idx="3865">
                  <c:v>79.8</c:v>
                </c:pt>
                <c:pt idx="3866">
                  <c:v>82.2</c:v>
                </c:pt>
                <c:pt idx="3867">
                  <c:v>84.9</c:v>
                </c:pt>
                <c:pt idx="3868">
                  <c:v>86.9</c:v>
                </c:pt>
                <c:pt idx="3869">
                  <c:v>86.1</c:v>
                </c:pt>
                <c:pt idx="3870">
                  <c:v>85.1</c:v>
                </c:pt>
                <c:pt idx="3871">
                  <c:v>82.2</c:v>
                </c:pt>
                <c:pt idx="3872">
                  <c:v>82.8</c:v>
                </c:pt>
                <c:pt idx="3873">
                  <c:v>82.3</c:v>
                </c:pt>
                <c:pt idx="3874">
                  <c:v>83</c:v>
                </c:pt>
                <c:pt idx="3875">
                  <c:v>84.4</c:v>
                </c:pt>
                <c:pt idx="3876">
                  <c:v>82.5</c:v>
                </c:pt>
                <c:pt idx="3877">
                  <c:v>79</c:v>
                </c:pt>
                <c:pt idx="3878">
                  <c:v>76.400000000000006</c:v>
                </c:pt>
                <c:pt idx="3879">
                  <c:v>77</c:v>
                </c:pt>
                <c:pt idx="3880">
                  <c:v>78</c:v>
                </c:pt>
                <c:pt idx="3881">
                  <c:v>79.099999999999994</c:v>
                </c:pt>
                <c:pt idx="3882">
                  <c:v>80.3</c:v>
                </c:pt>
                <c:pt idx="3883">
                  <c:v>80.599999999999994</c:v>
                </c:pt>
                <c:pt idx="3884">
                  <c:v>79.2</c:v>
                </c:pt>
                <c:pt idx="3885">
                  <c:v>79.7</c:v>
                </c:pt>
                <c:pt idx="3886">
                  <c:v>79.599999999999994</c:v>
                </c:pt>
                <c:pt idx="3887">
                  <c:v>80.400000000000006</c:v>
                </c:pt>
                <c:pt idx="3888">
                  <c:v>81.900000000000006</c:v>
                </c:pt>
                <c:pt idx="3889">
                  <c:v>80.7</c:v>
                </c:pt>
                <c:pt idx="3890">
                  <c:v>80.2</c:v>
                </c:pt>
                <c:pt idx="3891">
                  <c:v>79.900000000000006</c:v>
                </c:pt>
                <c:pt idx="3892">
                  <c:v>80.099999999999994</c:v>
                </c:pt>
                <c:pt idx="3893">
                  <c:v>79.8</c:v>
                </c:pt>
                <c:pt idx="3894">
                  <c:v>80.2</c:v>
                </c:pt>
                <c:pt idx="3895">
                  <c:v>81.3</c:v>
                </c:pt>
                <c:pt idx="3896">
                  <c:v>80.599999999999994</c:v>
                </c:pt>
                <c:pt idx="3897">
                  <c:v>78.8</c:v>
                </c:pt>
                <c:pt idx="3898">
                  <c:v>78.2</c:v>
                </c:pt>
                <c:pt idx="3899">
                  <c:v>77.2</c:v>
                </c:pt>
                <c:pt idx="3900">
                  <c:v>76.3</c:v>
                </c:pt>
                <c:pt idx="3901">
                  <c:v>76.3</c:v>
                </c:pt>
                <c:pt idx="3902">
                  <c:v>77.3</c:v>
                </c:pt>
                <c:pt idx="3903">
                  <c:v>78.599999999999994</c:v>
                </c:pt>
                <c:pt idx="3904">
                  <c:v>77.5</c:v>
                </c:pt>
                <c:pt idx="3905">
                  <c:v>78.099999999999994</c:v>
                </c:pt>
                <c:pt idx="3906">
                  <c:v>76.099999999999994</c:v>
                </c:pt>
                <c:pt idx="3907">
                  <c:v>75.8</c:v>
                </c:pt>
                <c:pt idx="3908">
                  <c:v>76.599999999999994</c:v>
                </c:pt>
                <c:pt idx="3909">
                  <c:v>77.2</c:v>
                </c:pt>
                <c:pt idx="3910">
                  <c:v>77.099999999999994</c:v>
                </c:pt>
                <c:pt idx="3911">
                  <c:v>76.3</c:v>
                </c:pt>
                <c:pt idx="3912">
                  <c:v>75.7</c:v>
                </c:pt>
                <c:pt idx="3913">
                  <c:v>74.5</c:v>
                </c:pt>
                <c:pt idx="3914">
                  <c:v>75</c:v>
                </c:pt>
                <c:pt idx="3915">
                  <c:v>74.599999999999994</c:v>
                </c:pt>
                <c:pt idx="3916">
                  <c:v>75.599999999999994</c:v>
                </c:pt>
                <c:pt idx="3917">
                  <c:v>75.3</c:v>
                </c:pt>
                <c:pt idx="3918">
                  <c:v>74.5</c:v>
                </c:pt>
                <c:pt idx="3919">
                  <c:v>74.3</c:v>
                </c:pt>
                <c:pt idx="3920">
                  <c:v>73.599999999999994</c:v>
                </c:pt>
                <c:pt idx="3921">
                  <c:v>72.5</c:v>
                </c:pt>
                <c:pt idx="3922">
                  <c:v>73.3</c:v>
                </c:pt>
                <c:pt idx="3923">
                  <c:v>74.099999999999994</c:v>
                </c:pt>
                <c:pt idx="3924">
                  <c:v>73.599999999999994</c:v>
                </c:pt>
                <c:pt idx="3925">
                  <c:v>71.8</c:v>
                </c:pt>
                <c:pt idx="3926">
                  <c:v>71.400000000000006</c:v>
                </c:pt>
                <c:pt idx="3927">
                  <c:v>70.2</c:v>
                </c:pt>
                <c:pt idx="3928">
                  <c:v>69.099999999999994</c:v>
                </c:pt>
                <c:pt idx="3929">
                  <c:v>69.7</c:v>
                </c:pt>
                <c:pt idx="3930">
                  <c:v>72.2</c:v>
                </c:pt>
                <c:pt idx="3931">
                  <c:v>73.7</c:v>
                </c:pt>
                <c:pt idx="3932">
                  <c:v>73.400000000000006</c:v>
                </c:pt>
                <c:pt idx="3933">
                  <c:v>72.7</c:v>
                </c:pt>
                <c:pt idx="3934">
                  <c:v>73</c:v>
                </c:pt>
                <c:pt idx="3935">
                  <c:v>72</c:v>
                </c:pt>
                <c:pt idx="3936">
                  <c:v>73.599999999999994</c:v>
                </c:pt>
                <c:pt idx="3937">
                  <c:v>74.2</c:v>
                </c:pt>
                <c:pt idx="3938">
                  <c:v>73.599999999999994</c:v>
                </c:pt>
                <c:pt idx="3939">
                  <c:v>73.5</c:v>
                </c:pt>
                <c:pt idx="3940">
                  <c:v>73.8</c:v>
                </c:pt>
                <c:pt idx="3941">
                  <c:v>73.3</c:v>
                </c:pt>
                <c:pt idx="3942">
                  <c:v>72.900000000000006</c:v>
                </c:pt>
                <c:pt idx="3943">
                  <c:v>71.900000000000006</c:v>
                </c:pt>
                <c:pt idx="3944">
                  <c:v>72.3</c:v>
                </c:pt>
                <c:pt idx="3945">
                  <c:v>72.3</c:v>
                </c:pt>
                <c:pt idx="3946">
                  <c:v>70.3</c:v>
                </c:pt>
                <c:pt idx="3947">
                  <c:v>70.3</c:v>
                </c:pt>
                <c:pt idx="3948">
                  <c:v>68.900000000000006</c:v>
                </c:pt>
                <c:pt idx="3949">
                  <c:v>68</c:v>
                </c:pt>
                <c:pt idx="3950">
                  <c:v>67.599999999999994</c:v>
                </c:pt>
                <c:pt idx="3951">
                  <c:v>67</c:v>
                </c:pt>
                <c:pt idx="3952">
                  <c:v>66.599999999999994</c:v>
                </c:pt>
                <c:pt idx="3953">
                  <c:v>65.5</c:v>
                </c:pt>
                <c:pt idx="3954">
                  <c:v>65.400000000000006</c:v>
                </c:pt>
                <c:pt idx="3955">
                  <c:v>66.3</c:v>
                </c:pt>
                <c:pt idx="3956">
                  <c:v>65</c:v>
                </c:pt>
                <c:pt idx="3957">
                  <c:v>68.5</c:v>
                </c:pt>
                <c:pt idx="3958">
                  <c:v>71.3</c:v>
                </c:pt>
                <c:pt idx="3959">
                  <c:v>71.5</c:v>
                </c:pt>
                <c:pt idx="3960">
                  <c:v>70.5</c:v>
                </c:pt>
                <c:pt idx="3961">
                  <c:v>69</c:v>
                </c:pt>
                <c:pt idx="3962">
                  <c:v>67.5</c:v>
                </c:pt>
                <c:pt idx="3963">
                  <c:v>67.400000000000006</c:v>
                </c:pt>
                <c:pt idx="3964">
                  <c:v>68.7</c:v>
                </c:pt>
                <c:pt idx="3965">
                  <c:v>71.2</c:v>
                </c:pt>
                <c:pt idx="3966">
                  <c:v>71.5</c:v>
                </c:pt>
                <c:pt idx="3967">
                  <c:v>72.3</c:v>
                </c:pt>
                <c:pt idx="3968">
                  <c:v>73.099999999999994</c:v>
                </c:pt>
                <c:pt idx="3969">
                  <c:v>72.099999999999994</c:v>
                </c:pt>
                <c:pt idx="3970">
                  <c:v>72</c:v>
                </c:pt>
                <c:pt idx="3971">
                  <c:v>74.5</c:v>
                </c:pt>
                <c:pt idx="3972">
                  <c:v>76</c:v>
                </c:pt>
                <c:pt idx="3973">
                  <c:v>77.599999999999994</c:v>
                </c:pt>
                <c:pt idx="3974">
                  <c:v>77.3</c:v>
                </c:pt>
                <c:pt idx="3975">
                  <c:v>78.400000000000006</c:v>
                </c:pt>
                <c:pt idx="3976">
                  <c:v>79.7</c:v>
                </c:pt>
                <c:pt idx="3977">
                  <c:v>81.5</c:v>
                </c:pt>
                <c:pt idx="3978">
                  <c:v>83.9</c:v>
                </c:pt>
                <c:pt idx="3979">
                  <c:v>84.4</c:v>
                </c:pt>
                <c:pt idx="3980">
                  <c:v>88.3</c:v>
                </c:pt>
                <c:pt idx="3981">
                  <c:v>89.8</c:v>
                </c:pt>
                <c:pt idx="3982">
                  <c:v>88.9</c:v>
                </c:pt>
                <c:pt idx="3983">
                  <c:v>89.2</c:v>
                </c:pt>
                <c:pt idx="3984">
                  <c:v>88.9</c:v>
                </c:pt>
                <c:pt idx="3985">
                  <c:v>90.9</c:v>
                </c:pt>
                <c:pt idx="3986">
                  <c:v>95.6</c:v>
                </c:pt>
                <c:pt idx="3987">
                  <c:v>94.4</c:v>
                </c:pt>
                <c:pt idx="3988">
                  <c:v>93.4</c:v>
                </c:pt>
                <c:pt idx="3989">
                  <c:v>93.5</c:v>
                </c:pt>
                <c:pt idx="3990">
                  <c:v>93.8</c:v>
                </c:pt>
                <c:pt idx="3991">
                  <c:v>93.4</c:v>
                </c:pt>
                <c:pt idx="3992">
                  <c:v>95.2</c:v>
                </c:pt>
                <c:pt idx="3993">
                  <c:v>97.2</c:v>
                </c:pt>
                <c:pt idx="3994">
                  <c:v>96.4</c:v>
                </c:pt>
                <c:pt idx="3995">
                  <c:v>95</c:v>
                </c:pt>
                <c:pt idx="3996">
                  <c:v>94.4</c:v>
                </c:pt>
                <c:pt idx="3997">
                  <c:v>93.2</c:v>
                </c:pt>
                <c:pt idx="3998">
                  <c:v>93</c:v>
                </c:pt>
                <c:pt idx="3999">
                  <c:v>93.9</c:v>
                </c:pt>
                <c:pt idx="4000">
                  <c:v>93.8</c:v>
                </c:pt>
                <c:pt idx="4001">
                  <c:v>92.1</c:v>
                </c:pt>
                <c:pt idx="4002">
                  <c:v>92.7</c:v>
                </c:pt>
                <c:pt idx="4003">
                  <c:v>93.6</c:v>
                </c:pt>
                <c:pt idx="4004">
                  <c:v>93.8</c:v>
                </c:pt>
                <c:pt idx="4005">
                  <c:v>93.3</c:v>
                </c:pt>
                <c:pt idx="4006">
                  <c:v>94.9</c:v>
                </c:pt>
                <c:pt idx="4007">
                  <c:v>96.1</c:v>
                </c:pt>
                <c:pt idx="4008">
                  <c:v>97.8</c:v>
                </c:pt>
                <c:pt idx="4009">
                  <c:v>99.4</c:v>
                </c:pt>
                <c:pt idx="4010">
                  <c:v>98</c:v>
                </c:pt>
                <c:pt idx="4011">
                  <c:v>99.4</c:v>
                </c:pt>
                <c:pt idx="4012">
                  <c:v>101</c:v>
                </c:pt>
                <c:pt idx="4013">
                  <c:v>101.7</c:v>
                </c:pt>
                <c:pt idx="4014">
                  <c:v>103.9</c:v>
                </c:pt>
                <c:pt idx="4015">
                  <c:v>100.4</c:v>
                </c:pt>
                <c:pt idx="4016">
                  <c:v>99.6</c:v>
                </c:pt>
                <c:pt idx="4017">
                  <c:v>98</c:v>
                </c:pt>
                <c:pt idx="4018">
                  <c:v>97.5</c:v>
                </c:pt>
                <c:pt idx="4019">
                  <c:v>96.6</c:v>
                </c:pt>
                <c:pt idx="4020">
                  <c:v>96.1</c:v>
                </c:pt>
                <c:pt idx="4021">
                  <c:v>98.7</c:v>
                </c:pt>
                <c:pt idx="4022">
                  <c:v>96.5</c:v>
                </c:pt>
                <c:pt idx="4023">
                  <c:v>94.7</c:v>
                </c:pt>
                <c:pt idx="4024">
                  <c:v>94.9</c:v>
                </c:pt>
                <c:pt idx="4025">
                  <c:v>94.7</c:v>
                </c:pt>
                <c:pt idx="4026">
                  <c:v>95.4</c:v>
                </c:pt>
                <c:pt idx="4027">
                  <c:v>96.9</c:v>
                </c:pt>
                <c:pt idx="4028">
                  <c:v>97.5</c:v>
                </c:pt>
                <c:pt idx="4029">
                  <c:v>97.6</c:v>
                </c:pt>
                <c:pt idx="4030">
                  <c:v>97.4</c:v>
                </c:pt>
                <c:pt idx="4031">
                  <c:v>97.2</c:v>
                </c:pt>
                <c:pt idx="4032">
                  <c:v>95</c:v>
                </c:pt>
                <c:pt idx="4033">
                  <c:v>92.5</c:v>
                </c:pt>
                <c:pt idx="4034">
                  <c:v>92.9</c:v>
                </c:pt>
                <c:pt idx="4035">
                  <c:v>91.8</c:v>
                </c:pt>
                <c:pt idx="4036">
                  <c:v>89.6</c:v>
                </c:pt>
                <c:pt idx="4037">
                  <c:v>86.4</c:v>
                </c:pt>
                <c:pt idx="4038">
                  <c:v>83.9</c:v>
                </c:pt>
                <c:pt idx="4039">
                  <c:v>81.8</c:v>
                </c:pt>
                <c:pt idx="4040">
                  <c:v>80</c:v>
                </c:pt>
                <c:pt idx="4041">
                  <c:v>79.2</c:v>
                </c:pt>
                <c:pt idx="4042">
                  <c:v>82.5</c:v>
                </c:pt>
                <c:pt idx="4043">
                  <c:v>83.4</c:v>
                </c:pt>
                <c:pt idx="4044">
                  <c:v>81.2</c:v>
                </c:pt>
                <c:pt idx="4045">
                  <c:v>81.7</c:v>
                </c:pt>
                <c:pt idx="4046">
                  <c:v>78.5</c:v>
                </c:pt>
                <c:pt idx="4047">
                  <c:v>78.5</c:v>
                </c:pt>
                <c:pt idx="4048">
                  <c:v>78.7</c:v>
                </c:pt>
                <c:pt idx="4049">
                  <c:v>80.599999999999994</c:v>
                </c:pt>
                <c:pt idx="4050">
                  <c:v>81.400000000000006</c:v>
                </c:pt>
                <c:pt idx="4051">
                  <c:v>81.2</c:v>
                </c:pt>
                <c:pt idx="4052">
                  <c:v>82.9</c:v>
                </c:pt>
                <c:pt idx="4053">
                  <c:v>82.6</c:v>
                </c:pt>
                <c:pt idx="4054">
                  <c:v>81.900000000000006</c:v>
                </c:pt>
                <c:pt idx="4055">
                  <c:v>81.099999999999994</c:v>
                </c:pt>
                <c:pt idx="4056">
                  <c:v>80.2</c:v>
                </c:pt>
                <c:pt idx="4057">
                  <c:v>79.900000000000006</c:v>
                </c:pt>
                <c:pt idx="4058">
                  <c:v>80.400000000000006</c:v>
                </c:pt>
                <c:pt idx="4059">
                  <c:v>81.2</c:v>
                </c:pt>
                <c:pt idx="4060">
                  <c:v>81.099999999999994</c:v>
                </c:pt>
                <c:pt idx="4061">
                  <c:v>81.2</c:v>
                </c:pt>
                <c:pt idx="4062">
                  <c:v>81.400000000000006</c:v>
                </c:pt>
                <c:pt idx="4063">
                  <c:v>82.2</c:v>
                </c:pt>
                <c:pt idx="4064">
                  <c:v>81.2</c:v>
                </c:pt>
                <c:pt idx="4065">
                  <c:v>82.3</c:v>
                </c:pt>
                <c:pt idx="4066">
                  <c:v>82.4</c:v>
                </c:pt>
                <c:pt idx="4067">
                  <c:v>83</c:v>
                </c:pt>
                <c:pt idx="4068">
                  <c:v>82.1</c:v>
                </c:pt>
                <c:pt idx="4069">
                  <c:v>83.6</c:v>
                </c:pt>
                <c:pt idx="4070">
                  <c:v>86.7</c:v>
                </c:pt>
                <c:pt idx="4071">
                  <c:v>85.6</c:v>
                </c:pt>
                <c:pt idx="4072">
                  <c:v>83.5</c:v>
                </c:pt>
                <c:pt idx="4073">
                  <c:v>84.3</c:v>
                </c:pt>
                <c:pt idx="4074">
                  <c:v>86.3</c:v>
                </c:pt>
                <c:pt idx="4075">
                  <c:v>86.1</c:v>
                </c:pt>
                <c:pt idx="4076">
                  <c:v>87.5</c:v>
                </c:pt>
                <c:pt idx="4077">
                  <c:v>92</c:v>
                </c:pt>
                <c:pt idx="4078">
                  <c:v>93.2</c:v>
                </c:pt>
                <c:pt idx="4079">
                  <c:v>94.4</c:v>
                </c:pt>
                <c:pt idx="4080">
                  <c:v>95.1</c:v>
                </c:pt>
                <c:pt idx="4081">
                  <c:v>94.3</c:v>
                </c:pt>
                <c:pt idx="4082">
                  <c:v>92.8</c:v>
                </c:pt>
                <c:pt idx="4083">
                  <c:v>95.2</c:v>
                </c:pt>
                <c:pt idx="4084">
                  <c:v>99</c:v>
                </c:pt>
                <c:pt idx="4085">
                  <c:v>103.7</c:v>
                </c:pt>
                <c:pt idx="4086">
                  <c:v>106.4</c:v>
                </c:pt>
                <c:pt idx="4087">
                  <c:v>108</c:v>
                </c:pt>
                <c:pt idx="4088">
                  <c:v>107.7</c:v>
                </c:pt>
                <c:pt idx="4089">
                  <c:v>107.9</c:v>
                </c:pt>
                <c:pt idx="4090">
                  <c:v>108.8</c:v>
                </c:pt>
                <c:pt idx="4091">
                  <c:v>111.2</c:v>
                </c:pt>
                <c:pt idx="4092">
                  <c:v>114.2</c:v>
                </c:pt>
                <c:pt idx="4093">
                  <c:v>116.2</c:v>
                </c:pt>
                <c:pt idx="4094">
                  <c:v>119.1</c:v>
                </c:pt>
                <c:pt idx="4095">
                  <c:v>120.6</c:v>
                </c:pt>
                <c:pt idx="4096">
                  <c:v>121.5</c:v>
                </c:pt>
                <c:pt idx="4097">
                  <c:v>124</c:v>
                </c:pt>
                <c:pt idx="4098">
                  <c:v>128.4</c:v>
                </c:pt>
                <c:pt idx="4099">
                  <c:v>132.5</c:v>
                </c:pt>
                <c:pt idx="4100">
                  <c:v>131.9</c:v>
                </c:pt>
                <c:pt idx="4101">
                  <c:v>133.80000000000001</c:v>
                </c:pt>
                <c:pt idx="4102">
                  <c:v>132.4</c:v>
                </c:pt>
                <c:pt idx="4103">
                  <c:v>131.19999999999999</c:v>
                </c:pt>
                <c:pt idx="4104">
                  <c:v>131.30000000000001</c:v>
                </c:pt>
                <c:pt idx="4105">
                  <c:v>135.80000000000001</c:v>
                </c:pt>
                <c:pt idx="4106">
                  <c:v>136.4</c:v>
                </c:pt>
                <c:pt idx="4107">
                  <c:v>134.6</c:v>
                </c:pt>
                <c:pt idx="4108">
                  <c:v>134.6</c:v>
                </c:pt>
                <c:pt idx="4109">
                  <c:v>131.6</c:v>
                </c:pt>
                <c:pt idx="4110">
                  <c:v>130.1</c:v>
                </c:pt>
                <c:pt idx="4111">
                  <c:v>129.5</c:v>
                </c:pt>
                <c:pt idx="4112">
                  <c:v>131.30000000000001</c:v>
                </c:pt>
                <c:pt idx="4113">
                  <c:v>131</c:v>
                </c:pt>
                <c:pt idx="4114">
                  <c:v>127.9</c:v>
                </c:pt>
                <c:pt idx="4115">
                  <c:v>124.1</c:v>
                </c:pt>
                <c:pt idx="4116">
                  <c:v>121.3</c:v>
                </c:pt>
                <c:pt idx="4117">
                  <c:v>119.2</c:v>
                </c:pt>
                <c:pt idx="4118">
                  <c:v>119.4</c:v>
                </c:pt>
                <c:pt idx="4119">
                  <c:v>118.9</c:v>
                </c:pt>
                <c:pt idx="4120">
                  <c:v>119.7</c:v>
                </c:pt>
                <c:pt idx="4121">
                  <c:v>118.7</c:v>
                </c:pt>
                <c:pt idx="4122">
                  <c:v>116</c:v>
                </c:pt>
                <c:pt idx="4123">
                  <c:v>114.4</c:v>
                </c:pt>
                <c:pt idx="4124">
                  <c:v>110.5</c:v>
                </c:pt>
                <c:pt idx="4125">
                  <c:v>108.9</c:v>
                </c:pt>
                <c:pt idx="4126">
                  <c:v>108.9</c:v>
                </c:pt>
                <c:pt idx="4127">
                  <c:v>106.6</c:v>
                </c:pt>
                <c:pt idx="4128">
                  <c:v>104.1</c:v>
                </c:pt>
                <c:pt idx="4129">
                  <c:v>99.1</c:v>
                </c:pt>
                <c:pt idx="4130">
                  <c:v>96.7</c:v>
                </c:pt>
                <c:pt idx="4131">
                  <c:v>95.5</c:v>
                </c:pt>
                <c:pt idx="4132">
                  <c:v>94.6</c:v>
                </c:pt>
                <c:pt idx="4133">
                  <c:v>96</c:v>
                </c:pt>
                <c:pt idx="4134">
                  <c:v>95.8</c:v>
                </c:pt>
                <c:pt idx="4135">
                  <c:v>93</c:v>
                </c:pt>
                <c:pt idx="4136">
                  <c:v>91.1</c:v>
                </c:pt>
                <c:pt idx="4137">
                  <c:v>90.7</c:v>
                </c:pt>
                <c:pt idx="4138">
                  <c:v>88.8</c:v>
                </c:pt>
                <c:pt idx="4139">
                  <c:v>90.4</c:v>
                </c:pt>
                <c:pt idx="4140">
                  <c:v>97</c:v>
                </c:pt>
                <c:pt idx="4141">
                  <c:v>98.4</c:v>
                </c:pt>
                <c:pt idx="4142">
                  <c:v>98.3</c:v>
                </c:pt>
                <c:pt idx="4143">
                  <c:v>97.5</c:v>
                </c:pt>
                <c:pt idx="4144">
                  <c:v>99</c:v>
                </c:pt>
                <c:pt idx="4145">
                  <c:v>97.9</c:v>
                </c:pt>
                <c:pt idx="4146">
                  <c:v>100.4</c:v>
                </c:pt>
                <c:pt idx="4147">
                  <c:v>102.6</c:v>
                </c:pt>
                <c:pt idx="4148">
                  <c:v>102.2</c:v>
                </c:pt>
                <c:pt idx="4149">
                  <c:v>102</c:v>
                </c:pt>
                <c:pt idx="4150">
                  <c:v>102.1</c:v>
                </c:pt>
                <c:pt idx="4151">
                  <c:v>100.2</c:v>
                </c:pt>
                <c:pt idx="4152">
                  <c:v>100.4</c:v>
                </c:pt>
                <c:pt idx="4153">
                  <c:v>101.1</c:v>
                </c:pt>
                <c:pt idx="4154">
                  <c:v>102.6</c:v>
                </c:pt>
                <c:pt idx="4155">
                  <c:v>102.5</c:v>
                </c:pt>
                <c:pt idx="4156">
                  <c:v>104.3</c:v>
                </c:pt>
                <c:pt idx="4157">
                  <c:v>104.3</c:v>
                </c:pt>
                <c:pt idx="4158">
                  <c:v>102.6</c:v>
                </c:pt>
                <c:pt idx="4159">
                  <c:v>102.7</c:v>
                </c:pt>
                <c:pt idx="4160">
                  <c:v>104.2</c:v>
                </c:pt>
                <c:pt idx="4161">
                  <c:v>105.6</c:v>
                </c:pt>
                <c:pt idx="4162">
                  <c:v>107</c:v>
                </c:pt>
                <c:pt idx="4163">
                  <c:v>105.6</c:v>
                </c:pt>
                <c:pt idx="4164">
                  <c:v>104.6</c:v>
                </c:pt>
                <c:pt idx="4165">
                  <c:v>103.2</c:v>
                </c:pt>
                <c:pt idx="4166">
                  <c:v>103.4</c:v>
                </c:pt>
                <c:pt idx="4167">
                  <c:v>103.3</c:v>
                </c:pt>
                <c:pt idx="4168">
                  <c:v>105.6</c:v>
                </c:pt>
                <c:pt idx="4169">
                  <c:v>105</c:v>
                </c:pt>
                <c:pt idx="4170">
                  <c:v>98.9</c:v>
                </c:pt>
                <c:pt idx="4171">
                  <c:v>97.4</c:v>
                </c:pt>
                <c:pt idx="4172">
                  <c:v>95.8</c:v>
                </c:pt>
                <c:pt idx="4173">
                  <c:v>94.9</c:v>
                </c:pt>
                <c:pt idx="4174">
                  <c:v>93</c:v>
                </c:pt>
                <c:pt idx="4175">
                  <c:v>94.8</c:v>
                </c:pt>
                <c:pt idx="4176">
                  <c:v>94.7</c:v>
                </c:pt>
                <c:pt idx="4177">
                  <c:v>93.3</c:v>
                </c:pt>
                <c:pt idx="4178">
                  <c:v>93.4</c:v>
                </c:pt>
                <c:pt idx="4179">
                  <c:v>92.5</c:v>
                </c:pt>
                <c:pt idx="4180">
                  <c:v>92.1</c:v>
                </c:pt>
                <c:pt idx="4181">
                  <c:v>93.9</c:v>
                </c:pt>
                <c:pt idx="4182">
                  <c:v>92.2</c:v>
                </c:pt>
                <c:pt idx="4183">
                  <c:v>92</c:v>
                </c:pt>
                <c:pt idx="4184">
                  <c:v>93.3</c:v>
                </c:pt>
                <c:pt idx="4185">
                  <c:v>93.1</c:v>
                </c:pt>
                <c:pt idx="4186">
                  <c:v>90.3</c:v>
                </c:pt>
                <c:pt idx="4187">
                  <c:v>89.8</c:v>
                </c:pt>
                <c:pt idx="4188">
                  <c:v>90.1</c:v>
                </c:pt>
                <c:pt idx="4189">
                  <c:v>89.9</c:v>
                </c:pt>
                <c:pt idx="4190">
                  <c:v>87.8</c:v>
                </c:pt>
                <c:pt idx="4191">
                  <c:v>87.6</c:v>
                </c:pt>
                <c:pt idx="4192">
                  <c:v>87.4</c:v>
                </c:pt>
                <c:pt idx="4193">
                  <c:v>86.5</c:v>
                </c:pt>
                <c:pt idx="4194">
                  <c:v>85.8</c:v>
                </c:pt>
                <c:pt idx="4195">
                  <c:v>87</c:v>
                </c:pt>
                <c:pt idx="4196">
                  <c:v>86.8</c:v>
                </c:pt>
                <c:pt idx="4197">
                  <c:v>85.8</c:v>
                </c:pt>
                <c:pt idx="4198">
                  <c:v>84.5</c:v>
                </c:pt>
                <c:pt idx="4199">
                  <c:v>84.3</c:v>
                </c:pt>
                <c:pt idx="4200">
                  <c:v>83.2</c:v>
                </c:pt>
                <c:pt idx="4201">
                  <c:v>84.2</c:v>
                </c:pt>
                <c:pt idx="4202">
                  <c:v>84.8</c:v>
                </c:pt>
                <c:pt idx="4203">
                  <c:v>85</c:v>
                </c:pt>
                <c:pt idx="4204">
                  <c:v>84.3</c:v>
                </c:pt>
                <c:pt idx="4205">
                  <c:v>83.8</c:v>
                </c:pt>
                <c:pt idx="4206">
                  <c:v>82</c:v>
                </c:pt>
                <c:pt idx="4207">
                  <c:v>80.8</c:v>
                </c:pt>
                <c:pt idx="4208">
                  <c:v>80.599999999999994</c:v>
                </c:pt>
                <c:pt idx="4209">
                  <c:v>81.7</c:v>
                </c:pt>
                <c:pt idx="4210">
                  <c:v>80.7</c:v>
                </c:pt>
                <c:pt idx="4211">
                  <c:v>80.3</c:v>
                </c:pt>
                <c:pt idx="4212">
                  <c:v>81.400000000000006</c:v>
                </c:pt>
                <c:pt idx="4213">
                  <c:v>81.7</c:v>
                </c:pt>
                <c:pt idx="4214">
                  <c:v>79.5</c:v>
                </c:pt>
                <c:pt idx="4215">
                  <c:v>78.900000000000006</c:v>
                </c:pt>
                <c:pt idx="4216">
                  <c:v>79.099999999999994</c:v>
                </c:pt>
                <c:pt idx="4217">
                  <c:v>81.099999999999994</c:v>
                </c:pt>
                <c:pt idx="4218">
                  <c:v>81.7</c:v>
                </c:pt>
                <c:pt idx="4219">
                  <c:v>82.1</c:v>
                </c:pt>
                <c:pt idx="4220">
                  <c:v>82.3</c:v>
                </c:pt>
                <c:pt idx="4221">
                  <c:v>80.8</c:v>
                </c:pt>
                <c:pt idx="4222">
                  <c:v>78.099999999999994</c:v>
                </c:pt>
                <c:pt idx="4223">
                  <c:v>78.400000000000006</c:v>
                </c:pt>
                <c:pt idx="4224">
                  <c:v>79</c:v>
                </c:pt>
                <c:pt idx="4225">
                  <c:v>78.3</c:v>
                </c:pt>
                <c:pt idx="4226">
                  <c:v>79.5</c:v>
                </c:pt>
                <c:pt idx="4227">
                  <c:v>80</c:v>
                </c:pt>
                <c:pt idx="4228">
                  <c:v>79.099999999999994</c:v>
                </c:pt>
                <c:pt idx="4229">
                  <c:v>77.900000000000006</c:v>
                </c:pt>
                <c:pt idx="4230">
                  <c:v>79.099999999999994</c:v>
                </c:pt>
                <c:pt idx="4231">
                  <c:v>78.8</c:v>
                </c:pt>
                <c:pt idx="4232">
                  <c:v>79.400000000000006</c:v>
                </c:pt>
                <c:pt idx="4233">
                  <c:v>79.099999999999994</c:v>
                </c:pt>
                <c:pt idx="4234">
                  <c:v>79.5</c:v>
                </c:pt>
                <c:pt idx="4235">
                  <c:v>77.400000000000006</c:v>
                </c:pt>
                <c:pt idx="4236">
                  <c:v>77.7</c:v>
                </c:pt>
                <c:pt idx="4237">
                  <c:v>78.7</c:v>
                </c:pt>
                <c:pt idx="4238">
                  <c:v>78</c:v>
                </c:pt>
                <c:pt idx="4239">
                  <c:v>76.599999999999994</c:v>
                </c:pt>
                <c:pt idx="4240">
                  <c:v>77.099999999999994</c:v>
                </c:pt>
                <c:pt idx="4241">
                  <c:v>76.3</c:v>
                </c:pt>
                <c:pt idx="4242">
                  <c:v>75.400000000000006</c:v>
                </c:pt>
                <c:pt idx="4243">
                  <c:v>73.7</c:v>
                </c:pt>
                <c:pt idx="4244">
                  <c:v>76.3</c:v>
                </c:pt>
                <c:pt idx="4245">
                  <c:v>76.2</c:v>
                </c:pt>
                <c:pt idx="4246">
                  <c:v>75</c:v>
                </c:pt>
                <c:pt idx="4247">
                  <c:v>74.5</c:v>
                </c:pt>
                <c:pt idx="4248">
                  <c:v>75.400000000000006</c:v>
                </c:pt>
                <c:pt idx="4249">
                  <c:v>76.099999999999994</c:v>
                </c:pt>
                <c:pt idx="4250">
                  <c:v>75.3</c:v>
                </c:pt>
                <c:pt idx="4251">
                  <c:v>77.3</c:v>
                </c:pt>
                <c:pt idx="4252">
                  <c:v>82.8</c:v>
                </c:pt>
                <c:pt idx="4253">
                  <c:v>85.3</c:v>
                </c:pt>
                <c:pt idx="4254">
                  <c:v>85.9</c:v>
                </c:pt>
                <c:pt idx="4255">
                  <c:v>86.1</c:v>
                </c:pt>
                <c:pt idx="4256">
                  <c:v>85.6</c:v>
                </c:pt>
                <c:pt idx="4257">
                  <c:v>84.3</c:v>
                </c:pt>
                <c:pt idx="4258">
                  <c:v>86</c:v>
                </c:pt>
                <c:pt idx="4259">
                  <c:v>86.2</c:v>
                </c:pt>
                <c:pt idx="4260">
                  <c:v>86.3</c:v>
                </c:pt>
                <c:pt idx="4261">
                  <c:v>86.3</c:v>
                </c:pt>
                <c:pt idx="4262">
                  <c:v>87</c:v>
                </c:pt>
                <c:pt idx="4263">
                  <c:v>87.4</c:v>
                </c:pt>
                <c:pt idx="4264">
                  <c:v>87.5</c:v>
                </c:pt>
                <c:pt idx="4265">
                  <c:v>90.6</c:v>
                </c:pt>
                <c:pt idx="4266">
                  <c:v>92.7</c:v>
                </c:pt>
                <c:pt idx="4267">
                  <c:v>92.5</c:v>
                </c:pt>
                <c:pt idx="4268">
                  <c:v>93.7</c:v>
                </c:pt>
                <c:pt idx="4269">
                  <c:v>95.3</c:v>
                </c:pt>
                <c:pt idx="4270">
                  <c:v>95.4</c:v>
                </c:pt>
                <c:pt idx="4271">
                  <c:v>94.9</c:v>
                </c:pt>
                <c:pt idx="4272">
                  <c:v>97</c:v>
                </c:pt>
                <c:pt idx="4273">
                  <c:v>99.4</c:v>
                </c:pt>
                <c:pt idx="4274">
                  <c:v>97.6</c:v>
                </c:pt>
                <c:pt idx="4275">
                  <c:v>98.7</c:v>
                </c:pt>
                <c:pt idx="4276">
                  <c:v>99.8</c:v>
                </c:pt>
                <c:pt idx="4277">
                  <c:v>98.5</c:v>
                </c:pt>
                <c:pt idx="4278">
                  <c:v>96.3</c:v>
                </c:pt>
                <c:pt idx="4279">
                  <c:v>94.5</c:v>
                </c:pt>
                <c:pt idx="4280">
                  <c:v>95.5</c:v>
                </c:pt>
                <c:pt idx="4281">
                  <c:v>94.1</c:v>
                </c:pt>
                <c:pt idx="4282">
                  <c:v>90.3</c:v>
                </c:pt>
                <c:pt idx="4283">
                  <c:v>88.1</c:v>
                </c:pt>
                <c:pt idx="4284">
                  <c:v>86.4</c:v>
                </c:pt>
                <c:pt idx="4285">
                  <c:v>84.6</c:v>
                </c:pt>
                <c:pt idx="4286">
                  <c:v>84.1</c:v>
                </c:pt>
                <c:pt idx="4287">
                  <c:v>85.1</c:v>
                </c:pt>
                <c:pt idx="4288">
                  <c:v>82.8</c:v>
                </c:pt>
                <c:pt idx="4289">
                  <c:v>83.9</c:v>
                </c:pt>
                <c:pt idx="4290">
                  <c:v>83.1</c:v>
                </c:pt>
                <c:pt idx="4291">
                  <c:v>82.9</c:v>
                </c:pt>
                <c:pt idx="4292">
                  <c:v>80.599999999999994</c:v>
                </c:pt>
                <c:pt idx="4293">
                  <c:v>80.599999999999994</c:v>
                </c:pt>
                <c:pt idx="4294">
                  <c:v>81.3</c:v>
                </c:pt>
                <c:pt idx="4295">
                  <c:v>79.400000000000006</c:v>
                </c:pt>
                <c:pt idx="4296">
                  <c:v>77.599999999999994</c:v>
                </c:pt>
                <c:pt idx="4297">
                  <c:v>77.2</c:v>
                </c:pt>
                <c:pt idx="4298">
                  <c:v>75.5</c:v>
                </c:pt>
                <c:pt idx="4299">
                  <c:v>73.7</c:v>
                </c:pt>
                <c:pt idx="4300">
                  <c:v>72.400000000000006</c:v>
                </c:pt>
                <c:pt idx="4301">
                  <c:v>73.5</c:v>
                </c:pt>
                <c:pt idx="4302">
                  <c:v>74.400000000000006</c:v>
                </c:pt>
                <c:pt idx="4303">
                  <c:v>75.2</c:v>
                </c:pt>
                <c:pt idx="4304">
                  <c:v>75</c:v>
                </c:pt>
                <c:pt idx="4305">
                  <c:v>74.5</c:v>
                </c:pt>
                <c:pt idx="4306">
                  <c:v>73.8</c:v>
                </c:pt>
                <c:pt idx="4307">
                  <c:v>74.7</c:v>
                </c:pt>
                <c:pt idx="4308">
                  <c:v>76.8</c:v>
                </c:pt>
                <c:pt idx="4309">
                  <c:v>76.599999999999994</c:v>
                </c:pt>
                <c:pt idx="4310">
                  <c:v>76.599999999999994</c:v>
                </c:pt>
                <c:pt idx="4311">
                  <c:v>76.900000000000006</c:v>
                </c:pt>
                <c:pt idx="4312">
                  <c:v>76.2</c:v>
                </c:pt>
                <c:pt idx="4313">
                  <c:v>75.5</c:v>
                </c:pt>
                <c:pt idx="4314">
                  <c:v>76.8</c:v>
                </c:pt>
                <c:pt idx="4315">
                  <c:v>78.3</c:v>
                </c:pt>
                <c:pt idx="4316">
                  <c:v>78</c:v>
                </c:pt>
                <c:pt idx="4317">
                  <c:v>76.900000000000006</c:v>
                </c:pt>
                <c:pt idx="4318">
                  <c:v>76.7</c:v>
                </c:pt>
                <c:pt idx="4319">
                  <c:v>75.2</c:v>
                </c:pt>
                <c:pt idx="4320">
                  <c:v>74.900000000000006</c:v>
                </c:pt>
                <c:pt idx="4321">
                  <c:v>74.900000000000006</c:v>
                </c:pt>
                <c:pt idx="4322">
                  <c:v>76.400000000000006</c:v>
                </c:pt>
                <c:pt idx="4323">
                  <c:v>74.5</c:v>
                </c:pt>
                <c:pt idx="4324">
                  <c:v>75.8</c:v>
                </c:pt>
                <c:pt idx="4325">
                  <c:v>77.3</c:v>
                </c:pt>
                <c:pt idx="4326">
                  <c:v>76.400000000000006</c:v>
                </c:pt>
                <c:pt idx="4327">
                  <c:v>75</c:v>
                </c:pt>
                <c:pt idx="4328">
                  <c:v>75.599999999999994</c:v>
                </c:pt>
                <c:pt idx="4329">
                  <c:v>77</c:v>
                </c:pt>
                <c:pt idx="4330">
                  <c:v>79</c:v>
                </c:pt>
                <c:pt idx="4331">
                  <c:v>78.8</c:v>
                </c:pt>
                <c:pt idx="4332">
                  <c:v>76.400000000000006</c:v>
                </c:pt>
                <c:pt idx="4333">
                  <c:v>73.7</c:v>
                </c:pt>
                <c:pt idx="4334">
                  <c:v>73.7</c:v>
                </c:pt>
                <c:pt idx="4335">
                  <c:v>74.599999999999994</c:v>
                </c:pt>
                <c:pt idx="4336">
                  <c:v>76.599999999999994</c:v>
                </c:pt>
                <c:pt idx="4337">
                  <c:v>76.2</c:v>
                </c:pt>
                <c:pt idx="4338">
                  <c:v>76</c:v>
                </c:pt>
                <c:pt idx="4339">
                  <c:v>77.900000000000006</c:v>
                </c:pt>
                <c:pt idx="4340">
                  <c:v>78.099999999999994</c:v>
                </c:pt>
                <c:pt idx="4341">
                  <c:v>76.3</c:v>
                </c:pt>
                <c:pt idx="4342">
                  <c:v>77.900000000000006</c:v>
                </c:pt>
                <c:pt idx="4343">
                  <c:v>77.400000000000006</c:v>
                </c:pt>
                <c:pt idx="4344">
                  <c:v>77.599999999999994</c:v>
                </c:pt>
                <c:pt idx="4345">
                  <c:v>77.2</c:v>
                </c:pt>
                <c:pt idx="4346">
                  <c:v>77.8</c:v>
                </c:pt>
                <c:pt idx="4347">
                  <c:v>77.599999999999994</c:v>
                </c:pt>
                <c:pt idx="4348">
                  <c:v>79.7</c:v>
                </c:pt>
                <c:pt idx="4349">
                  <c:v>81.599999999999994</c:v>
                </c:pt>
                <c:pt idx="4350">
                  <c:v>83.2</c:v>
                </c:pt>
                <c:pt idx="4351">
                  <c:v>83.3</c:v>
                </c:pt>
                <c:pt idx="4352">
                  <c:v>84</c:v>
                </c:pt>
                <c:pt idx="4353">
                  <c:v>86.3</c:v>
                </c:pt>
                <c:pt idx="4354">
                  <c:v>85.1</c:v>
                </c:pt>
                <c:pt idx="4355">
                  <c:v>83.4</c:v>
                </c:pt>
                <c:pt idx="4356">
                  <c:v>84.6</c:v>
                </c:pt>
                <c:pt idx="4357">
                  <c:v>86</c:v>
                </c:pt>
                <c:pt idx="4358">
                  <c:v>85.5</c:v>
                </c:pt>
                <c:pt idx="4359">
                  <c:v>85.6</c:v>
                </c:pt>
                <c:pt idx="4360">
                  <c:v>84.3</c:v>
                </c:pt>
                <c:pt idx="4361">
                  <c:v>82.7</c:v>
                </c:pt>
                <c:pt idx="4362">
                  <c:v>81.599999999999994</c:v>
                </c:pt>
                <c:pt idx="4363">
                  <c:v>83.2</c:v>
                </c:pt>
                <c:pt idx="4364">
                  <c:v>83.6</c:v>
                </c:pt>
                <c:pt idx="4365">
                  <c:v>84.2</c:v>
                </c:pt>
                <c:pt idx="4366">
                  <c:v>83.1</c:v>
                </c:pt>
                <c:pt idx="4367">
                  <c:v>84.3</c:v>
                </c:pt>
                <c:pt idx="4368">
                  <c:v>82.3</c:v>
                </c:pt>
                <c:pt idx="4369">
                  <c:v>80.900000000000006</c:v>
                </c:pt>
                <c:pt idx="4370">
                  <c:v>81.3</c:v>
                </c:pt>
                <c:pt idx="4371">
                  <c:v>85.3</c:v>
                </c:pt>
                <c:pt idx="4372">
                  <c:v>84.3</c:v>
                </c:pt>
                <c:pt idx="4373">
                  <c:v>85.1</c:v>
                </c:pt>
                <c:pt idx="4374">
                  <c:v>84.2</c:v>
                </c:pt>
                <c:pt idx="4375">
                  <c:v>85.1</c:v>
                </c:pt>
                <c:pt idx="4376">
                  <c:v>84.4</c:v>
                </c:pt>
                <c:pt idx="4377">
                  <c:v>86.2</c:v>
                </c:pt>
                <c:pt idx="4378">
                  <c:v>84.7</c:v>
                </c:pt>
                <c:pt idx="4379">
                  <c:v>84.1</c:v>
                </c:pt>
                <c:pt idx="4380">
                  <c:v>84.3</c:v>
                </c:pt>
                <c:pt idx="4381">
                  <c:v>85.7</c:v>
                </c:pt>
                <c:pt idx="4382">
                  <c:v>84.2</c:v>
                </c:pt>
                <c:pt idx="4383">
                  <c:v>83.1</c:v>
                </c:pt>
                <c:pt idx="4384">
                  <c:v>82.6</c:v>
                </c:pt>
                <c:pt idx="4385">
                  <c:v>83.6</c:v>
                </c:pt>
                <c:pt idx="4386">
                  <c:v>82.9</c:v>
                </c:pt>
                <c:pt idx="4387">
                  <c:v>83.2</c:v>
                </c:pt>
                <c:pt idx="4388">
                  <c:v>84.9</c:v>
                </c:pt>
                <c:pt idx="4389">
                  <c:v>84.4</c:v>
                </c:pt>
                <c:pt idx="4390">
                  <c:v>83.9</c:v>
                </c:pt>
                <c:pt idx="4391">
                  <c:v>85.7</c:v>
                </c:pt>
                <c:pt idx="4392">
                  <c:v>86.8</c:v>
                </c:pt>
                <c:pt idx="4393">
                  <c:v>87</c:v>
                </c:pt>
                <c:pt idx="4394">
                  <c:v>87.5</c:v>
                </c:pt>
                <c:pt idx="4395">
                  <c:v>87</c:v>
                </c:pt>
                <c:pt idx="4396">
                  <c:v>87.6</c:v>
                </c:pt>
                <c:pt idx="4397">
                  <c:v>85.4</c:v>
                </c:pt>
                <c:pt idx="4398">
                  <c:v>86.3</c:v>
                </c:pt>
                <c:pt idx="4399">
                  <c:v>85.9</c:v>
                </c:pt>
                <c:pt idx="4400">
                  <c:v>85.5</c:v>
                </c:pt>
                <c:pt idx="4401">
                  <c:v>82.9</c:v>
                </c:pt>
                <c:pt idx="4402">
                  <c:v>82.6</c:v>
                </c:pt>
                <c:pt idx="4403">
                  <c:v>81.8</c:v>
                </c:pt>
                <c:pt idx="4404">
                  <c:v>80.599999999999994</c:v>
                </c:pt>
                <c:pt idx="4405">
                  <c:v>81.099999999999994</c:v>
                </c:pt>
                <c:pt idx="4406">
                  <c:v>82.5</c:v>
                </c:pt>
                <c:pt idx="4407">
                  <c:v>81.2</c:v>
                </c:pt>
                <c:pt idx="4408">
                  <c:v>81.8</c:v>
                </c:pt>
                <c:pt idx="4409">
                  <c:v>80.900000000000006</c:v>
                </c:pt>
                <c:pt idx="4410">
                  <c:v>78.7</c:v>
                </c:pt>
                <c:pt idx="4411">
                  <c:v>75.8</c:v>
                </c:pt>
                <c:pt idx="4412">
                  <c:v>78.2</c:v>
                </c:pt>
                <c:pt idx="4413">
                  <c:v>78.099999999999994</c:v>
                </c:pt>
                <c:pt idx="4414">
                  <c:v>80.599999999999994</c:v>
                </c:pt>
                <c:pt idx="4415">
                  <c:v>79.599999999999994</c:v>
                </c:pt>
                <c:pt idx="4416">
                  <c:v>80.400000000000006</c:v>
                </c:pt>
                <c:pt idx="4417">
                  <c:v>79.900000000000006</c:v>
                </c:pt>
                <c:pt idx="4418">
                  <c:v>77.900000000000006</c:v>
                </c:pt>
                <c:pt idx="4419">
                  <c:v>79.599999999999994</c:v>
                </c:pt>
                <c:pt idx="4420">
                  <c:v>82.5</c:v>
                </c:pt>
                <c:pt idx="4421">
                  <c:v>82.3</c:v>
                </c:pt>
                <c:pt idx="4422">
                  <c:v>82.9</c:v>
                </c:pt>
                <c:pt idx="4423">
                  <c:v>81.7</c:v>
                </c:pt>
                <c:pt idx="4424">
                  <c:v>80</c:v>
                </c:pt>
                <c:pt idx="4425">
                  <c:v>78.2</c:v>
                </c:pt>
                <c:pt idx="4426">
                  <c:v>76.900000000000006</c:v>
                </c:pt>
                <c:pt idx="4427">
                  <c:v>77.8</c:v>
                </c:pt>
                <c:pt idx="4428">
                  <c:v>79.599999999999994</c:v>
                </c:pt>
                <c:pt idx="4429">
                  <c:v>80.5</c:v>
                </c:pt>
                <c:pt idx="4430">
                  <c:v>79.7</c:v>
                </c:pt>
                <c:pt idx="4431">
                  <c:v>79.3</c:v>
                </c:pt>
                <c:pt idx="4432">
                  <c:v>78.3</c:v>
                </c:pt>
                <c:pt idx="4433">
                  <c:v>81.3</c:v>
                </c:pt>
                <c:pt idx="4434">
                  <c:v>84.7</c:v>
                </c:pt>
                <c:pt idx="4435">
                  <c:v>84.4</c:v>
                </c:pt>
                <c:pt idx="4436">
                  <c:v>83.2</c:v>
                </c:pt>
                <c:pt idx="4437">
                  <c:v>86.2</c:v>
                </c:pt>
                <c:pt idx="4438">
                  <c:v>87.8</c:v>
                </c:pt>
                <c:pt idx="4439">
                  <c:v>87.5</c:v>
                </c:pt>
                <c:pt idx="4440">
                  <c:v>87.6</c:v>
                </c:pt>
                <c:pt idx="4441">
                  <c:v>90.2</c:v>
                </c:pt>
                <c:pt idx="4442">
                  <c:v>90.8</c:v>
                </c:pt>
                <c:pt idx="4443">
                  <c:v>91.5</c:v>
                </c:pt>
                <c:pt idx="4444">
                  <c:v>90.3</c:v>
                </c:pt>
                <c:pt idx="4445">
                  <c:v>90.7</c:v>
                </c:pt>
                <c:pt idx="4446">
                  <c:v>90.5</c:v>
                </c:pt>
                <c:pt idx="4447">
                  <c:v>92.1</c:v>
                </c:pt>
                <c:pt idx="4448">
                  <c:v>94.5</c:v>
                </c:pt>
                <c:pt idx="4449">
                  <c:v>94.9</c:v>
                </c:pt>
                <c:pt idx="4450">
                  <c:v>95.3</c:v>
                </c:pt>
                <c:pt idx="4451">
                  <c:v>97</c:v>
                </c:pt>
                <c:pt idx="4452">
                  <c:v>94.9</c:v>
                </c:pt>
                <c:pt idx="4453">
                  <c:v>94.2</c:v>
                </c:pt>
                <c:pt idx="4454">
                  <c:v>94.9</c:v>
                </c:pt>
                <c:pt idx="4455">
                  <c:v>95.5</c:v>
                </c:pt>
                <c:pt idx="4456">
                  <c:v>95.8</c:v>
                </c:pt>
                <c:pt idx="4457">
                  <c:v>95.3</c:v>
                </c:pt>
                <c:pt idx="4458">
                  <c:v>93.4</c:v>
                </c:pt>
                <c:pt idx="4459">
                  <c:v>92.4</c:v>
                </c:pt>
                <c:pt idx="4460">
                  <c:v>91.8</c:v>
                </c:pt>
                <c:pt idx="4461">
                  <c:v>92.4</c:v>
                </c:pt>
                <c:pt idx="4462">
                  <c:v>94.5</c:v>
                </c:pt>
                <c:pt idx="4463">
                  <c:v>93.6</c:v>
                </c:pt>
                <c:pt idx="4464">
                  <c:v>91.1</c:v>
                </c:pt>
                <c:pt idx="4465">
                  <c:v>90.9</c:v>
                </c:pt>
                <c:pt idx="4466">
                  <c:v>90.3</c:v>
                </c:pt>
                <c:pt idx="4467">
                  <c:v>86.9</c:v>
                </c:pt>
                <c:pt idx="4468">
                  <c:v>85.1</c:v>
                </c:pt>
                <c:pt idx="4469">
                  <c:v>87.3</c:v>
                </c:pt>
                <c:pt idx="4470">
                  <c:v>90.4</c:v>
                </c:pt>
                <c:pt idx="4471">
                  <c:v>89.4</c:v>
                </c:pt>
                <c:pt idx="4472">
                  <c:v>88</c:v>
                </c:pt>
                <c:pt idx="4473">
                  <c:v>88</c:v>
                </c:pt>
                <c:pt idx="4474">
                  <c:v>89.4</c:v>
                </c:pt>
                <c:pt idx="4475">
                  <c:v>92.2</c:v>
                </c:pt>
                <c:pt idx="4476">
                  <c:v>93.5</c:v>
                </c:pt>
                <c:pt idx="4477">
                  <c:v>93.8</c:v>
                </c:pt>
                <c:pt idx="4478">
                  <c:v>94</c:v>
                </c:pt>
                <c:pt idx="4479">
                  <c:v>92.4</c:v>
                </c:pt>
                <c:pt idx="4480">
                  <c:v>90.3</c:v>
                </c:pt>
                <c:pt idx="4481">
                  <c:v>88.4</c:v>
                </c:pt>
                <c:pt idx="4482">
                  <c:v>91.8</c:v>
                </c:pt>
                <c:pt idx="4483">
                  <c:v>94.1</c:v>
                </c:pt>
                <c:pt idx="4484">
                  <c:v>94.6</c:v>
                </c:pt>
                <c:pt idx="4485">
                  <c:v>97</c:v>
                </c:pt>
                <c:pt idx="4486">
                  <c:v>98.5</c:v>
                </c:pt>
                <c:pt idx="4487">
                  <c:v>99.1</c:v>
                </c:pt>
                <c:pt idx="4488">
                  <c:v>98.5</c:v>
                </c:pt>
                <c:pt idx="4489">
                  <c:v>101.3</c:v>
                </c:pt>
                <c:pt idx="4490">
                  <c:v>104.2</c:v>
                </c:pt>
                <c:pt idx="4491">
                  <c:v>103.9</c:v>
                </c:pt>
                <c:pt idx="4492">
                  <c:v>102.6</c:v>
                </c:pt>
                <c:pt idx="4493">
                  <c:v>101.8</c:v>
                </c:pt>
                <c:pt idx="4494">
                  <c:v>101.2</c:v>
                </c:pt>
                <c:pt idx="4495">
                  <c:v>100.1</c:v>
                </c:pt>
                <c:pt idx="4496">
                  <c:v>101.4</c:v>
                </c:pt>
                <c:pt idx="4497">
                  <c:v>102.8</c:v>
                </c:pt>
                <c:pt idx="4498">
                  <c:v>102.9</c:v>
                </c:pt>
                <c:pt idx="4499">
                  <c:v>103</c:v>
                </c:pt>
                <c:pt idx="4500">
                  <c:v>100.8</c:v>
                </c:pt>
                <c:pt idx="4501">
                  <c:v>99.2</c:v>
                </c:pt>
                <c:pt idx="4502">
                  <c:v>98.1</c:v>
                </c:pt>
                <c:pt idx="4503">
                  <c:v>98.4</c:v>
                </c:pt>
                <c:pt idx="4504">
                  <c:v>96.2</c:v>
                </c:pt>
                <c:pt idx="4505">
                  <c:v>93.9</c:v>
                </c:pt>
                <c:pt idx="4506">
                  <c:v>92.8</c:v>
                </c:pt>
                <c:pt idx="4507">
                  <c:v>90.7</c:v>
                </c:pt>
                <c:pt idx="4508">
                  <c:v>88.1</c:v>
                </c:pt>
                <c:pt idx="4509">
                  <c:v>86</c:v>
                </c:pt>
                <c:pt idx="4510">
                  <c:v>85</c:v>
                </c:pt>
                <c:pt idx="4511">
                  <c:v>85.2</c:v>
                </c:pt>
                <c:pt idx="4512">
                  <c:v>82.8</c:v>
                </c:pt>
                <c:pt idx="4513">
                  <c:v>80.8</c:v>
                </c:pt>
                <c:pt idx="4514">
                  <c:v>81.599999999999994</c:v>
                </c:pt>
                <c:pt idx="4515">
                  <c:v>78.099999999999994</c:v>
                </c:pt>
                <c:pt idx="4516">
                  <c:v>76.099999999999994</c:v>
                </c:pt>
                <c:pt idx="4517">
                  <c:v>75.599999999999994</c:v>
                </c:pt>
                <c:pt idx="4518">
                  <c:v>76.8</c:v>
                </c:pt>
                <c:pt idx="4519">
                  <c:v>74.400000000000006</c:v>
                </c:pt>
                <c:pt idx="4520">
                  <c:v>72.3</c:v>
                </c:pt>
                <c:pt idx="4521">
                  <c:v>73.900000000000006</c:v>
                </c:pt>
                <c:pt idx="4522">
                  <c:v>74.3</c:v>
                </c:pt>
                <c:pt idx="4523">
                  <c:v>73.400000000000006</c:v>
                </c:pt>
                <c:pt idx="4524">
                  <c:v>73.8</c:v>
                </c:pt>
                <c:pt idx="4525">
                  <c:v>75.599999999999994</c:v>
                </c:pt>
                <c:pt idx="4526">
                  <c:v>75.5</c:v>
                </c:pt>
                <c:pt idx="4527">
                  <c:v>76.099999999999994</c:v>
                </c:pt>
                <c:pt idx="4528">
                  <c:v>76.099999999999994</c:v>
                </c:pt>
                <c:pt idx="4529">
                  <c:v>74</c:v>
                </c:pt>
                <c:pt idx="4530">
                  <c:v>72.8</c:v>
                </c:pt>
                <c:pt idx="4531">
                  <c:v>76.900000000000006</c:v>
                </c:pt>
                <c:pt idx="4532">
                  <c:v>77.599999999999994</c:v>
                </c:pt>
                <c:pt idx="4533">
                  <c:v>77.2</c:v>
                </c:pt>
                <c:pt idx="4534">
                  <c:v>77.8</c:v>
                </c:pt>
                <c:pt idx="4535">
                  <c:v>77.099999999999994</c:v>
                </c:pt>
                <c:pt idx="4536">
                  <c:v>75.3</c:v>
                </c:pt>
                <c:pt idx="4537">
                  <c:v>73.7</c:v>
                </c:pt>
                <c:pt idx="4538">
                  <c:v>73.8</c:v>
                </c:pt>
                <c:pt idx="4539">
                  <c:v>75.2</c:v>
                </c:pt>
                <c:pt idx="4540">
                  <c:v>75.5</c:v>
                </c:pt>
                <c:pt idx="4541">
                  <c:v>76.099999999999994</c:v>
                </c:pt>
                <c:pt idx="4542">
                  <c:v>77.400000000000006</c:v>
                </c:pt>
                <c:pt idx="4543">
                  <c:v>78.5</c:v>
                </c:pt>
                <c:pt idx="4544">
                  <c:v>76.8</c:v>
                </c:pt>
                <c:pt idx="4545">
                  <c:v>78.400000000000006</c:v>
                </c:pt>
                <c:pt idx="4546">
                  <c:v>79.7</c:v>
                </c:pt>
                <c:pt idx="4547">
                  <c:v>80.8</c:v>
                </c:pt>
                <c:pt idx="4548">
                  <c:v>81.5</c:v>
                </c:pt>
                <c:pt idx="4549">
                  <c:v>81.099999999999994</c:v>
                </c:pt>
                <c:pt idx="4550">
                  <c:v>81.2</c:v>
                </c:pt>
                <c:pt idx="4551">
                  <c:v>78.599999999999994</c:v>
                </c:pt>
                <c:pt idx="4552">
                  <c:v>79.5</c:v>
                </c:pt>
                <c:pt idx="4553">
                  <c:v>80.8</c:v>
                </c:pt>
                <c:pt idx="4554">
                  <c:v>83.7</c:v>
                </c:pt>
                <c:pt idx="4555">
                  <c:v>82.3</c:v>
                </c:pt>
                <c:pt idx="4556">
                  <c:v>81.8</c:v>
                </c:pt>
                <c:pt idx="4557">
                  <c:v>79.5</c:v>
                </c:pt>
                <c:pt idx="4558">
                  <c:v>78.8</c:v>
                </c:pt>
                <c:pt idx="4559">
                  <c:v>80.2</c:v>
                </c:pt>
                <c:pt idx="4560">
                  <c:v>83</c:v>
                </c:pt>
                <c:pt idx="4561">
                  <c:v>79.400000000000006</c:v>
                </c:pt>
                <c:pt idx="4562">
                  <c:v>79.400000000000006</c:v>
                </c:pt>
                <c:pt idx="4563">
                  <c:v>79.099999999999994</c:v>
                </c:pt>
                <c:pt idx="4564">
                  <c:v>77.599999999999994</c:v>
                </c:pt>
                <c:pt idx="4565">
                  <c:v>76</c:v>
                </c:pt>
                <c:pt idx="4566">
                  <c:v>75.900000000000006</c:v>
                </c:pt>
                <c:pt idx="4567">
                  <c:v>78</c:v>
                </c:pt>
                <c:pt idx="4568">
                  <c:v>81</c:v>
                </c:pt>
                <c:pt idx="4569">
                  <c:v>81.5</c:v>
                </c:pt>
                <c:pt idx="4570">
                  <c:v>81.2</c:v>
                </c:pt>
                <c:pt idx="4571">
                  <c:v>79.8</c:v>
                </c:pt>
                <c:pt idx="4572">
                  <c:v>77.7</c:v>
                </c:pt>
                <c:pt idx="4573">
                  <c:v>77.5</c:v>
                </c:pt>
                <c:pt idx="4574">
                  <c:v>78.7</c:v>
                </c:pt>
                <c:pt idx="4575">
                  <c:v>78.400000000000006</c:v>
                </c:pt>
                <c:pt idx="4576">
                  <c:v>77.599999999999994</c:v>
                </c:pt>
                <c:pt idx="4577">
                  <c:v>77.900000000000006</c:v>
                </c:pt>
                <c:pt idx="4578">
                  <c:v>76.8</c:v>
                </c:pt>
                <c:pt idx="4579">
                  <c:v>76.599999999999994</c:v>
                </c:pt>
                <c:pt idx="4580">
                  <c:v>76.400000000000006</c:v>
                </c:pt>
                <c:pt idx="4581">
                  <c:v>79.3</c:v>
                </c:pt>
                <c:pt idx="4582">
                  <c:v>79.3</c:v>
                </c:pt>
                <c:pt idx="4583">
                  <c:v>80.5</c:v>
                </c:pt>
                <c:pt idx="4584">
                  <c:v>81.2</c:v>
                </c:pt>
                <c:pt idx="4585">
                  <c:v>80.099999999999994</c:v>
                </c:pt>
                <c:pt idx="4586">
                  <c:v>79.599999999999994</c:v>
                </c:pt>
                <c:pt idx="4587">
                  <c:v>80.8</c:v>
                </c:pt>
                <c:pt idx="4588">
                  <c:v>82.4</c:v>
                </c:pt>
                <c:pt idx="4589">
                  <c:v>82</c:v>
                </c:pt>
                <c:pt idx="4590">
                  <c:v>80.2</c:v>
                </c:pt>
                <c:pt idx="4591">
                  <c:v>80.900000000000006</c:v>
                </c:pt>
                <c:pt idx="4592">
                  <c:v>79.8</c:v>
                </c:pt>
                <c:pt idx="4593">
                  <c:v>79.5</c:v>
                </c:pt>
                <c:pt idx="4594">
                  <c:v>81.7</c:v>
                </c:pt>
                <c:pt idx="4595">
                  <c:v>83.3</c:v>
                </c:pt>
                <c:pt idx="4596">
                  <c:v>84</c:v>
                </c:pt>
                <c:pt idx="4597">
                  <c:v>83.2</c:v>
                </c:pt>
                <c:pt idx="4598">
                  <c:v>81.400000000000006</c:v>
                </c:pt>
                <c:pt idx="4599">
                  <c:v>80.099999999999994</c:v>
                </c:pt>
                <c:pt idx="4600">
                  <c:v>79.8</c:v>
                </c:pt>
                <c:pt idx="4601">
                  <c:v>81.099999999999994</c:v>
                </c:pt>
                <c:pt idx="4602">
                  <c:v>83.9</c:v>
                </c:pt>
                <c:pt idx="4603">
                  <c:v>83.7</c:v>
                </c:pt>
                <c:pt idx="4604">
                  <c:v>83.3</c:v>
                </c:pt>
                <c:pt idx="4605">
                  <c:v>83.9</c:v>
                </c:pt>
                <c:pt idx="4606">
                  <c:v>83.4</c:v>
                </c:pt>
                <c:pt idx="4607">
                  <c:v>81.900000000000006</c:v>
                </c:pt>
                <c:pt idx="4608">
                  <c:v>82.3</c:v>
                </c:pt>
                <c:pt idx="4609">
                  <c:v>84.3</c:v>
                </c:pt>
                <c:pt idx="4610">
                  <c:v>85.6</c:v>
                </c:pt>
                <c:pt idx="4611">
                  <c:v>83.6</c:v>
                </c:pt>
                <c:pt idx="4612">
                  <c:v>83.6</c:v>
                </c:pt>
                <c:pt idx="4613">
                  <c:v>80.3</c:v>
                </c:pt>
                <c:pt idx="4614">
                  <c:v>75.900000000000006</c:v>
                </c:pt>
                <c:pt idx="4615">
                  <c:v>76.900000000000006</c:v>
                </c:pt>
                <c:pt idx="4616">
                  <c:v>77.5</c:v>
                </c:pt>
                <c:pt idx="4617">
                  <c:v>78.900000000000006</c:v>
                </c:pt>
                <c:pt idx="4618">
                  <c:v>77.8</c:v>
                </c:pt>
                <c:pt idx="4619">
                  <c:v>77.2</c:v>
                </c:pt>
                <c:pt idx="4620">
                  <c:v>75.599999999999994</c:v>
                </c:pt>
                <c:pt idx="4621">
                  <c:v>75.2</c:v>
                </c:pt>
                <c:pt idx="4622">
                  <c:v>75.900000000000006</c:v>
                </c:pt>
                <c:pt idx="4623">
                  <c:v>76</c:v>
                </c:pt>
                <c:pt idx="4624">
                  <c:v>74.400000000000006</c:v>
                </c:pt>
                <c:pt idx="4625">
                  <c:v>75.099999999999994</c:v>
                </c:pt>
                <c:pt idx="4626">
                  <c:v>75.099999999999994</c:v>
                </c:pt>
                <c:pt idx="4627">
                  <c:v>75</c:v>
                </c:pt>
                <c:pt idx="4628">
                  <c:v>74.599999999999994</c:v>
                </c:pt>
                <c:pt idx="4629">
                  <c:v>75</c:v>
                </c:pt>
                <c:pt idx="4630">
                  <c:v>76</c:v>
                </c:pt>
                <c:pt idx="4631">
                  <c:v>75.400000000000006</c:v>
                </c:pt>
                <c:pt idx="4632">
                  <c:v>73.400000000000006</c:v>
                </c:pt>
                <c:pt idx="4633">
                  <c:v>73.3</c:v>
                </c:pt>
                <c:pt idx="4634">
                  <c:v>72.400000000000006</c:v>
                </c:pt>
                <c:pt idx="4635">
                  <c:v>71.8</c:v>
                </c:pt>
                <c:pt idx="4636">
                  <c:v>72.3</c:v>
                </c:pt>
                <c:pt idx="4637">
                  <c:v>72.8</c:v>
                </c:pt>
                <c:pt idx="4638">
                  <c:v>73.099999999999994</c:v>
                </c:pt>
                <c:pt idx="4639">
                  <c:v>71.7</c:v>
                </c:pt>
                <c:pt idx="4640">
                  <c:v>71.099999999999994</c:v>
                </c:pt>
                <c:pt idx="4641">
                  <c:v>69.5</c:v>
                </c:pt>
                <c:pt idx="4642">
                  <c:v>68.5</c:v>
                </c:pt>
                <c:pt idx="4643">
                  <c:v>70</c:v>
                </c:pt>
                <c:pt idx="4644">
                  <c:v>71.599999999999994</c:v>
                </c:pt>
                <c:pt idx="4645">
                  <c:v>71</c:v>
                </c:pt>
                <c:pt idx="4646">
                  <c:v>70.3</c:v>
                </c:pt>
                <c:pt idx="4647">
                  <c:v>68.400000000000006</c:v>
                </c:pt>
                <c:pt idx="4648">
                  <c:v>66.8</c:v>
                </c:pt>
                <c:pt idx="4649">
                  <c:v>66.2</c:v>
                </c:pt>
                <c:pt idx="4650">
                  <c:v>67.3</c:v>
                </c:pt>
                <c:pt idx="4651">
                  <c:v>68</c:v>
                </c:pt>
                <c:pt idx="4652">
                  <c:v>68.099999999999994</c:v>
                </c:pt>
                <c:pt idx="4653">
                  <c:v>69.2</c:v>
                </c:pt>
                <c:pt idx="4654">
                  <c:v>70</c:v>
                </c:pt>
                <c:pt idx="4655">
                  <c:v>69.3</c:v>
                </c:pt>
                <c:pt idx="4656">
                  <c:v>69</c:v>
                </c:pt>
                <c:pt idx="4657">
                  <c:v>69.099999999999994</c:v>
                </c:pt>
                <c:pt idx="4658">
                  <c:v>69.7</c:v>
                </c:pt>
                <c:pt idx="4659">
                  <c:v>69.900000000000006</c:v>
                </c:pt>
                <c:pt idx="4660">
                  <c:v>69.5</c:v>
                </c:pt>
                <c:pt idx="4661">
                  <c:v>69.7</c:v>
                </c:pt>
                <c:pt idx="4662">
                  <c:v>69.5</c:v>
                </c:pt>
                <c:pt idx="4663">
                  <c:v>68.5</c:v>
                </c:pt>
                <c:pt idx="4664">
                  <c:v>69.5</c:v>
                </c:pt>
                <c:pt idx="4665">
                  <c:v>70.900000000000006</c:v>
                </c:pt>
                <c:pt idx="4666">
                  <c:v>70.8</c:v>
                </c:pt>
                <c:pt idx="4667">
                  <c:v>71.2</c:v>
                </c:pt>
                <c:pt idx="4668">
                  <c:v>70.599999999999994</c:v>
                </c:pt>
                <c:pt idx="4669">
                  <c:v>70.900000000000006</c:v>
                </c:pt>
                <c:pt idx="4670">
                  <c:v>69.900000000000006</c:v>
                </c:pt>
                <c:pt idx="4671">
                  <c:v>72.599999999999994</c:v>
                </c:pt>
                <c:pt idx="4672">
                  <c:v>72.7</c:v>
                </c:pt>
                <c:pt idx="4673">
                  <c:v>72.8</c:v>
                </c:pt>
                <c:pt idx="4674">
                  <c:v>73.7</c:v>
                </c:pt>
                <c:pt idx="4675">
                  <c:v>75.400000000000006</c:v>
                </c:pt>
                <c:pt idx="4676">
                  <c:v>76</c:v>
                </c:pt>
                <c:pt idx="4677">
                  <c:v>76.5</c:v>
                </c:pt>
                <c:pt idx="4678">
                  <c:v>81</c:v>
                </c:pt>
                <c:pt idx="4679">
                  <c:v>82.9</c:v>
                </c:pt>
                <c:pt idx="4680">
                  <c:v>83.3</c:v>
                </c:pt>
                <c:pt idx="4681">
                  <c:v>83.8</c:v>
                </c:pt>
                <c:pt idx="4682">
                  <c:v>83.2</c:v>
                </c:pt>
                <c:pt idx="4683">
                  <c:v>81.3</c:v>
                </c:pt>
                <c:pt idx="4684">
                  <c:v>80</c:v>
                </c:pt>
                <c:pt idx="4685">
                  <c:v>81.8</c:v>
                </c:pt>
                <c:pt idx="4686">
                  <c:v>82.2</c:v>
                </c:pt>
                <c:pt idx="4687">
                  <c:v>82.9</c:v>
                </c:pt>
                <c:pt idx="4688">
                  <c:v>82</c:v>
                </c:pt>
                <c:pt idx="4689">
                  <c:v>81.7</c:v>
                </c:pt>
                <c:pt idx="4690">
                  <c:v>81.400000000000006</c:v>
                </c:pt>
                <c:pt idx="4691">
                  <c:v>80.3</c:v>
                </c:pt>
                <c:pt idx="4692">
                  <c:v>80.7</c:v>
                </c:pt>
                <c:pt idx="4693">
                  <c:v>83.7</c:v>
                </c:pt>
                <c:pt idx="4694">
                  <c:v>82.1</c:v>
                </c:pt>
                <c:pt idx="4695">
                  <c:v>80.5</c:v>
                </c:pt>
                <c:pt idx="4696">
                  <c:v>80.7</c:v>
                </c:pt>
                <c:pt idx="4697">
                  <c:v>79.5</c:v>
                </c:pt>
                <c:pt idx="4698">
                  <c:v>78.5</c:v>
                </c:pt>
                <c:pt idx="4699">
                  <c:v>79.7</c:v>
                </c:pt>
                <c:pt idx="4700">
                  <c:v>80.2</c:v>
                </c:pt>
                <c:pt idx="4701">
                  <c:v>77.7</c:v>
                </c:pt>
                <c:pt idx="4702">
                  <c:v>78.3</c:v>
                </c:pt>
                <c:pt idx="4703">
                  <c:v>78.400000000000006</c:v>
                </c:pt>
                <c:pt idx="4704">
                  <c:v>78.400000000000006</c:v>
                </c:pt>
                <c:pt idx="4705">
                  <c:v>77.599999999999994</c:v>
                </c:pt>
                <c:pt idx="4706">
                  <c:v>79.099999999999994</c:v>
                </c:pt>
                <c:pt idx="4707">
                  <c:v>80.8</c:v>
                </c:pt>
                <c:pt idx="4708">
                  <c:v>79.3</c:v>
                </c:pt>
                <c:pt idx="4709">
                  <c:v>79.8</c:v>
                </c:pt>
                <c:pt idx="4710">
                  <c:v>81.400000000000006</c:v>
                </c:pt>
                <c:pt idx="4711">
                  <c:v>80.5</c:v>
                </c:pt>
                <c:pt idx="4712">
                  <c:v>79.900000000000006</c:v>
                </c:pt>
                <c:pt idx="4713">
                  <c:v>81.900000000000006</c:v>
                </c:pt>
                <c:pt idx="4714">
                  <c:v>82.5</c:v>
                </c:pt>
                <c:pt idx="4715">
                  <c:v>80.400000000000006</c:v>
                </c:pt>
                <c:pt idx="4716">
                  <c:v>80</c:v>
                </c:pt>
                <c:pt idx="4717">
                  <c:v>79.8</c:v>
                </c:pt>
                <c:pt idx="4718">
                  <c:v>79.2</c:v>
                </c:pt>
                <c:pt idx="4719">
                  <c:v>79.8</c:v>
                </c:pt>
                <c:pt idx="4720">
                  <c:v>80</c:v>
                </c:pt>
                <c:pt idx="4721">
                  <c:v>81.5</c:v>
                </c:pt>
                <c:pt idx="4722">
                  <c:v>82.3</c:v>
                </c:pt>
                <c:pt idx="4723">
                  <c:v>79.3</c:v>
                </c:pt>
                <c:pt idx="4724">
                  <c:v>81.400000000000006</c:v>
                </c:pt>
                <c:pt idx="4725">
                  <c:v>81.5</c:v>
                </c:pt>
                <c:pt idx="4726">
                  <c:v>79.8</c:v>
                </c:pt>
                <c:pt idx="4727">
                  <c:v>80</c:v>
                </c:pt>
                <c:pt idx="4728">
                  <c:v>81.900000000000006</c:v>
                </c:pt>
                <c:pt idx="4729">
                  <c:v>81.900000000000006</c:v>
                </c:pt>
                <c:pt idx="4730">
                  <c:v>83</c:v>
                </c:pt>
                <c:pt idx="4731">
                  <c:v>84.6</c:v>
                </c:pt>
                <c:pt idx="4732">
                  <c:v>83.3</c:v>
                </c:pt>
                <c:pt idx="4733">
                  <c:v>82</c:v>
                </c:pt>
                <c:pt idx="4734">
                  <c:v>81.2</c:v>
                </c:pt>
                <c:pt idx="4735">
                  <c:v>81.2</c:v>
                </c:pt>
                <c:pt idx="4736">
                  <c:v>80.8</c:v>
                </c:pt>
                <c:pt idx="4737">
                  <c:v>79</c:v>
                </c:pt>
                <c:pt idx="4738">
                  <c:v>77.7</c:v>
                </c:pt>
                <c:pt idx="4739">
                  <c:v>75.599999999999994</c:v>
                </c:pt>
                <c:pt idx="4740">
                  <c:v>73.8</c:v>
                </c:pt>
                <c:pt idx="4741">
                  <c:v>74.7</c:v>
                </c:pt>
                <c:pt idx="4742">
                  <c:v>76.5</c:v>
                </c:pt>
                <c:pt idx="4743">
                  <c:v>74.7</c:v>
                </c:pt>
                <c:pt idx="4744">
                  <c:v>74.5</c:v>
                </c:pt>
                <c:pt idx="4745">
                  <c:v>76.2</c:v>
                </c:pt>
                <c:pt idx="4746">
                  <c:v>75.8</c:v>
                </c:pt>
                <c:pt idx="4747">
                  <c:v>75.8</c:v>
                </c:pt>
                <c:pt idx="4748">
                  <c:v>76.3</c:v>
                </c:pt>
                <c:pt idx="4749">
                  <c:v>77.7</c:v>
                </c:pt>
                <c:pt idx="4750">
                  <c:v>78.2</c:v>
                </c:pt>
                <c:pt idx="4751">
                  <c:v>77.400000000000006</c:v>
                </c:pt>
                <c:pt idx="4752">
                  <c:v>77.3</c:v>
                </c:pt>
                <c:pt idx="4753">
                  <c:v>77.8</c:v>
                </c:pt>
                <c:pt idx="4754">
                  <c:v>74.900000000000006</c:v>
                </c:pt>
                <c:pt idx="4755">
                  <c:v>75.7</c:v>
                </c:pt>
                <c:pt idx="4756">
                  <c:v>77.8</c:v>
                </c:pt>
                <c:pt idx="4757">
                  <c:v>78.099999999999994</c:v>
                </c:pt>
                <c:pt idx="4758">
                  <c:v>76.400000000000006</c:v>
                </c:pt>
                <c:pt idx="4759">
                  <c:v>75.900000000000006</c:v>
                </c:pt>
                <c:pt idx="4760">
                  <c:v>75.5</c:v>
                </c:pt>
                <c:pt idx="4761">
                  <c:v>73.900000000000006</c:v>
                </c:pt>
                <c:pt idx="4762">
                  <c:v>74.599999999999994</c:v>
                </c:pt>
                <c:pt idx="4763">
                  <c:v>76.8</c:v>
                </c:pt>
                <c:pt idx="4764">
                  <c:v>77.099999999999994</c:v>
                </c:pt>
                <c:pt idx="4765">
                  <c:v>78.599999999999994</c:v>
                </c:pt>
                <c:pt idx="4766">
                  <c:v>80.099999999999994</c:v>
                </c:pt>
                <c:pt idx="4767">
                  <c:v>80.900000000000006</c:v>
                </c:pt>
                <c:pt idx="4768">
                  <c:v>81.900000000000006</c:v>
                </c:pt>
                <c:pt idx="4769">
                  <c:v>83.9</c:v>
                </c:pt>
                <c:pt idx="4770">
                  <c:v>86.7</c:v>
                </c:pt>
                <c:pt idx="4771">
                  <c:v>87.6</c:v>
                </c:pt>
                <c:pt idx="4772">
                  <c:v>87.4</c:v>
                </c:pt>
                <c:pt idx="4773">
                  <c:v>89.7</c:v>
                </c:pt>
                <c:pt idx="4774">
                  <c:v>89.8</c:v>
                </c:pt>
                <c:pt idx="4775">
                  <c:v>88.7</c:v>
                </c:pt>
                <c:pt idx="4776">
                  <c:v>91.2</c:v>
                </c:pt>
                <c:pt idx="4777">
                  <c:v>90.1</c:v>
                </c:pt>
                <c:pt idx="4778">
                  <c:v>91.5</c:v>
                </c:pt>
                <c:pt idx="4779">
                  <c:v>89.4</c:v>
                </c:pt>
                <c:pt idx="4780">
                  <c:v>91.1</c:v>
                </c:pt>
                <c:pt idx="4781">
                  <c:v>89.8</c:v>
                </c:pt>
                <c:pt idx="4782">
                  <c:v>89.2</c:v>
                </c:pt>
                <c:pt idx="4783">
                  <c:v>90.1</c:v>
                </c:pt>
                <c:pt idx="4784">
                  <c:v>92.1</c:v>
                </c:pt>
                <c:pt idx="4785">
                  <c:v>92.4</c:v>
                </c:pt>
                <c:pt idx="4786">
                  <c:v>92.1</c:v>
                </c:pt>
                <c:pt idx="4787">
                  <c:v>92.8</c:v>
                </c:pt>
                <c:pt idx="4788">
                  <c:v>93.7</c:v>
                </c:pt>
                <c:pt idx="4789">
                  <c:v>94</c:v>
                </c:pt>
                <c:pt idx="4790">
                  <c:v>94.5</c:v>
                </c:pt>
                <c:pt idx="4791">
                  <c:v>95.6</c:v>
                </c:pt>
                <c:pt idx="4792">
                  <c:v>98.9</c:v>
                </c:pt>
                <c:pt idx="4793">
                  <c:v>97.7</c:v>
                </c:pt>
                <c:pt idx="4794">
                  <c:v>96.9</c:v>
                </c:pt>
                <c:pt idx="4795">
                  <c:v>94.9</c:v>
                </c:pt>
                <c:pt idx="4796">
                  <c:v>92.7</c:v>
                </c:pt>
                <c:pt idx="4797">
                  <c:v>91.2</c:v>
                </c:pt>
                <c:pt idx="4798">
                  <c:v>91.4</c:v>
                </c:pt>
                <c:pt idx="4799">
                  <c:v>90.3</c:v>
                </c:pt>
                <c:pt idx="4800">
                  <c:v>86.3</c:v>
                </c:pt>
                <c:pt idx="4801">
                  <c:v>85.2</c:v>
                </c:pt>
                <c:pt idx="4802">
                  <c:v>83.1</c:v>
                </c:pt>
                <c:pt idx="4803">
                  <c:v>80.3</c:v>
                </c:pt>
                <c:pt idx="4804">
                  <c:v>79.8</c:v>
                </c:pt>
                <c:pt idx="4805">
                  <c:v>81.2</c:v>
                </c:pt>
                <c:pt idx="4806">
                  <c:v>81.2</c:v>
                </c:pt>
                <c:pt idx="4807">
                  <c:v>82.1</c:v>
                </c:pt>
                <c:pt idx="4808">
                  <c:v>81</c:v>
                </c:pt>
                <c:pt idx="4809">
                  <c:v>80.3</c:v>
                </c:pt>
                <c:pt idx="4810">
                  <c:v>77.2</c:v>
                </c:pt>
                <c:pt idx="4811">
                  <c:v>77.400000000000006</c:v>
                </c:pt>
                <c:pt idx="4812">
                  <c:v>78.099999999999994</c:v>
                </c:pt>
                <c:pt idx="4813">
                  <c:v>78.400000000000006</c:v>
                </c:pt>
                <c:pt idx="4814">
                  <c:v>78.599999999999994</c:v>
                </c:pt>
                <c:pt idx="4815">
                  <c:v>78.7</c:v>
                </c:pt>
                <c:pt idx="4816">
                  <c:v>78</c:v>
                </c:pt>
                <c:pt idx="4817">
                  <c:v>76.900000000000006</c:v>
                </c:pt>
                <c:pt idx="4818">
                  <c:v>76.5</c:v>
                </c:pt>
                <c:pt idx="4819">
                  <c:v>76.099999999999994</c:v>
                </c:pt>
                <c:pt idx="4820">
                  <c:v>76.3</c:v>
                </c:pt>
                <c:pt idx="4821">
                  <c:v>74.900000000000006</c:v>
                </c:pt>
                <c:pt idx="4822">
                  <c:v>71.900000000000006</c:v>
                </c:pt>
                <c:pt idx="4823">
                  <c:v>72</c:v>
                </c:pt>
                <c:pt idx="4824">
                  <c:v>71.400000000000006</c:v>
                </c:pt>
                <c:pt idx="4825">
                  <c:v>72.7</c:v>
                </c:pt>
                <c:pt idx="4826">
                  <c:v>72.8</c:v>
                </c:pt>
                <c:pt idx="4827">
                  <c:v>73.099999999999994</c:v>
                </c:pt>
                <c:pt idx="4828">
                  <c:v>72.2</c:v>
                </c:pt>
                <c:pt idx="4829">
                  <c:v>73</c:v>
                </c:pt>
                <c:pt idx="4830">
                  <c:v>73.7</c:v>
                </c:pt>
                <c:pt idx="4831">
                  <c:v>73</c:v>
                </c:pt>
                <c:pt idx="4832">
                  <c:v>75.2</c:v>
                </c:pt>
                <c:pt idx="4833">
                  <c:v>76.8</c:v>
                </c:pt>
                <c:pt idx="4834">
                  <c:v>78.5</c:v>
                </c:pt>
                <c:pt idx="4835">
                  <c:v>76.599999999999994</c:v>
                </c:pt>
                <c:pt idx="4836">
                  <c:v>76.8</c:v>
                </c:pt>
                <c:pt idx="4837">
                  <c:v>76.599999999999994</c:v>
                </c:pt>
                <c:pt idx="4838">
                  <c:v>75.400000000000006</c:v>
                </c:pt>
                <c:pt idx="4839">
                  <c:v>77.7</c:v>
                </c:pt>
                <c:pt idx="4840">
                  <c:v>78.7</c:v>
                </c:pt>
                <c:pt idx="4841">
                  <c:v>79.8</c:v>
                </c:pt>
                <c:pt idx="4842">
                  <c:v>81.099999999999994</c:v>
                </c:pt>
                <c:pt idx="4843">
                  <c:v>81.400000000000006</c:v>
                </c:pt>
                <c:pt idx="4844">
                  <c:v>80.900000000000006</c:v>
                </c:pt>
                <c:pt idx="4845">
                  <c:v>80.8</c:v>
                </c:pt>
                <c:pt idx="4846">
                  <c:v>83</c:v>
                </c:pt>
                <c:pt idx="4847">
                  <c:v>83.9</c:v>
                </c:pt>
                <c:pt idx="4848">
                  <c:v>84.6</c:v>
                </c:pt>
                <c:pt idx="4849">
                  <c:v>83.3</c:v>
                </c:pt>
                <c:pt idx="4850">
                  <c:v>83.1</c:v>
                </c:pt>
                <c:pt idx="4851">
                  <c:v>84</c:v>
                </c:pt>
                <c:pt idx="4852">
                  <c:v>82.4</c:v>
                </c:pt>
                <c:pt idx="4853">
                  <c:v>83</c:v>
                </c:pt>
                <c:pt idx="4854">
                  <c:v>84.8</c:v>
                </c:pt>
                <c:pt idx="4855">
                  <c:v>86.3</c:v>
                </c:pt>
                <c:pt idx="4856">
                  <c:v>86.3</c:v>
                </c:pt>
                <c:pt idx="4857">
                  <c:v>86.9</c:v>
                </c:pt>
                <c:pt idx="4858">
                  <c:v>87.2</c:v>
                </c:pt>
                <c:pt idx="4859">
                  <c:v>85.8</c:v>
                </c:pt>
                <c:pt idx="4860">
                  <c:v>89.4</c:v>
                </c:pt>
                <c:pt idx="4861">
                  <c:v>92.5</c:v>
                </c:pt>
                <c:pt idx="4862">
                  <c:v>92.6</c:v>
                </c:pt>
                <c:pt idx="4863">
                  <c:v>92.2</c:v>
                </c:pt>
                <c:pt idx="4864">
                  <c:v>92.1</c:v>
                </c:pt>
                <c:pt idx="4865">
                  <c:v>92.6</c:v>
                </c:pt>
                <c:pt idx="4866">
                  <c:v>91.1</c:v>
                </c:pt>
                <c:pt idx="4867">
                  <c:v>92.1</c:v>
                </c:pt>
                <c:pt idx="4868">
                  <c:v>93.8</c:v>
                </c:pt>
                <c:pt idx="4869">
                  <c:v>92.8</c:v>
                </c:pt>
                <c:pt idx="4870">
                  <c:v>92.8</c:v>
                </c:pt>
                <c:pt idx="4871">
                  <c:v>92.9</c:v>
                </c:pt>
                <c:pt idx="4872">
                  <c:v>90.7</c:v>
                </c:pt>
                <c:pt idx="4873">
                  <c:v>89.4</c:v>
                </c:pt>
                <c:pt idx="4874">
                  <c:v>89.9</c:v>
                </c:pt>
                <c:pt idx="4875">
                  <c:v>89.6</c:v>
                </c:pt>
                <c:pt idx="4876">
                  <c:v>88.4</c:v>
                </c:pt>
                <c:pt idx="4877">
                  <c:v>87.8</c:v>
                </c:pt>
                <c:pt idx="4878">
                  <c:v>86.8</c:v>
                </c:pt>
                <c:pt idx="4879">
                  <c:v>87.3</c:v>
                </c:pt>
                <c:pt idx="4880">
                  <c:v>85.7</c:v>
                </c:pt>
                <c:pt idx="4881">
                  <c:v>85.7</c:v>
                </c:pt>
                <c:pt idx="4882">
                  <c:v>87.4</c:v>
                </c:pt>
                <c:pt idx="4883">
                  <c:v>85.4</c:v>
                </c:pt>
                <c:pt idx="4884">
                  <c:v>84.7</c:v>
                </c:pt>
                <c:pt idx="4885">
                  <c:v>83.1</c:v>
                </c:pt>
                <c:pt idx="4886">
                  <c:v>81.900000000000006</c:v>
                </c:pt>
                <c:pt idx="4887">
                  <c:v>82.3</c:v>
                </c:pt>
                <c:pt idx="4888">
                  <c:v>83.3</c:v>
                </c:pt>
                <c:pt idx="4889">
                  <c:v>84.3</c:v>
                </c:pt>
                <c:pt idx="4890">
                  <c:v>81.3</c:v>
                </c:pt>
                <c:pt idx="4891">
                  <c:v>79.599999999999994</c:v>
                </c:pt>
                <c:pt idx="4892">
                  <c:v>79.599999999999994</c:v>
                </c:pt>
                <c:pt idx="4893">
                  <c:v>80.3</c:v>
                </c:pt>
                <c:pt idx="4894">
                  <c:v>78.2</c:v>
                </c:pt>
                <c:pt idx="4895">
                  <c:v>80</c:v>
                </c:pt>
                <c:pt idx="4896">
                  <c:v>82.6</c:v>
                </c:pt>
                <c:pt idx="4897">
                  <c:v>83.2</c:v>
                </c:pt>
                <c:pt idx="4898">
                  <c:v>83.9</c:v>
                </c:pt>
                <c:pt idx="4899">
                  <c:v>83.9</c:v>
                </c:pt>
                <c:pt idx="4900">
                  <c:v>83.7</c:v>
                </c:pt>
                <c:pt idx="4901">
                  <c:v>82.6</c:v>
                </c:pt>
                <c:pt idx="4902">
                  <c:v>82.8</c:v>
                </c:pt>
                <c:pt idx="4903">
                  <c:v>84.4</c:v>
                </c:pt>
                <c:pt idx="4904">
                  <c:v>83.4</c:v>
                </c:pt>
                <c:pt idx="4905">
                  <c:v>83.4</c:v>
                </c:pt>
                <c:pt idx="4906">
                  <c:v>85.7</c:v>
                </c:pt>
                <c:pt idx="4907">
                  <c:v>86.2</c:v>
                </c:pt>
                <c:pt idx="4908">
                  <c:v>87.1</c:v>
                </c:pt>
                <c:pt idx="4909">
                  <c:v>88</c:v>
                </c:pt>
                <c:pt idx="4910">
                  <c:v>90.5</c:v>
                </c:pt>
                <c:pt idx="4911">
                  <c:v>90.6</c:v>
                </c:pt>
                <c:pt idx="4912">
                  <c:v>90.5</c:v>
                </c:pt>
                <c:pt idx="4913">
                  <c:v>91.6</c:v>
                </c:pt>
                <c:pt idx="4914">
                  <c:v>91.9</c:v>
                </c:pt>
                <c:pt idx="4915">
                  <c:v>91.4</c:v>
                </c:pt>
                <c:pt idx="4916">
                  <c:v>94.8</c:v>
                </c:pt>
                <c:pt idx="4917">
                  <c:v>95.5</c:v>
                </c:pt>
                <c:pt idx="4918">
                  <c:v>95.3</c:v>
                </c:pt>
                <c:pt idx="4919">
                  <c:v>95.2</c:v>
                </c:pt>
                <c:pt idx="4920">
                  <c:v>95.1</c:v>
                </c:pt>
                <c:pt idx="4921">
                  <c:v>93.1</c:v>
                </c:pt>
                <c:pt idx="4922">
                  <c:v>91</c:v>
                </c:pt>
                <c:pt idx="4923">
                  <c:v>90.7</c:v>
                </c:pt>
                <c:pt idx="4924">
                  <c:v>92.5</c:v>
                </c:pt>
                <c:pt idx="4925">
                  <c:v>91.5</c:v>
                </c:pt>
                <c:pt idx="4926">
                  <c:v>87.5</c:v>
                </c:pt>
                <c:pt idx="4927">
                  <c:v>85.2</c:v>
                </c:pt>
                <c:pt idx="4928">
                  <c:v>82.6</c:v>
                </c:pt>
                <c:pt idx="4929">
                  <c:v>82.6</c:v>
                </c:pt>
                <c:pt idx="4930">
                  <c:v>82.8</c:v>
                </c:pt>
                <c:pt idx="4931">
                  <c:v>84.7</c:v>
                </c:pt>
                <c:pt idx="4932">
                  <c:v>85.5</c:v>
                </c:pt>
                <c:pt idx="4933">
                  <c:v>84.4</c:v>
                </c:pt>
                <c:pt idx="4934">
                  <c:v>84.7</c:v>
                </c:pt>
                <c:pt idx="4935">
                  <c:v>83.5</c:v>
                </c:pt>
                <c:pt idx="4936">
                  <c:v>80.5</c:v>
                </c:pt>
                <c:pt idx="4937">
                  <c:v>80.8</c:v>
                </c:pt>
                <c:pt idx="4938">
                  <c:v>81.2</c:v>
                </c:pt>
                <c:pt idx="4939">
                  <c:v>80.900000000000006</c:v>
                </c:pt>
                <c:pt idx="4940">
                  <c:v>79.2</c:v>
                </c:pt>
                <c:pt idx="4941">
                  <c:v>79</c:v>
                </c:pt>
                <c:pt idx="4942">
                  <c:v>78.099999999999994</c:v>
                </c:pt>
                <c:pt idx="4943">
                  <c:v>78.599999999999994</c:v>
                </c:pt>
                <c:pt idx="4944">
                  <c:v>79.5</c:v>
                </c:pt>
                <c:pt idx="4945">
                  <c:v>79.8</c:v>
                </c:pt>
                <c:pt idx="4946">
                  <c:v>78.8</c:v>
                </c:pt>
                <c:pt idx="4947">
                  <c:v>76.5</c:v>
                </c:pt>
                <c:pt idx="4948">
                  <c:v>75.400000000000006</c:v>
                </c:pt>
                <c:pt idx="4949">
                  <c:v>74</c:v>
                </c:pt>
                <c:pt idx="4950">
                  <c:v>73</c:v>
                </c:pt>
                <c:pt idx="4951">
                  <c:v>74.2</c:v>
                </c:pt>
                <c:pt idx="4952">
                  <c:v>75.3</c:v>
                </c:pt>
                <c:pt idx="4953">
                  <c:v>74</c:v>
                </c:pt>
                <c:pt idx="4954">
                  <c:v>72.900000000000006</c:v>
                </c:pt>
                <c:pt idx="4955">
                  <c:v>72.599999999999994</c:v>
                </c:pt>
                <c:pt idx="4956">
                  <c:v>72.5</c:v>
                </c:pt>
                <c:pt idx="4957">
                  <c:v>74.099999999999994</c:v>
                </c:pt>
                <c:pt idx="4958">
                  <c:v>77</c:v>
                </c:pt>
                <c:pt idx="4959">
                  <c:v>78</c:v>
                </c:pt>
                <c:pt idx="4960">
                  <c:v>77.3</c:v>
                </c:pt>
                <c:pt idx="4961">
                  <c:v>75.2</c:v>
                </c:pt>
                <c:pt idx="4962">
                  <c:v>73.8</c:v>
                </c:pt>
                <c:pt idx="4963">
                  <c:v>73.400000000000006</c:v>
                </c:pt>
                <c:pt idx="4964">
                  <c:v>73</c:v>
                </c:pt>
                <c:pt idx="4965">
                  <c:v>74.400000000000006</c:v>
                </c:pt>
                <c:pt idx="4966">
                  <c:v>74.3</c:v>
                </c:pt>
                <c:pt idx="4967">
                  <c:v>75.7</c:v>
                </c:pt>
                <c:pt idx="4968">
                  <c:v>75.5</c:v>
                </c:pt>
                <c:pt idx="4969">
                  <c:v>75.400000000000006</c:v>
                </c:pt>
                <c:pt idx="4970">
                  <c:v>75.2</c:v>
                </c:pt>
                <c:pt idx="4971">
                  <c:v>73.400000000000006</c:v>
                </c:pt>
                <c:pt idx="4972">
                  <c:v>74.400000000000006</c:v>
                </c:pt>
                <c:pt idx="4973">
                  <c:v>74</c:v>
                </c:pt>
                <c:pt idx="4974">
                  <c:v>71.2</c:v>
                </c:pt>
                <c:pt idx="4975">
                  <c:v>70.3</c:v>
                </c:pt>
                <c:pt idx="4976">
                  <c:v>68</c:v>
                </c:pt>
                <c:pt idx="4977">
                  <c:v>68.7</c:v>
                </c:pt>
                <c:pt idx="4978">
                  <c:v>69.2</c:v>
                </c:pt>
                <c:pt idx="4979">
                  <c:v>71.3</c:v>
                </c:pt>
                <c:pt idx="4980">
                  <c:v>73.099999999999994</c:v>
                </c:pt>
                <c:pt idx="4981">
                  <c:v>72.5</c:v>
                </c:pt>
                <c:pt idx="4982">
                  <c:v>72</c:v>
                </c:pt>
                <c:pt idx="4983">
                  <c:v>73.599999999999994</c:v>
                </c:pt>
                <c:pt idx="4984">
                  <c:v>74.7</c:v>
                </c:pt>
                <c:pt idx="4985">
                  <c:v>74.099999999999994</c:v>
                </c:pt>
                <c:pt idx="4986">
                  <c:v>76.599999999999994</c:v>
                </c:pt>
                <c:pt idx="4987">
                  <c:v>78.8</c:v>
                </c:pt>
                <c:pt idx="4988">
                  <c:v>80.099999999999994</c:v>
                </c:pt>
                <c:pt idx="4989">
                  <c:v>83.2</c:v>
                </c:pt>
                <c:pt idx="4990">
                  <c:v>85.6</c:v>
                </c:pt>
                <c:pt idx="4991">
                  <c:v>90.3</c:v>
                </c:pt>
                <c:pt idx="4992">
                  <c:v>92.4</c:v>
                </c:pt>
                <c:pt idx="4993">
                  <c:v>93.7</c:v>
                </c:pt>
                <c:pt idx="4994">
                  <c:v>95.4</c:v>
                </c:pt>
                <c:pt idx="4995">
                  <c:v>94.2</c:v>
                </c:pt>
                <c:pt idx="4996">
                  <c:v>95</c:v>
                </c:pt>
                <c:pt idx="4997">
                  <c:v>94.9</c:v>
                </c:pt>
                <c:pt idx="4998">
                  <c:v>93.8</c:v>
                </c:pt>
                <c:pt idx="4999">
                  <c:v>93.3</c:v>
                </c:pt>
                <c:pt idx="5000">
                  <c:v>94.5</c:v>
                </c:pt>
                <c:pt idx="5001">
                  <c:v>96</c:v>
                </c:pt>
                <c:pt idx="5002">
                  <c:v>96.9</c:v>
                </c:pt>
                <c:pt idx="5003">
                  <c:v>96.8</c:v>
                </c:pt>
                <c:pt idx="5004">
                  <c:v>98.6</c:v>
                </c:pt>
                <c:pt idx="5005">
                  <c:v>98.6</c:v>
                </c:pt>
                <c:pt idx="5006">
                  <c:v>99.2</c:v>
                </c:pt>
                <c:pt idx="5007">
                  <c:v>101</c:v>
                </c:pt>
                <c:pt idx="5008">
                  <c:v>101.4</c:v>
                </c:pt>
                <c:pt idx="5009">
                  <c:v>100.4</c:v>
                </c:pt>
                <c:pt idx="5010">
                  <c:v>99.1</c:v>
                </c:pt>
                <c:pt idx="5011">
                  <c:v>100.1</c:v>
                </c:pt>
                <c:pt idx="5012">
                  <c:v>100.3</c:v>
                </c:pt>
                <c:pt idx="5013">
                  <c:v>99.8</c:v>
                </c:pt>
                <c:pt idx="5014">
                  <c:v>102.4</c:v>
                </c:pt>
                <c:pt idx="5015">
                  <c:v>105.8</c:v>
                </c:pt>
                <c:pt idx="5016">
                  <c:v>106.3</c:v>
                </c:pt>
                <c:pt idx="5017">
                  <c:v>105.5</c:v>
                </c:pt>
                <c:pt idx="5018">
                  <c:v>105.2</c:v>
                </c:pt>
                <c:pt idx="5019">
                  <c:v>102</c:v>
                </c:pt>
                <c:pt idx="5020">
                  <c:v>100.5</c:v>
                </c:pt>
                <c:pt idx="5021">
                  <c:v>98.1</c:v>
                </c:pt>
                <c:pt idx="5022">
                  <c:v>98.9</c:v>
                </c:pt>
                <c:pt idx="5023">
                  <c:v>97.6</c:v>
                </c:pt>
                <c:pt idx="5024">
                  <c:v>95.4</c:v>
                </c:pt>
                <c:pt idx="5025">
                  <c:v>97.1</c:v>
                </c:pt>
                <c:pt idx="5026">
                  <c:v>95.3</c:v>
                </c:pt>
                <c:pt idx="5027">
                  <c:v>94.4</c:v>
                </c:pt>
                <c:pt idx="5028">
                  <c:v>96.6</c:v>
                </c:pt>
                <c:pt idx="5029">
                  <c:v>97.5</c:v>
                </c:pt>
                <c:pt idx="5030">
                  <c:v>96.7</c:v>
                </c:pt>
                <c:pt idx="5031">
                  <c:v>96.4</c:v>
                </c:pt>
                <c:pt idx="5032">
                  <c:v>95</c:v>
                </c:pt>
                <c:pt idx="5033">
                  <c:v>93.7</c:v>
                </c:pt>
                <c:pt idx="5034">
                  <c:v>91.2</c:v>
                </c:pt>
                <c:pt idx="5035">
                  <c:v>91.5</c:v>
                </c:pt>
                <c:pt idx="5036">
                  <c:v>92.7</c:v>
                </c:pt>
                <c:pt idx="5037">
                  <c:v>90.7</c:v>
                </c:pt>
                <c:pt idx="5038">
                  <c:v>89</c:v>
                </c:pt>
                <c:pt idx="5039">
                  <c:v>88.7</c:v>
                </c:pt>
                <c:pt idx="5040">
                  <c:v>88.8</c:v>
                </c:pt>
                <c:pt idx="5041">
                  <c:v>87.5</c:v>
                </c:pt>
                <c:pt idx="5042">
                  <c:v>89.7</c:v>
                </c:pt>
                <c:pt idx="5043">
                  <c:v>89.4</c:v>
                </c:pt>
                <c:pt idx="5044">
                  <c:v>86.8</c:v>
                </c:pt>
                <c:pt idx="5045">
                  <c:v>83.1</c:v>
                </c:pt>
                <c:pt idx="5046">
                  <c:v>80.599999999999994</c:v>
                </c:pt>
                <c:pt idx="5047">
                  <c:v>78.2</c:v>
                </c:pt>
                <c:pt idx="5048">
                  <c:v>75.900000000000006</c:v>
                </c:pt>
                <c:pt idx="5049">
                  <c:v>75.3</c:v>
                </c:pt>
                <c:pt idx="5050">
                  <c:v>75</c:v>
                </c:pt>
                <c:pt idx="5051">
                  <c:v>74</c:v>
                </c:pt>
                <c:pt idx="5052">
                  <c:v>71.599999999999994</c:v>
                </c:pt>
                <c:pt idx="5053">
                  <c:v>71.599999999999994</c:v>
                </c:pt>
                <c:pt idx="5054">
                  <c:v>72.400000000000006</c:v>
                </c:pt>
                <c:pt idx="5055">
                  <c:v>71.3</c:v>
                </c:pt>
                <c:pt idx="5056">
                  <c:v>72</c:v>
                </c:pt>
                <c:pt idx="5057">
                  <c:v>70.7</c:v>
                </c:pt>
                <c:pt idx="5058">
                  <c:v>69</c:v>
                </c:pt>
                <c:pt idx="5059">
                  <c:v>67.7</c:v>
                </c:pt>
                <c:pt idx="5060">
                  <c:v>68.8</c:v>
                </c:pt>
                <c:pt idx="5061">
                  <c:v>70.400000000000006</c:v>
                </c:pt>
                <c:pt idx="5062">
                  <c:v>69.3</c:v>
                </c:pt>
                <c:pt idx="5063">
                  <c:v>71.099999999999994</c:v>
                </c:pt>
                <c:pt idx="5064">
                  <c:v>73.3</c:v>
                </c:pt>
                <c:pt idx="5065">
                  <c:v>72</c:v>
                </c:pt>
                <c:pt idx="5066">
                  <c:v>71.900000000000006</c:v>
                </c:pt>
                <c:pt idx="5067">
                  <c:v>72.8</c:v>
                </c:pt>
                <c:pt idx="5068">
                  <c:v>71.599999999999994</c:v>
                </c:pt>
                <c:pt idx="5069">
                  <c:v>70.8</c:v>
                </c:pt>
                <c:pt idx="5070">
                  <c:v>71.599999999999994</c:v>
                </c:pt>
                <c:pt idx="5071">
                  <c:v>73</c:v>
                </c:pt>
                <c:pt idx="5072">
                  <c:v>71.2</c:v>
                </c:pt>
                <c:pt idx="5073">
                  <c:v>70.900000000000006</c:v>
                </c:pt>
                <c:pt idx="5074">
                  <c:v>70.5</c:v>
                </c:pt>
                <c:pt idx="5075">
                  <c:v>70.400000000000006</c:v>
                </c:pt>
                <c:pt idx="5076">
                  <c:v>70.7</c:v>
                </c:pt>
                <c:pt idx="5077">
                  <c:v>74.2</c:v>
                </c:pt>
                <c:pt idx="5078">
                  <c:v>78.3</c:v>
                </c:pt>
                <c:pt idx="5079">
                  <c:v>78.2</c:v>
                </c:pt>
                <c:pt idx="5080">
                  <c:v>77.900000000000006</c:v>
                </c:pt>
                <c:pt idx="5081">
                  <c:v>77.5</c:v>
                </c:pt>
                <c:pt idx="5082">
                  <c:v>76.8</c:v>
                </c:pt>
                <c:pt idx="5083">
                  <c:v>75.099999999999994</c:v>
                </c:pt>
                <c:pt idx="5084">
                  <c:v>74.2</c:v>
                </c:pt>
                <c:pt idx="5085">
                  <c:v>74.599999999999994</c:v>
                </c:pt>
                <c:pt idx="5086">
                  <c:v>76</c:v>
                </c:pt>
                <c:pt idx="5087">
                  <c:v>75.5</c:v>
                </c:pt>
                <c:pt idx="5088">
                  <c:v>74.7</c:v>
                </c:pt>
                <c:pt idx="5089">
                  <c:v>74.400000000000006</c:v>
                </c:pt>
                <c:pt idx="5090">
                  <c:v>73.099999999999994</c:v>
                </c:pt>
                <c:pt idx="5091">
                  <c:v>71.8</c:v>
                </c:pt>
                <c:pt idx="5092">
                  <c:v>72.599999999999994</c:v>
                </c:pt>
                <c:pt idx="5093">
                  <c:v>71.900000000000006</c:v>
                </c:pt>
                <c:pt idx="5094">
                  <c:v>70.8</c:v>
                </c:pt>
                <c:pt idx="5095">
                  <c:v>70.8</c:v>
                </c:pt>
                <c:pt idx="5096">
                  <c:v>69.400000000000006</c:v>
                </c:pt>
                <c:pt idx="5097">
                  <c:v>67.400000000000006</c:v>
                </c:pt>
                <c:pt idx="5098">
                  <c:v>67.8</c:v>
                </c:pt>
                <c:pt idx="5099">
                  <c:v>70</c:v>
                </c:pt>
                <c:pt idx="5100">
                  <c:v>71</c:v>
                </c:pt>
                <c:pt idx="5101">
                  <c:v>70.099999999999994</c:v>
                </c:pt>
                <c:pt idx="5102">
                  <c:v>71</c:v>
                </c:pt>
                <c:pt idx="5103">
                  <c:v>71</c:v>
                </c:pt>
                <c:pt idx="5104">
                  <c:v>70.8</c:v>
                </c:pt>
                <c:pt idx="5105">
                  <c:v>70.599999999999994</c:v>
                </c:pt>
                <c:pt idx="5106">
                  <c:v>71.099999999999994</c:v>
                </c:pt>
                <c:pt idx="5107">
                  <c:v>68.7</c:v>
                </c:pt>
                <c:pt idx="5108">
                  <c:v>66</c:v>
                </c:pt>
                <c:pt idx="5109">
                  <c:v>67.599999999999994</c:v>
                </c:pt>
                <c:pt idx="5110">
                  <c:v>68.5</c:v>
                </c:pt>
                <c:pt idx="5111">
                  <c:v>67.5</c:v>
                </c:pt>
                <c:pt idx="5112">
                  <c:v>68.5</c:v>
                </c:pt>
                <c:pt idx="5113">
                  <c:v>72.099999999999994</c:v>
                </c:pt>
                <c:pt idx="5114">
                  <c:v>74.599999999999994</c:v>
                </c:pt>
                <c:pt idx="5115">
                  <c:v>74.599999999999994</c:v>
                </c:pt>
                <c:pt idx="5116">
                  <c:v>75.2</c:v>
                </c:pt>
                <c:pt idx="5117">
                  <c:v>74.8</c:v>
                </c:pt>
                <c:pt idx="5118">
                  <c:v>75.3</c:v>
                </c:pt>
                <c:pt idx="5119">
                  <c:v>77.3</c:v>
                </c:pt>
                <c:pt idx="5120">
                  <c:v>77.599999999999994</c:v>
                </c:pt>
                <c:pt idx="5121">
                  <c:v>78.5</c:v>
                </c:pt>
                <c:pt idx="5122">
                  <c:v>78.5</c:v>
                </c:pt>
                <c:pt idx="5123">
                  <c:v>79.5</c:v>
                </c:pt>
                <c:pt idx="5124">
                  <c:v>79</c:v>
                </c:pt>
                <c:pt idx="5125">
                  <c:v>77.7</c:v>
                </c:pt>
                <c:pt idx="5126">
                  <c:v>79.5</c:v>
                </c:pt>
                <c:pt idx="5127">
                  <c:v>81.5</c:v>
                </c:pt>
                <c:pt idx="5128">
                  <c:v>83</c:v>
                </c:pt>
                <c:pt idx="5129">
                  <c:v>81.2</c:v>
                </c:pt>
                <c:pt idx="5130">
                  <c:v>79.599999999999994</c:v>
                </c:pt>
                <c:pt idx="5131">
                  <c:v>79.400000000000006</c:v>
                </c:pt>
                <c:pt idx="5132">
                  <c:v>78.599999999999994</c:v>
                </c:pt>
                <c:pt idx="5133">
                  <c:v>79.3</c:v>
                </c:pt>
                <c:pt idx="5134">
                  <c:v>81.099999999999994</c:v>
                </c:pt>
                <c:pt idx="5135">
                  <c:v>82.3</c:v>
                </c:pt>
                <c:pt idx="5136">
                  <c:v>81.8</c:v>
                </c:pt>
                <c:pt idx="5137">
                  <c:v>82.2</c:v>
                </c:pt>
                <c:pt idx="5138">
                  <c:v>80.8</c:v>
                </c:pt>
                <c:pt idx="5139">
                  <c:v>80</c:v>
                </c:pt>
                <c:pt idx="5140">
                  <c:v>80.7</c:v>
                </c:pt>
                <c:pt idx="5141">
                  <c:v>81.3</c:v>
                </c:pt>
                <c:pt idx="5142">
                  <c:v>81.3</c:v>
                </c:pt>
                <c:pt idx="5143">
                  <c:v>78.7</c:v>
                </c:pt>
                <c:pt idx="5144">
                  <c:v>77.5</c:v>
                </c:pt>
                <c:pt idx="5145">
                  <c:v>76</c:v>
                </c:pt>
                <c:pt idx="5146">
                  <c:v>74.2</c:v>
                </c:pt>
                <c:pt idx="5147">
                  <c:v>78.400000000000006</c:v>
                </c:pt>
                <c:pt idx="5148">
                  <c:v>77.900000000000006</c:v>
                </c:pt>
                <c:pt idx="5149">
                  <c:v>77.5</c:v>
                </c:pt>
                <c:pt idx="5150">
                  <c:v>75.900000000000006</c:v>
                </c:pt>
                <c:pt idx="5151">
                  <c:v>74.8</c:v>
                </c:pt>
                <c:pt idx="5152">
                  <c:v>74.2</c:v>
                </c:pt>
                <c:pt idx="5153">
                  <c:v>73.400000000000006</c:v>
                </c:pt>
                <c:pt idx="5154">
                  <c:v>73.8</c:v>
                </c:pt>
                <c:pt idx="5155">
                  <c:v>76.2</c:v>
                </c:pt>
                <c:pt idx="5156">
                  <c:v>74.599999999999994</c:v>
                </c:pt>
                <c:pt idx="5157">
                  <c:v>73.8</c:v>
                </c:pt>
                <c:pt idx="5158">
                  <c:v>72.900000000000006</c:v>
                </c:pt>
                <c:pt idx="5159">
                  <c:v>73.2</c:v>
                </c:pt>
                <c:pt idx="5160">
                  <c:v>72.7</c:v>
                </c:pt>
                <c:pt idx="5161">
                  <c:v>73.400000000000006</c:v>
                </c:pt>
                <c:pt idx="5162">
                  <c:v>73.8</c:v>
                </c:pt>
                <c:pt idx="5163">
                  <c:v>73.8</c:v>
                </c:pt>
                <c:pt idx="5164">
                  <c:v>73.5</c:v>
                </c:pt>
                <c:pt idx="5165">
                  <c:v>74.7</c:v>
                </c:pt>
                <c:pt idx="5166">
                  <c:v>73.599999999999994</c:v>
                </c:pt>
                <c:pt idx="5167">
                  <c:v>71.3</c:v>
                </c:pt>
                <c:pt idx="5168">
                  <c:v>71.599999999999994</c:v>
                </c:pt>
                <c:pt idx="5169">
                  <c:v>70.599999999999994</c:v>
                </c:pt>
                <c:pt idx="5170">
                  <c:v>69.400000000000006</c:v>
                </c:pt>
                <c:pt idx="5171">
                  <c:v>69.5</c:v>
                </c:pt>
                <c:pt idx="5172">
                  <c:v>69.599999999999994</c:v>
                </c:pt>
                <c:pt idx="5173">
                  <c:v>71.5</c:v>
                </c:pt>
                <c:pt idx="5174">
                  <c:v>73.400000000000006</c:v>
                </c:pt>
                <c:pt idx="5175">
                  <c:v>78.2</c:v>
                </c:pt>
                <c:pt idx="5176">
                  <c:v>83.1</c:v>
                </c:pt>
                <c:pt idx="5177">
                  <c:v>85</c:v>
                </c:pt>
                <c:pt idx="5178">
                  <c:v>88.1</c:v>
                </c:pt>
                <c:pt idx="5179">
                  <c:v>90.5</c:v>
                </c:pt>
                <c:pt idx="5180">
                  <c:v>90.8</c:v>
                </c:pt>
                <c:pt idx="5181">
                  <c:v>92.2</c:v>
                </c:pt>
                <c:pt idx="5182">
                  <c:v>94.8</c:v>
                </c:pt>
                <c:pt idx="5183">
                  <c:v>96.2</c:v>
                </c:pt>
                <c:pt idx="5184">
                  <c:v>98.5</c:v>
                </c:pt>
                <c:pt idx="5185">
                  <c:v>98.7</c:v>
                </c:pt>
                <c:pt idx="5186">
                  <c:v>100.2</c:v>
                </c:pt>
                <c:pt idx="5187">
                  <c:v>101.2</c:v>
                </c:pt>
                <c:pt idx="5188">
                  <c:v>102.7</c:v>
                </c:pt>
                <c:pt idx="5189">
                  <c:v>105</c:v>
                </c:pt>
                <c:pt idx="5190">
                  <c:v>109.7</c:v>
                </c:pt>
                <c:pt idx="5191">
                  <c:v>112</c:v>
                </c:pt>
                <c:pt idx="5192">
                  <c:v>112.1</c:v>
                </c:pt>
                <c:pt idx="5193">
                  <c:v>113.2</c:v>
                </c:pt>
                <c:pt idx="5194">
                  <c:v>111.8</c:v>
                </c:pt>
                <c:pt idx="5195">
                  <c:v>110.8</c:v>
                </c:pt>
                <c:pt idx="5196">
                  <c:v>113.9</c:v>
                </c:pt>
                <c:pt idx="5197">
                  <c:v>117.3</c:v>
                </c:pt>
                <c:pt idx="5198">
                  <c:v>118.6</c:v>
                </c:pt>
                <c:pt idx="5199">
                  <c:v>119.4</c:v>
                </c:pt>
                <c:pt idx="5200">
                  <c:v>120.8</c:v>
                </c:pt>
                <c:pt idx="5201">
                  <c:v>121</c:v>
                </c:pt>
                <c:pt idx="5202">
                  <c:v>120.7</c:v>
                </c:pt>
                <c:pt idx="5203">
                  <c:v>120.1</c:v>
                </c:pt>
                <c:pt idx="5204">
                  <c:v>119.7</c:v>
                </c:pt>
                <c:pt idx="5205">
                  <c:v>116.9</c:v>
                </c:pt>
                <c:pt idx="5206">
                  <c:v>111.9</c:v>
                </c:pt>
                <c:pt idx="5207">
                  <c:v>106.7</c:v>
                </c:pt>
                <c:pt idx="5208">
                  <c:v>104</c:v>
                </c:pt>
                <c:pt idx="5209">
                  <c:v>99.1</c:v>
                </c:pt>
                <c:pt idx="5210">
                  <c:v>99.3</c:v>
                </c:pt>
                <c:pt idx="5211">
                  <c:v>99.7</c:v>
                </c:pt>
                <c:pt idx="5212">
                  <c:v>100.5</c:v>
                </c:pt>
                <c:pt idx="5213">
                  <c:v>99.5</c:v>
                </c:pt>
                <c:pt idx="5214">
                  <c:v>97.1</c:v>
                </c:pt>
                <c:pt idx="5215">
                  <c:v>96.4</c:v>
                </c:pt>
                <c:pt idx="5216">
                  <c:v>94.4</c:v>
                </c:pt>
                <c:pt idx="5217">
                  <c:v>95.4</c:v>
                </c:pt>
                <c:pt idx="5218">
                  <c:v>96.1</c:v>
                </c:pt>
                <c:pt idx="5219">
                  <c:v>96.4</c:v>
                </c:pt>
                <c:pt idx="5220">
                  <c:v>92.7</c:v>
                </c:pt>
                <c:pt idx="5221">
                  <c:v>90.7</c:v>
                </c:pt>
                <c:pt idx="5222">
                  <c:v>89.2</c:v>
                </c:pt>
                <c:pt idx="5223">
                  <c:v>87.6</c:v>
                </c:pt>
                <c:pt idx="5224">
                  <c:v>88.1</c:v>
                </c:pt>
                <c:pt idx="5225">
                  <c:v>89.8</c:v>
                </c:pt>
                <c:pt idx="5226">
                  <c:v>89.6</c:v>
                </c:pt>
                <c:pt idx="5227">
                  <c:v>87.1</c:v>
                </c:pt>
                <c:pt idx="5228">
                  <c:v>87.7</c:v>
                </c:pt>
                <c:pt idx="5229">
                  <c:v>87</c:v>
                </c:pt>
                <c:pt idx="5230">
                  <c:v>85.9</c:v>
                </c:pt>
                <c:pt idx="5231">
                  <c:v>87.4</c:v>
                </c:pt>
                <c:pt idx="5232">
                  <c:v>89.6</c:v>
                </c:pt>
                <c:pt idx="5233">
                  <c:v>92.8</c:v>
                </c:pt>
                <c:pt idx="5234">
                  <c:v>91.4</c:v>
                </c:pt>
                <c:pt idx="5235">
                  <c:v>91.3</c:v>
                </c:pt>
                <c:pt idx="5236">
                  <c:v>92.3</c:v>
                </c:pt>
                <c:pt idx="5237">
                  <c:v>93.4</c:v>
                </c:pt>
                <c:pt idx="5238">
                  <c:v>93.5</c:v>
                </c:pt>
                <c:pt idx="5239">
                  <c:v>96.6</c:v>
                </c:pt>
                <c:pt idx="5240">
                  <c:v>97.3</c:v>
                </c:pt>
                <c:pt idx="5241">
                  <c:v>97.5</c:v>
                </c:pt>
                <c:pt idx="5242">
                  <c:v>96.8</c:v>
                </c:pt>
                <c:pt idx="5243">
                  <c:v>95.6</c:v>
                </c:pt>
                <c:pt idx="5244">
                  <c:v>97</c:v>
                </c:pt>
                <c:pt idx="5245">
                  <c:v>98</c:v>
                </c:pt>
                <c:pt idx="5246">
                  <c:v>100.3</c:v>
                </c:pt>
                <c:pt idx="5247">
                  <c:v>99.9</c:v>
                </c:pt>
                <c:pt idx="5248">
                  <c:v>97.6</c:v>
                </c:pt>
                <c:pt idx="5249">
                  <c:v>95.4</c:v>
                </c:pt>
                <c:pt idx="5250">
                  <c:v>94</c:v>
                </c:pt>
                <c:pt idx="5251">
                  <c:v>93.1</c:v>
                </c:pt>
                <c:pt idx="5252">
                  <c:v>93.2</c:v>
                </c:pt>
                <c:pt idx="5253">
                  <c:v>93.5</c:v>
                </c:pt>
                <c:pt idx="5254">
                  <c:v>93.7</c:v>
                </c:pt>
                <c:pt idx="5255">
                  <c:v>91.1</c:v>
                </c:pt>
                <c:pt idx="5256">
                  <c:v>90.9</c:v>
                </c:pt>
                <c:pt idx="5257">
                  <c:v>90.9</c:v>
                </c:pt>
                <c:pt idx="5258">
                  <c:v>90.5</c:v>
                </c:pt>
                <c:pt idx="5259">
                  <c:v>89.7</c:v>
                </c:pt>
                <c:pt idx="5260">
                  <c:v>89.3</c:v>
                </c:pt>
                <c:pt idx="5261">
                  <c:v>88.6</c:v>
                </c:pt>
                <c:pt idx="5262">
                  <c:v>88.3</c:v>
                </c:pt>
                <c:pt idx="5263">
                  <c:v>84.3</c:v>
                </c:pt>
                <c:pt idx="5264">
                  <c:v>83.3</c:v>
                </c:pt>
                <c:pt idx="5265">
                  <c:v>81.400000000000006</c:v>
                </c:pt>
                <c:pt idx="5266">
                  <c:v>80.2</c:v>
                </c:pt>
                <c:pt idx="5267">
                  <c:v>80</c:v>
                </c:pt>
                <c:pt idx="5268">
                  <c:v>80.400000000000006</c:v>
                </c:pt>
                <c:pt idx="5269">
                  <c:v>80.3</c:v>
                </c:pt>
                <c:pt idx="5270">
                  <c:v>79.400000000000006</c:v>
                </c:pt>
                <c:pt idx="5271">
                  <c:v>76.099999999999994</c:v>
                </c:pt>
                <c:pt idx="5272">
                  <c:v>74.400000000000006</c:v>
                </c:pt>
                <c:pt idx="5273">
                  <c:v>75.3</c:v>
                </c:pt>
                <c:pt idx="5274">
                  <c:v>76</c:v>
                </c:pt>
                <c:pt idx="5275">
                  <c:v>77.2</c:v>
                </c:pt>
                <c:pt idx="5276">
                  <c:v>76.3</c:v>
                </c:pt>
                <c:pt idx="5277">
                  <c:v>75.8</c:v>
                </c:pt>
                <c:pt idx="5278">
                  <c:v>76.3</c:v>
                </c:pt>
                <c:pt idx="5279">
                  <c:v>75.8</c:v>
                </c:pt>
                <c:pt idx="5280">
                  <c:v>79</c:v>
                </c:pt>
                <c:pt idx="5281">
                  <c:v>83.7</c:v>
                </c:pt>
                <c:pt idx="5282">
                  <c:v>86.6</c:v>
                </c:pt>
                <c:pt idx="5283">
                  <c:v>87.5</c:v>
                </c:pt>
                <c:pt idx="5284">
                  <c:v>89.1</c:v>
                </c:pt>
                <c:pt idx="5285">
                  <c:v>90.1</c:v>
                </c:pt>
                <c:pt idx="5286">
                  <c:v>89.9</c:v>
                </c:pt>
                <c:pt idx="5287">
                  <c:v>92</c:v>
                </c:pt>
                <c:pt idx="5288">
                  <c:v>93.4</c:v>
                </c:pt>
                <c:pt idx="5289">
                  <c:v>95.2</c:v>
                </c:pt>
                <c:pt idx="5290">
                  <c:v>96</c:v>
                </c:pt>
                <c:pt idx="5291">
                  <c:v>97.4</c:v>
                </c:pt>
                <c:pt idx="5292">
                  <c:v>96.1</c:v>
                </c:pt>
                <c:pt idx="5293">
                  <c:v>97</c:v>
                </c:pt>
                <c:pt idx="5294">
                  <c:v>98.2</c:v>
                </c:pt>
                <c:pt idx="5295">
                  <c:v>101.3</c:v>
                </c:pt>
                <c:pt idx="5296">
                  <c:v>103.9</c:v>
                </c:pt>
                <c:pt idx="5297">
                  <c:v>104.1</c:v>
                </c:pt>
                <c:pt idx="5298">
                  <c:v>104.7</c:v>
                </c:pt>
                <c:pt idx="5299">
                  <c:v>103.5</c:v>
                </c:pt>
                <c:pt idx="5300">
                  <c:v>104.8</c:v>
                </c:pt>
                <c:pt idx="5301">
                  <c:v>108.1</c:v>
                </c:pt>
                <c:pt idx="5302">
                  <c:v>109.6</c:v>
                </c:pt>
                <c:pt idx="5303">
                  <c:v>110.7</c:v>
                </c:pt>
                <c:pt idx="5304">
                  <c:v>109.4</c:v>
                </c:pt>
                <c:pt idx="5305">
                  <c:v>108.9</c:v>
                </c:pt>
                <c:pt idx="5306">
                  <c:v>107.9</c:v>
                </c:pt>
                <c:pt idx="5307">
                  <c:v>108.7</c:v>
                </c:pt>
                <c:pt idx="5308">
                  <c:v>111.3</c:v>
                </c:pt>
                <c:pt idx="5309">
                  <c:v>112.3</c:v>
                </c:pt>
                <c:pt idx="5310">
                  <c:v>113.2</c:v>
                </c:pt>
                <c:pt idx="5311">
                  <c:v>111.2</c:v>
                </c:pt>
                <c:pt idx="5312">
                  <c:v>113.3</c:v>
                </c:pt>
                <c:pt idx="5313">
                  <c:v>115.6</c:v>
                </c:pt>
                <c:pt idx="5314">
                  <c:v>114.7</c:v>
                </c:pt>
                <c:pt idx="5315">
                  <c:v>118.5</c:v>
                </c:pt>
                <c:pt idx="5316">
                  <c:v>122</c:v>
                </c:pt>
                <c:pt idx="5317">
                  <c:v>125</c:v>
                </c:pt>
                <c:pt idx="5318">
                  <c:v>123.8</c:v>
                </c:pt>
                <c:pt idx="5319">
                  <c:v>126.6</c:v>
                </c:pt>
                <c:pt idx="5320">
                  <c:v>127.8</c:v>
                </c:pt>
                <c:pt idx="5321">
                  <c:v>127</c:v>
                </c:pt>
                <c:pt idx="5322">
                  <c:v>129.4</c:v>
                </c:pt>
                <c:pt idx="5323">
                  <c:v>132</c:v>
                </c:pt>
                <c:pt idx="5324">
                  <c:v>135.9</c:v>
                </c:pt>
                <c:pt idx="5325">
                  <c:v>136.4</c:v>
                </c:pt>
                <c:pt idx="5326">
                  <c:v>137</c:v>
                </c:pt>
                <c:pt idx="5327">
                  <c:v>135.4</c:v>
                </c:pt>
                <c:pt idx="5328">
                  <c:v>133.6</c:v>
                </c:pt>
                <c:pt idx="5329">
                  <c:v>136.30000000000001</c:v>
                </c:pt>
                <c:pt idx="5330">
                  <c:v>139</c:v>
                </c:pt>
                <c:pt idx="5331">
                  <c:v>140.19999999999999</c:v>
                </c:pt>
                <c:pt idx="5332">
                  <c:v>142.30000000000001</c:v>
                </c:pt>
                <c:pt idx="5333">
                  <c:v>145.80000000000001</c:v>
                </c:pt>
                <c:pt idx="5334">
                  <c:v>148</c:v>
                </c:pt>
                <c:pt idx="5335">
                  <c:v>148</c:v>
                </c:pt>
                <c:pt idx="5336">
                  <c:v>153</c:v>
                </c:pt>
                <c:pt idx="5337">
                  <c:v>153.9</c:v>
                </c:pt>
                <c:pt idx="5338">
                  <c:v>154.4</c:v>
                </c:pt>
                <c:pt idx="5339">
                  <c:v>154.69999999999999</c:v>
                </c:pt>
                <c:pt idx="5340">
                  <c:v>153.80000000000001</c:v>
                </c:pt>
                <c:pt idx="5341">
                  <c:v>151.69999999999999</c:v>
                </c:pt>
                <c:pt idx="5342">
                  <c:v>147.4</c:v>
                </c:pt>
                <c:pt idx="5343">
                  <c:v>145.5</c:v>
                </c:pt>
                <c:pt idx="5344">
                  <c:v>148.80000000000001</c:v>
                </c:pt>
                <c:pt idx="5345">
                  <c:v>146.1</c:v>
                </c:pt>
                <c:pt idx="5346">
                  <c:v>144.30000000000001</c:v>
                </c:pt>
                <c:pt idx="5347">
                  <c:v>140.69999999999999</c:v>
                </c:pt>
                <c:pt idx="5348">
                  <c:v>140.30000000000001</c:v>
                </c:pt>
                <c:pt idx="5349">
                  <c:v>136.5</c:v>
                </c:pt>
                <c:pt idx="5350">
                  <c:v>137.69999999999999</c:v>
                </c:pt>
                <c:pt idx="5351">
                  <c:v>138</c:v>
                </c:pt>
                <c:pt idx="5352">
                  <c:v>137.80000000000001</c:v>
                </c:pt>
                <c:pt idx="5353">
                  <c:v>135.4</c:v>
                </c:pt>
                <c:pt idx="5354">
                  <c:v>133.9</c:v>
                </c:pt>
                <c:pt idx="5355">
                  <c:v>133.4</c:v>
                </c:pt>
                <c:pt idx="5356">
                  <c:v>131.80000000000001</c:v>
                </c:pt>
                <c:pt idx="5357">
                  <c:v>137.80000000000001</c:v>
                </c:pt>
                <c:pt idx="5358">
                  <c:v>143.9</c:v>
                </c:pt>
                <c:pt idx="5359">
                  <c:v>144.9</c:v>
                </c:pt>
                <c:pt idx="5360">
                  <c:v>146.5</c:v>
                </c:pt>
                <c:pt idx="5361">
                  <c:v>145.1</c:v>
                </c:pt>
                <c:pt idx="5362">
                  <c:v>142.6</c:v>
                </c:pt>
                <c:pt idx="5363">
                  <c:v>138.1</c:v>
                </c:pt>
                <c:pt idx="5364">
                  <c:v>138.30000000000001</c:v>
                </c:pt>
                <c:pt idx="5365">
                  <c:v>138</c:v>
                </c:pt>
                <c:pt idx="5366">
                  <c:v>135.5</c:v>
                </c:pt>
                <c:pt idx="5367">
                  <c:v>134.4</c:v>
                </c:pt>
                <c:pt idx="5368">
                  <c:v>134.5</c:v>
                </c:pt>
                <c:pt idx="5369">
                  <c:v>134.30000000000001</c:v>
                </c:pt>
                <c:pt idx="5370">
                  <c:v>133.30000000000001</c:v>
                </c:pt>
                <c:pt idx="5371">
                  <c:v>134.30000000000001</c:v>
                </c:pt>
                <c:pt idx="5372">
                  <c:v>136.9</c:v>
                </c:pt>
                <c:pt idx="5373">
                  <c:v>138.30000000000001</c:v>
                </c:pt>
                <c:pt idx="5374">
                  <c:v>135.1</c:v>
                </c:pt>
                <c:pt idx="5375">
                  <c:v>135.4</c:v>
                </c:pt>
                <c:pt idx="5376">
                  <c:v>132.80000000000001</c:v>
                </c:pt>
                <c:pt idx="5377">
                  <c:v>131.80000000000001</c:v>
                </c:pt>
                <c:pt idx="5378">
                  <c:v>130.9</c:v>
                </c:pt>
                <c:pt idx="5379">
                  <c:v>134.6</c:v>
                </c:pt>
                <c:pt idx="5380">
                  <c:v>133.9</c:v>
                </c:pt>
                <c:pt idx="5381">
                  <c:v>133.6</c:v>
                </c:pt>
                <c:pt idx="5382">
                  <c:v>133.9</c:v>
                </c:pt>
                <c:pt idx="5383">
                  <c:v>134.9</c:v>
                </c:pt>
                <c:pt idx="5384">
                  <c:v>131.69999999999999</c:v>
                </c:pt>
                <c:pt idx="5385">
                  <c:v>130.80000000000001</c:v>
                </c:pt>
                <c:pt idx="5386">
                  <c:v>130.6</c:v>
                </c:pt>
                <c:pt idx="5387">
                  <c:v>126.6</c:v>
                </c:pt>
                <c:pt idx="5388">
                  <c:v>121.2</c:v>
                </c:pt>
                <c:pt idx="5389">
                  <c:v>118.5</c:v>
                </c:pt>
                <c:pt idx="5390">
                  <c:v>113.9</c:v>
                </c:pt>
                <c:pt idx="5391">
                  <c:v>111.7</c:v>
                </c:pt>
                <c:pt idx="5392">
                  <c:v>111.4</c:v>
                </c:pt>
                <c:pt idx="5393">
                  <c:v>111.1</c:v>
                </c:pt>
                <c:pt idx="5394">
                  <c:v>108.9</c:v>
                </c:pt>
                <c:pt idx="5395">
                  <c:v>107.7</c:v>
                </c:pt>
                <c:pt idx="5396">
                  <c:v>107.4</c:v>
                </c:pt>
                <c:pt idx="5397">
                  <c:v>105.6</c:v>
                </c:pt>
                <c:pt idx="5398">
                  <c:v>101.3</c:v>
                </c:pt>
                <c:pt idx="5399">
                  <c:v>100.7</c:v>
                </c:pt>
                <c:pt idx="5400">
                  <c:v>99.6</c:v>
                </c:pt>
                <c:pt idx="5401">
                  <c:v>98.9</c:v>
                </c:pt>
                <c:pt idx="5402">
                  <c:v>95.9</c:v>
                </c:pt>
                <c:pt idx="5403">
                  <c:v>93.4</c:v>
                </c:pt>
                <c:pt idx="5404">
                  <c:v>91.2</c:v>
                </c:pt>
                <c:pt idx="5405">
                  <c:v>88.7</c:v>
                </c:pt>
                <c:pt idx="5406">
                  <c:v>88.7</c:v>
                </c:pt>
                <c:pt idx="5407">
                  <c:v>88.1</c:v>
                </c:pt>
                <c:pt idx="5408">
                  <c:v>88</c:v>
                </c:pt>
                <c:pt idx="5409">
                  <c:v>84.5</c:v>
                </c:pt>
                <c:pt idx="5410">
                  <c:v>82.6</c:v>
                </c:pt>
                <c:pt idx="5411">
                  <c:v>82.8</c:v>
                </c:pt>
                <c:pt idx="5412">
                  <c:v>79</c:v>
                </c:pt>
                <c:pt idx="5413">
                  <c:v>77.900000000000006</c:v>
                </c:pt>
                <c:pt idx="5414">
                  <c:v>80.599999999999994</c:v>
                </c:pt>
                <c:pt idx="5415">
                  <c:v>80.3</c:v>
                </c:pt>
                <c:pt idx="5416">
                  <c:v>80.5</c:v>
                </c:pt>
                <c:pt idx="5417">
                  <c:v>79.900000000000006</c:v>
                </c:pt>
                <c:pt idx="5418">
                  <c:v>81.2</c:v>
                </c:pt>
                <c:pt idx="5419">
                  <c:v>79.2</c:v>
                </c:pt>
                <c:pt idx="5420">
                  <c:v>79.2</c:v>
                </c:pt>
                <c:pt idx="5421">
                  <c:v>80.2</c:v>
                </c:pt>
                <c:pt idx="5422">
                  <c:v>80.5</c:v>
                </c:pt>
                <c:pt idx="5423">
                  <c:v>79.599999999999994</c:v>
                </c:pt>
                <c:pt idx="5424">
                  <c:v>79.900000000000006</c:v>
                </c:pt>
                <c:pt idx="5425">
                  <c:v>79.5</c:v>
                </c:pt>
                <c:pt idx="5426">
                  <c:v>77.7</c:v>
                </c:pt>
                <c:pt idx="5427">
                  <c:v>77.400000000000006</c:v>
                </c:pt>
                <c:pt idx="5428">
                  <c:v>78.599999999999994</c:v>
                </c:pt>
                <c:pt idx="5429">
                  <c:v>77.900000000000006</c:v>
                </c:pt>
                <c:pt idx="5430">
                  <c:v>77.599999999999994</c:v>
                </c:pt>
                <c:pt idx="5431">
                  <c:v>77.2</c:v>
                </c:pt>
                <c:pt idx="5432">
                  <c:v>78.2</c:v>
                </c:pt>
                <c:pt idx="5433">
                  <c:v>77</c:v>
                </c:pt>
                <c:pt idx="5434">
                  <c:v>79.8</c:v>
                </c:pt>
                <c:pt idx="5435">
                  <c:v>80.8</c:v>
                </c:pt>
                <c:pt idx="5436">
                  <c:v>81.400000000000006</c:v>
                </c:pt>
                <c:pt idx="5437">
                  <c:v>82.3</c:v>
                </c:pt>
                <c:pt idx="5438">
                  <c:v>83.4</c:v>
                </c:pt>
                <c:pt idx="5439">
                  <c:v>82.7</c:v>
                </c:pt>
                <c:pt idx="5440">
                  <c:v>82.2</c:v>
                </c:pt>
                <c:pt idx="5441">
                  <c:v>83.2</c:v>
                </c:pt>
                <c:pt idx="5442">
                  <c:v>87.4</c:v>
                </c:pt>
                <c:pt idx="5443">
                  <c:v>88.2</c:v>
                </c:pt>
                <c:pt idx="5444">
                  <c:v>86.2</c:v>
                </c:pt>
                <c:pt idx="5445">
                  <c:v>86.1</c:v>
                </c:pt>
                <c:pt idx="5446">
                  <c:v>84.3</c:v>
                </c:pt>
                <c:pt idx="5447">
                  <c:v>84.1</c:v>
                </c:pt>
                <c:pt idx="5448">
                  <c:v>82.8</c:v>
                </c:pt>
                <c:pt idx="5449">
                  <c:v>84.9</c:v>
                </c:pt>
                <c:pt idx="5450">
                  <c:v>85.2</c:v>
                </c:pt>
                <c:pt idx="5451">
                  <c:v>85.5</c:v>
                </c:pt>
                <c:pt idx="5452">
                  <c:v>84.2</c:v>
                </c:pt>
                <c:pt idx="5453">
                  <c:v>84.8</c:v>
                </c:pt>
                <c:pt idx="5454">
                  <c:v>83.3</c:v>
                </c:pt>
                <c:pt idx="5455">
                  <c:v>84.9</c:v>
                </c:pt>
                <c:pt idx="5456">
                  <c:v>85</c:v>
                </c:pt>
                <c:pt idx="5457">
                  <c:v>86.7</c:v>
                </c:pt>
                <c:pt idx="5458">
                  <c:v>86.9</c:v>
                </c:pt>
                <c:pt idx="5459">
                  <c:v>87.5</c:v>
                </c:pt>
                <c:pt idx="5460">
                  <c:v>87.9</c:v>
                </c:pt>
                <c:pt idx="5461">
                  <c:v>88.2</c:v>
                </c:pt>
                <c:pt idx="5462">
                  <c:v>87.2</c:v>
                </c:pt>
                <c:pt idx="5463">
                  <c:v>90</c:v>
                </c:pt>
                <c:pt idx="5464">
                  <c:v>90.3</c:v>
                </c:pt>
                <c:pt idx="5465">
                  <c:v>91.5</c:v>
                </c:pt>
                <c:pt idx="5466">
                  <c:v>92.1</c:v>
                </c:pt>
                <c:pt idx="5467">
                  <c:v>91.6</c:v>
                </c:pt>
                <c:pt idx="5468">
                  <c:v>91.6</c:v>
                </c:pt>
                <c:pt idx="5469">
                  <c:v>92.2</c:v>
                </c:pt>
                <c:pt idx="5470">
                  <c:v>91.6</c:v>
                </c:pt>
                <c:pt idx="5471">
                  <c:v>91</c:v>
                </c:pt>
                <c:pt idx="5472">
                  <c:v>87</c:v>
                </c:pt>
                <c:pt idx="5473">
                  <c:v>86.8</c:v>
                </c:pt>
                <c:pt idx="5474">
                  <c:v>86.1</c:v>
                </c:pt>
                <c:pt idx="5475">
                  <c:v>84.2</c:v>
                </c:pt>
                <c:pt idx="5476">
                  <c:v>85.7</c:v>
                </c:pt>
                <c:pt idx="5477">
                  <c:v>85.2</c:v>
                </c:pt>
                <c:pt idx="5478">
                  <c:v>86.4</c:v>
                </c:pt>
                <c:pt idx="5479">
                  <c:v>85.2</c:v>
                </c:pt>
                <c:pt idx="5480">
                  <c:v>85.9</c:v>
                </c:pt>
                <c:pt idx="5481">
                  <c:v>84.6</c:v>
                </c:pt>
                <c:pt idx="5482">
                  <c:v>83.1</c:v>
                </c:pt>
                <c:pt idx="5483">
                  <c:v>84.4</c:v>
                </c:pt>
                <c:pt idx="5484">
                  <c:v>85.2</c:v>
                </c:pt>
                <c:pt idx="5485">
                  <c:v>84.1</c:v>
                </c:pt>
                <c:pt idx="5486">
                  <c:v>87.4</c:v>
                </c:pt>
                <c:pt idx="5487">
                  <c:v>85.9</c:v>
                </c:pt>
                <c:pt idx="5488">
                  <c:v>87.8</c:v>
                </c:pt>
                <c:pt idx="5489">
                  <c:v>88.4</c:v>
                </c:pt>
                <c:pt idx="5490">
                  <c:v>91</c:v>
                </c:pt>
                <c:pt idx="5491">
                  <c:v>93.1</c:v>
                </c:pt>
                <c:pt idx="5492">
                  <c:v>93.8</c:v>
                </c:pt>
                <c:pt idx="5493">
                  <c:v>93.7</c:v>
                </c:pt>
                <c:pt idx="5494">
                  <c:v>94.1</c:v>
                </c:pt>
                <c:pt idx="5495">
                  <c:v>93.6</c:v>
                </c:pt>
                <c:pt idx="5496">
                  <c:v>92.5</c:v>
                </c:pt>
                <c:pt idx="5497">
                  <c:v>94</c:v>
                </c:pt>
                <c:pt idx="5498">
                  <c:v>96.2</c:v>
                </c:pt>
                <c:pt idx="5499">
                  <c:v>98.7</c:v>
                </c:pt>
                <c:pt idx="5500">
                  <c:v>100.1</c:v>
                </c:pt>
                <c:pt idx="5501">
                  <c:v>99.6</c:v>
                </c:pt>
                <c:pt idx="5502">
                  <c:v>101.4</c:v>
                </c:pt>
                <c:pt idx="5503">
                  <c:v>101.3</c:v>
                </c:pt>
                <c:pt idx="5504">
                  <c:v>103.8</c:v>
                </c:pt>
                <c:pt idx="5505">
                  <c:v>105.9</c:v>
                </c:pt>
                <c:pt idx="5506">
                  <c:v>107.7</c:v>
                </c:pt>
                <c:pt idx="5507">
                  <c:v>108.9</c:v>
                </c:pt>
                <c:pt idx="5508">
                  <c:v>109.9</c:v>
                </c:pt>
                <c:pt idx="5509">
                  <c:v>109.5</c:v>
                </c:pt>
                <c:pt idx="5510">
                  <c:v>109.7</c:v>
                </c:pt>
                <c:pt idx="5511">
                  <c:v>111.3</c:v>
                </c:pt>
                <c:pt idx="5512">
                  <c:v>115.5</c:v>
                </c:pt>
                <c:pt idx="5513">
                  <c:v>115.1</c:v>
                </c:pt>
                <c:pt idx="5514">
                  <c:v>115.9</c:v>
                </c:pt>
                <c:pt idx="5515">
                  <c:v>118.8</c:v>
                </c:pt>
                <c:pt idx="5516">
                  <c:v>117.1</c:v>
                </c:pt>
                <c:pt idx="5517">
                  <c:v>118.5</c:v>
                </c:pt>
                <c:pt idx="5518">
                  <c:v>118.2</c:v>
                </c:pt>
                <c:pt idx="5519">
                  <c:v>119.4</c:v>
                </c:pt>
                <c:pt idx="5520">
                  <c:v>118.2</c:v>
                </c:pt>
                <c:pt idx="5521">
                  <c:v>115.7</c:v>
                </c:pt>
                <c:pt idx="5522">
                  <c:v>117.4</c:v>
                </c:pt>
                <c:pt idx="5523">
                  <c:v>115</c:v>
                </c:pt>
                <c:pt idx="5524">
                  <c:v>112.1</c:v>
                </c:pt>
                <c:pt idx="5525">
                  <c:v>112</c:v>
                </c:pt>
                <c:pt idx="5526">
                  <c:v>113.5</c:v>
                </c:pt>
                <c:pt idx="5527">
                  <c:v>114.6</c:v>
                </c:pt>
                <c:pt idx="5528">
                  <c:v>113.6</c:v>
                </c:pt>
                <c:pt idx="5529">
                  <c:v>113.2</c:v>
                </c:pt>
                <c:pt idx="5530">
                  <c:v>112.3</c:v>
                </c:pt>
                <c:pt idx="5531">
                  <c:v>111.5</c:v>
                </c:pt>
                <c:pt idx="5532">
                  <c:v>113.8</c:v>
                </c:pt>
                <c:pt idx="5533">
                  <c:v>115.1</c:v>
                </c:pt>
                <c:pt idx="5534">
                  <c:v>114.4</c:v>
                </c:pt>
                <c:pt idx="5535">
                  <c:v>114.4</c:v>
                </c:pt>
                <c:pt idx="5536">
                  <c:v>113</c:v>
                </c:pt>
                <c:pt idx="5537">
                  <c:v>111.2</c:v>
                </c:pt>
                <c:pt idx="5538">
                  <c:v>110.7</c:v>
                </c:pt>
                <c:pt idx="5539">
                  <c:v>112.2</c:v>
                </c:pt>
                <c:pt idx="5540">
                  <c:v>113.4</c:v>
                </c:pt>
                <c:pt idx="5541">
                  <c:v>117.3</c:v>
                </c:pt>
                <c:pt idx="5542">
                  <c:v>115.2</c:v>
                </c:pt>
                <c:pt idx="5543">
                  <c:v>115</c:v>
                </c:pt>
                <c:pt idx="5544">
                  <c:v>114</c:v>
                </c:pt>
                <c:pt idx="5545">
                  <c:v>111.3</c:v>
                </c:pt>
                <c:pt idx="5546">
                  <c:v>110.1</c:v>
                </c:pt>
                <c:pt idx="5547">
                  <c:v>109.5</c:v>
                </c:pt>
                <c:pt idx="5548">
                  <c:v>107.8</c:v>
                </c:pt>
                <c:pt idx="5549">
                  <c:v>106.9</c:v>
                </c:pt>
                <c:pt idx="5550">
                  <c:v>105.4</c:v>
                </c:pt>
                <c:pt idx="5551">
                  <c:v>105.1</c:v>
                </c:pt>
                <c:pt idx="5552">
                  <c:v>104.4</c:v>
                </c:pt>
                <c:pt idx="5553">
                  <c:v>106</c:v>
                </c:pt>
                <c:pt idx="5554">
                  <c:v>106.9</c:v>
                </c:pt>
                <c:pt idx="5555">
                  <c:v>107.4</c:v>
                </c:pt>
                <c:pt idx="5556">
                  <c:v>105.1</c:v>
                </c:pt>
                <c:pt idx="5557">
                  <c:v>103.1</c:v>
                </c:pt>
                <c:pt idx="5558">
                  <c:v>100.8</c:v>
                </c:pt>
                <c:pt idx="5559">
                  <c:v>98.9</c:v>
                </c:pt>
                <c:pt idx="5560">
                  <c:v>99.7</c:v>
                </c:pt>
                <c:pt idx="5561">
                  <c:v>100.3</c:v>
                </c:pt>
                <c:pt idx="5562">
                  <c:v>98.2</c:v>
                </c:pt>
                <c:pt idx="5563">
                  <c:v>96.7</c:v>
                </c:pt>
                <c:pt idx="5564">
                  <c:v>99.5</c:v>
                </c:pt>
                <c:pt idx="5565">
                  <c:v>99.4</c:v>
                </c:pt>
                <c:pt idx="5566">
                  <c:v>100.2</c:v>
                </c:pt>
                <c:pt idx="5567">
                  <c:v>102.6</c:v>
                </c:pt>
                <c:pt idx="5568">
                  <c:v>103.2</c:v>
                </c:pt>
                <c:pt idx="5569">
                  <c:v>104.3</c:v>
                </c:pt>
                <c:pt idx="5570">
                  <c:v>103.1</c:v>
                </c:pt>
                <c:pt idx="5571">
                  <c:v>100.9</c:v>
                </c:pt>
                <c:pt idx="5572">
                  <c:v>103.8</c:v>
                </c:pt>
                <c:pt idx="5573">
                  <c:v>104.8</c:v>
                </c:pt>
                <c:pt idx="5574">
                  <c:v>106.7</c:v>
                </c:pt>
                <c:pt idx="5575">
                  <c:v>107.6</c:v>
                </c:pt>
                <c:pt idx="5576">
                  <c:v>110.4</c:v>
                </c:pt>
                <c:pt idx="5577">
                  <c:v>112</c:v>
                </c:pt>
                <c:pt idx="5578">
                  <c:v>114.1</c:v>
                </c:pt>
                <c:pt idx="5579">
                  <c:v>113.1</c:v>
                </c:pt>
                <c:pt idx="5580">
                  <c:v>112.6</c:v>
                </c:pt>
                <c:pt idx="5581">
                  <c:v>113</c:v>
                </c:pt>
                <c:pt idx="5582">
                  <c:v>113.1</c:v>
                </c:pt>
                <c:pt idx="5583">
                  <c:v>114.3</c:v>
                </c:pt>
                <c:pt idx="5584">
                  <c:v>114.5</c:v>
                </c:pt>
                <c:pt idx="5585">
                  <c:v>113.9</c:v>
                </c:pt>
                <c:pt idx="5586">
                  <c:v>113.6</c:v>
                </c:pt>
                <c:pt idx="5587">
                  <c:v>113.7</c:v>
                </c:pt>
                <c:pt idx="5588">
                  <c:v>114.3</c:v>
                </c:pt>
                <c:pt idx="5589">
                  <c:v>114.5</c:v>
                </c:pt>
                <c:pt idx="5590">
                  <c:v>113.8</c:v>
                </c:pt>
                <c:pt idx="5591">
                  <c:v>112.5</c:v>
                </c:pt>
                <c:pt idx="5592">
                  <c:v>114.2</c:v>
                </c:pt>
                <c:pt idx="5593">
                  <c:v>112.1</c:v>
                </c:pt>
                <c:pt idx="5594">
                  <c:v>106.8</c:v>
                </c:pt>
                <c:pt idx="5595">
                  <c:v>106.2</c:v>
                </c:pt>
                <c:pt idx="5596">
                  <c:v>103.5</c:v>
                </c:pt>
                <c:pt idx="5597">
                  <c:v>102.2</c:v>
                </c:pt>
                <c:pt idx="5598">
                  <c:v>99.6</c:v>
                </c:pt>
                <c:pt idx="5599">
                  <c:v>97.5</c:v>
                </c:pt>
                <c:pt idx="5600">
                  <c:v>95.1</c:v>
                </c:pt>
                <c:pt idx="5601">
                  <c:v>91.5</c:v>
                </c:pt>
                <c:pt idx="5602">
                  <c:v>88.3</c:v>
                </c:pt>
                <c:pt idx="5603">
                  <c:v>86</c:v>
                </c:pt>
                <c:pt idx="5604">
                  <c:v>85.4</c:v>
                </c:pt>
                <c:pt idx="5605">
                  <c:v>83.9</c:v>
                </c:pt>
                <c:pt idx="5606">
                  <c:v>80.7</c:v>
                </c:pt>
                <c:pt idx="5607">
                  <c:v>77.900000000000006</c:v>
                </c:pt>
                <c:pt idx="5608">
                  <c:v>74.900000000000006</c:v>
                </c:pt>
                <c:pt idx="5609">
                  <c:v>76.3</c:v>
                </c:pt>
                <c:pt idx="5610">
                  <c:v>76.599999999999994</c:v>
                </c:pt>
                <c:pt idx="5611">
                  <c:v>77.8</c:v>
                </c:pt>
                <c:pt idx="5612">
                  <c:v>76.3</c:v>
                </c:pt>
                <c:pt idx="5613">
                  <c:v>74.7</c:v>
                </c:pt>
                <c:pt idx="5614">
                  <c:v>73.8</c:v>
                </c:pt>
                <c:pt idx="5615">
                  <c:v>73.099999999999994</c:v>
                </c:pt>
                <c:pt idx="5616">
                  <c:v>75.3</c:v>
                </c:pt>
                <c:pt idx="5617">
                  <c:v>76.3</c:v>
                </c:pt>
                <c:pt idx="5618">
                  <c:v>75.599999999999994</c:v>
                </c:pt>
                <c:pt idx="5619">
                  <c:v>74.7</c:v>
                </c:pt>
                <c:pt idx="5620">
                  <c:v>74.900000000000006</c:v>
                </c:pt>
                <c:pt idx="5621">
                  <c:v>75.599999999999994</c:v>
                </c:pt>
                <c:pt idx="5622">
                  <c:v>72.5</c:v>
                </c:pt>
                <c:pt idx="5623">
                  <c:v>74</c:v>
                </c:pt>
                <c:pt idx="5624">
                  <c:v>73.900000000000006</c:v>
                </c:pt>
                <c:pt idx="5625">
                  <c:v>74.2</c:v>
                </c:pt>
                <c:pt idx="5626">
                  <c:v>74.5</c:v>
                </c:pt>
                <c:pt idx="5627">
                  <c:v>73.599999999999994</c:v>
                </c:pt>
                <c:pt idx="5628">
                  <c:v>74.099999999999994</c:v>
                </c:pt>
                <c:pt idx="5629">
                  <c:v>74.3</c:v>
                </c:pt>
                <c:pt idx="5630">
                  <c:v>76.5</c:v>
                </c:pt>
                <c:pt idx="5631">
                  <c:v>77.2</c:v>
                </c:pt>
                <c:pt idx="5632">
                  <c:v>79.2</c:v>
                </c:pt>
                <c:pt idx="5633">
                  <c:v>80.5</c:v>
                </c:pt>
                <c:pt idx="5634">
                  <c:v>79.2</c:v>
                </c:pt>
                <c:pt idx="5635">
                  <c:v>78.3</c:v>
                </c:pt>
                <c:pt idx="5636">
                  <c:v>78.8</c:v>
                </c:pt>
                <c:pt idx="5637">
                  <c:v>79.900000000000006</c:v>
                </c:pt>
                <c:pt idx="5638">
                  <c:v>81.3</c:v>
                </c:pt>
                <c:pt idx="5639">
                  <c:v>79</c:v>
                </c:pt>
                <c:pt idx="5640">
                  <c:v>78.7</c:v>
                </c:pt>
                <c:pt idx="5641">
                  <c:v>76.3</c:v>
                </c:pt>
                <c:pt idx="5642">
                  <c:v>75.599999999999994</c:v>
                </c:pt>
                <c:pt idx="5643">
                  <c:v>74.599999999999994</c:v>
                </c:pt>
                <c:pt idx="5644">
                  <c:v>74.099999999999994</c:v>
                </c:pt>
                <c:pt idx="5645">
                  <c:v>75.3</c:v>
                </c:pt>
                <c:pt idx="5646">
                  <c:v>74.3</c:v>
                </c:pt>
                <c:pt idx="5647">
                  <c:v>72.7</c:v>
                </c:pt>
                <c:pt idx="5648">
                  <c:v>71.8</c:v>
                </c:pt>
                <c:pt idx="5649">
                  <c:v>73.3</c:v>
                </c:pt>
                <c:pt idx="5650">
                  <c:v>72.900000000000006</c:v>
                </c:pt>
                <c:pt idx="5651">
                  <c:v>73.3</c:v>
                </c:pt>
                <c:pt idx="5652">
                  <c:v>74.599999999999994</c:v>
                </c:pt>
                <c:pt idx="5653">
                  <c:v>74.5</c:v>
                </c:pt>
                <c:pt idx="5654">
                  <c:v>77.7</c:v>
                </c:pt>
                <c:pt idx="5655">
                  <c:v>77.599999999999994</c:v>
                </c:pt>
                <c:pt idx="5656">
                  <c:v>78.400000000000006</c:v>
                </c:pt>
                <c:pt idx="5657">
                  <c:v>80.2</c:v>
                </c:pt>
                <c:pt idx="5658">
                  <c:v>82.4</c:v>
                </c:pt>
                <c:pt idx="5659">
                  <c:v>85.3</c:v>
                </c:pt>
                <c:pt idx="5660">
                  <c:v>84.8</c:v>
                </c:pt>
                <c:pt idx="5661">
                  <c:v>85.5</c:v>
                </c:pt>
                <c:pt idx="5662">
                  <c:v>84.1</c:v>
                </c:pt>
                <c:pt idx="5663">
                  <c:v>83</c:v>
                </c:pt>
                <c:pt idx="5664">
                  <c:v>83.5</c:v>
                </c:pt>
                <c:pt idx="5665">
                  <c:v>86</c:v>
                </c:pt>
                <c:pt idx="5666">
                  <c:v>85.8</c:v>
                </c:pt>
                <c:pt idx="5667">
                  <c:v>85.2</c:v>
                </c:pt>
                <c:pt idx="5668">
                  <c:v>83.9</c:v>
                </c:pt>
                <c:pt idx="5669">
                  <c:v>85.9</c:v>
                </c:pt>
                <c:pt idx="5670">
                  <c:v>86.8</c:v>
                </c:pt>
                <c:pt idx="5671">
                  <c:v>88.9</c:v>
                </c:pt>
                <c:pt idx="5672">
                  <c:v>91.1</c:v>
                </c:pt>
                <c:pt idx="5673">
                  <c:v>91.2</c:v>
                </c:pt>
                <c:pt idx="5674">
                  <c:v>96.8</c:v>
                </c:pt>
                <c:pt idx="5675">
                  <c:v>96.9</c:v>
                </c:pt>
                <c:pt idx="5676">
                  <c:v>99.1</c:v>
                </c:pt>
                <c:pt idx="5677">
                  <c:v>98.5</c:v>
                </c:pt>
                <c:pt idx="5678">
                  <c:v>100.3</c:v>
                </c:pt>
                <c:pt idx="5679">
                  <c:v>101.2</c:v>
                </c:pt>
                <c:pt idx="5680">
                  <c:v>105.1</c:v>
                </c:pt>
                <c:pt idx="5681">
                  <c:v>107.2</c:v>
                </c:pt>
                <c:pt idx="5682">
                  <c:v>106.7</c:v>
                </c:pt>
                <c:pt idx="5683">
                  <c:v>107.6</c:v>
                </c:pt>
                <c:pt idx="5684">
                  <c:v>106.3</c:v>
                </c:pt>
                <c:pt idx="5685">
                  <c:v>107.9</c:v>
                </c:pt>
                <c:pt idx="5686">
                  <c:v>111</c:v>
                </c:pt>
                <c:pt idx="5687">
                  <c:v>111.7</c:v>
                </c:pt>
                <c:pt idx="5688">
                  <c:v>110.5</c:v>
                </c:pt>
                <c:pt idx="5689">
                  <c:v>107.4</c:v>
                </c:pt>
                <c:pt idx="5690">
                  <c:v>106.7</c:v>
                </c:pt>
                <c:pt idx="5691">
                  <c:v>106</c:v>
                </c:pt>
                <c:pt idx="5692">
                  <c:v>105.4</c:v>
                </c:pt>
                <c:pt idx="5693">
                  <c:v>104.7</c:v>
                </c:pt>
                <c:pt idx="5694">
                  <c:v>107.2</c:v>
                </c:pt>
                <c:pt idx="5695">
                  <c:v>106.1</c:v>
                </c:pt>
                <c:pt idx="5696">
                  <c:v>107.7</c:v>
                </c:pt>
                <c:pt idx="5697">
                  <c:v>108.6</c:v>
                </c:pt>
                <c:pt idx="5698">
                  <c:v>109</c:v>
                </c:pt>
                <c:pt idx="5699">
                  <c:v>108.2</c:v>
                </c:pt>
                <c:pt idx="5700">
                  <c:v>108.5</c:v>
                </c:pt>
                <c:pt idx="5701">
                  <c:v>108.1</c:v>
                </c:pt>
                <c:pt idx="5702">
                  <c:v>107.2</c:v>
                </c:pt>
                <c:pt idx="5703">
                  <c:v>108.6</c:v>
                </c:pt>
                <c:pt idx="5704">
                  <c:v>103.6</c:v>
                </c:pt>
                <c:pt idx="5705">
                  <c:v>101.3</c:v>
                </c:pt>
                <c:pt idx="5706">
                  <c:v>98.7</c:v>
                </c:pt>
                <c:pt idx="5707">
                  <c:v>99.8</c:v>
                </c:pt>
                <c:pt idx="5708">
                  <c:v>99.5</c:v>
                </c:pt>
                <c:pt idx="5709">
                  <c:v>99.3</c:v>
                </c:pt>
                <c:pt idx="5710">
                  <c:v>93.8</c:v>
                </c:pt>
                <c:pt idx="5711">
                  <c:v>91.6</c:v>
                </c:pt>
                <c:pt idx="5712">
                  <c:v>91.3</c:v>
                </c:pt>
                <c:pt idx="5713">
                  <c:v>89.4</c:v>
                </c:pt>
                <c:pt idx="5714">
                  <c:v>89.8</c:v>
                </c:pt>
                <c:pt idx="5715">
                  <c:v>87.5</c:v>
                </c:pt>
                <c:pt idx="5716">
                  <c:v>84.4</c:v>
                </c:pt>
                <c:pt idx="5717">
                  <c:v>82.8</c:v>
                </c:pt>
                <c:pt idx="5718">
                  <c:v>81.2</c:v>
                </c:pt>
                <c:pt idx="5719">
                  <c:v>80.900000000000006</c:v>
                </c:pt>
                <c:pt idx="5720">
                  <c:v>80.8</c:v>
                </c:pt>
                <c:pt idx="5721">
                  <c:v>81.3</c:v>
                </c:pt>
                <c:pt idx="5722">
                  <c:v>82.2</c:v>
                </c:pt>
                <c:pt idx="5723">
                  <c:v>83.8</c:v>
                </c:pt>
                <c:pt idx="5724">
                  <c:v>81.5</c:v>
                </c:pt>
                <c:pt idx="5725">
                  <c:v>82.2</c:v>
                </c:pt>
                <c:pt idx="5726">
                  <c:v>80.900000000000006</c:v>
                </c:pt>
                <c:pt idx="5727">
                  <c:v>80.7</c:v>
                </c:pt>
                <c:pt idx="5728">
                  <c:v>81.2</c:v>
                </c:pt>
                <c:pt idx="5729">
                  <c:v>82.2</c:v>
                </c:pt>
                <c:pt idx="5730">
                  <c:v>84</c:v>
                </c:pt>
                <c:pt idx="5731">
                  <c:v>85.7</c:v>
                </c:pt>
                <c:pt idx="5732">
                  <c:v>86.4</c:v>
                </c:pt>
                <c:pt idx="5733">
                  <c:v>86.1</c:v>
                </c:pt>
                <c:pt idx="5734">
                  <c:v>85.4</c:v>
                </c:pt>
                <c:pt idx="5735">
                  <c:v>86.4</c:v>
                </c:pt>
                <c:pt idx="5736">
                  <c:v>88.1</c:v>
                </c:pt>
                <c:pt idx="5737">
                  <c:v>87.7</c:v>
                </c:pt>
                <c:pt idx="5738">
                  <c:v>87.6</c:v>
                </c:pt>
                <c:pt idx="5739">
                  <c:v>86.3</c:v>
                </c:pt>
                <c:pt idx="5740">
                  <c:v>88.1</c:v>
                </c:pt>
                <c:pt idx="5741">
                  <c:v>87.5</c:v>
                </c:pt>
                <c:pt idx="5742">
                  <c:v>87.8</c:v>
                </c:pt>
                <c:pt idx="5743">
                  <c:v>92.2</c:v>
                </c:pt>
                <c:pt idx="5744">
                  <c:v>91.6</c:v>
                </c:pt>
                <c:pt idx="5745">
                  <c:v>92.7</c:v>
                </c:pt>
                <c:pt idx="5746">
                  <c:v>92.7</c:v>
                </c:pt>
                <c:pt idx="5747">
                  <c:v>92.5</c:v>
                </c:pt>
                <c:pt idx="5748">
                  <c:v>93.2</c:v>
                </c:pt>
                <c:pt idx="5749">
                  <c:v>94.2</c:v>
                </c:pt>
                <c:pt idx="5750">
                  <c:v>95.5</c:v>
                </c:pt>
                <c:pt idx="5751">
                  <c:v>96.3</c:v>
                </c:pt>
                <c:pt idx="5752">
                  <c:v>97.3</c:v>
                </c:pt>
                <c:pt idx="5753">
                  <c:v>100.8</c:v>
                </c:pt>
                <c:pt idx="5754">
                  <c:v>100.3</c:v>
                </c:pt>
                <c:pt idx="5755">
                  <c:v>99.8</c:v>
                </c:pt>
                <c:pt idx="5756">
                  <c:v>99.8</c:v>
                </c:pt>
                <c:pt idx="5757">
                  <c:v>100.8</c:v>
                </c:pt>
                <c:pt idx="5758">
                  <c:v>101.7</c:v>
                </c:pt>
                <c:pt idx="5759">
                  <c:v>100.1</c:v>
                </c:pt>
                <c:pt idx="5760">
                  <c:v>98.3</c:v>
                </c:pt>
                <c:pt idx="5761">
                  <c:v>97.1</c:v>
                </c:pt>
                <c:pt idx="5762">
                  <c:v>95.9</c:v>
                </c:pt>
                <c:pt idx="5763">
                  <c:v>95.2</c:v>
                </c:pt>
                <c:pt idx="5764">
                  <c:v>96</c:v>
                </c:pt>
                <c:pt idx="5765">
                  <c:v>96.9</c:v>
                </c:pt>
                <c:pt idx="5766">
                  <c:v>95.6</c:v>
                </c:pt>
                <c:pt idx="5767">
                  <c:v>95.8</c:v>
                </c:pt>
                <c:pt idx="5768">
                  <c:v>96.7</c:v>
                </c:pt>
                <c:pt idx="5769">
                  <c:v>96.1</c:v>
                </c:pt>
                <c:pt idx="5770">
                  <c:v>96.2</c:v>
                </c:pt>
                <c:pt idx="5771">
                  <c:v>96.3</c:v>
                </c:pt>
                <c:pt idx="5772">
                  <c:v>95.7</c:v>
                </c:pt>
                <c:pt idx="5773">
                  <c:v>91.7</c:v>
                </c:pt>
                <c:pt idx="5774">
                  <c:v>91.5</c:v>
                </c:pt>
                <c:pt idx="5775">
                  <c:v>91</c:v>
                </c:pt>
                <c:pt idx="5776">
                  <c:v>90</c:v>
                </c:pt>
                <c:pt idx="5777">
                  <c:v>90.2</c:v>
                </c:pt>
                <c:pt idx="5778">
                  <c:v>89.3</c:v>
                </c:pt>
                <c:pt idx="5779">
                  <c:v>88.5</c:v>
                </c:pt>
                <c:pt idx="5780">
                  <c:v>86.9</c:v>
                </c:pt>
                <c:pt idx="5781">
                  <c:v>86.6</c:v>
                </c:pt>
                <c:pt idx="5782">
                  <c:v>85</c:v>
                </c:pt>
                <c:pt idx="5783">
                  <c:v>80.5</c:v>
                </c:pt>
                <c:pt idx="5784">
                  <c:v>81.8</c:v>
                </c:pt>
                <c:pt idx="5785">
                  <c:v>80.900000000000006</c:v>
                </c:pt>
                <c:pt idx="5786">
                  <c:v>81.099999999999994</c:v>
                </c:pt>
                <c:pt idx="5787">
                  <c:v>79.3</c:v>
                </c:pt>
                <c:pt idx="5788">
                  <c:v>78.599999999999994</c:v>
                </c:pt>
                <c:pt idx="5789">
                  <c:v>79.599999999999994</c:v>
                </c:pt>
                <c:pt idx="5790">
                  <c:v>79.5</c:v>
                </c:pt>
                <c:pt idx="5791">
                  <c:v>78.8</c:v>
                </c:pt>
                <c:pt idx="5792">
                  <c:v>78.900000000000006</c:v>
                </c:pt>
                <c:pt idx="5793">
                  <c:v>78</c:v>
                </c:pt>
                <c:pt idx="5794">
                  <c:v>76.8</c:v>
                </c:pt>
                <c:pt idx="5795">
                  <c:v>75.3</c:v>
                </c:pt>
                <c:pt idx="5796">
                  <c:v>76.5</c:v>
                </c:pt>
                <c:pt idx="5797">
                  <c:v>77.8</c:v>
                </c:pt>
                <c:pt idx="5798">
                  <c:v>83.9</c:v>
                </c:pt>
                <c:pt idx="5799">
                  <c:v>93.4</c:v>
                </c:pt>
                <c:pt idx="5800">
                  <c:v>100.9</c:v>
                </c:pt>
                <c:pt idx="5801">
                  <c:v>106.7</c:v>
                </c:pt>
                <c:pt idx="5802">
                  <c:v>111.4</c:v>
                </c:pt>
                <c:pt idx="5803">
                  <c:v>114.9</c:v>
                </c:pt>
                <c:pt idx="5804">
                  <c:v>119</c:v>
                </c:pt>
                <c:pt idx="5805">
                  <c:v>122.2</c:v>
                </c:pt>
                <c:pt idx="5806">
                  <c:v>128.69999999999999</c:v>
                </c:pt>
                <c:pt idx="5807">
                  <c:v>134.19999999999999</c:v>
                </c:pt>
                <c:pt idx="5808">
                  <c:v>138.30000000000001</c:v>
                </c:pt>
                <c:pt idx="5809">
                  <c:v>144</c:v>
                </c:pt>
                <c:pt idx="5810">
                  <c:v>145.30000000000001</c:v>
                </c:pt>
                <c:pt idx="5811">
                  <c:v>145.69999999999999</c:v>
                </c:pt>
                <c:pt idx="5812">
                  <c:v>146.30000000000001</c:v>
                </c:pt>
                <c:pt idx="5813">
                  <c:v>150.4</c:v>
                </c:pt>
                <c:pt idx="5814">
                  <c:v>153.19999999999999</c:v>
                </c:pt>
                <c:pt idx="5815">
                  <c:v>156.69999999999999</c:v>
                </c:pt>
                <c:pt idx="5816">
                  <c:v>158.69999999999999</c:v>
                </c:pt>
                <c:pt idx="5817">
                  <c:v>161.9</c:v>
                </c:pt>
                <c:pt idx="5818">
                  <c:v>163.5</c:v>
                </c:pt>
                <c:pt idx="5819">
                  <c:v>166.6</c:v>
                </c:pt>
                <c:pt idx="5820">
                  <c:v>170.4</c:v>
                </c:pt>
                <c:pt idx="5821">
                  <c:v>174.2</c:v>
                </c:pt>
                <c:pt idx="5822">
                  <c:v>176.2</c:v>
                </c:pt>
                <c:pt idx="5823">
                  <c:v>179.5</c:v>
                </c:pt>
                <c:pt idx="5824">
                  <c:v>181.5</c:v>
                </c:pt>
                <c:pt idx="5825">
                  <c:v>182.1</c:v>
                </c:pt>
                <c:pt idx="5826">
                  <c:v>182.1</c:v>
                </c:pt>
                <c:pt idx="5827">
                  <c:v>182.5</c:v>
                </c:pt>
                <c:pt idx="5828">
                  <c:v>178.5</c:v>
                </c:pt>
                <c:pt idx="5829">
                  <c:v>172.1</c:v>
                </c:pt>
                <c:pt idx="5830">
                  <c:v>166.3</c:v>
                </c:pt>
                <c:pt idx="5831">
                  <c:v>162</c:v>
                </c:pt>
                <c:pt idx="5832">
                  <c:v>158.30000000000001</c:v>
                </c:pt>
                <c:pt idx="5833">
                  <c:v>158.1</c:v>
                </c:pt>
                <c:pt idx="5834">
                  <c:v>156.1</c:v>
                </c:pt>
                <c:pt idx="5835">
                  <c:v>152.9</c:v>
                </c:pt>
                <c:pt idx="5836">
                  <c:v>148.4</c:v>
                </c:pt>
                <c:pt idx="5837">
                  <c:v>145.5</c:v>
                </c:pt>
                <c:pt idx="5838">
                  <c:v>144.19999999999999</c:v>
                </c:pt>
                <c:pt idx="5839">
                  <c:v>139.69999999999999</c:v>
                </c:pt>
                <c:pt idx="5840">
                  <c:v>141.30000000000001</c:v>
                </c:pt>
                <c:pt idx="5841">
                  <c:v>141.5</c:v>
                </c:pt>
                <c:pt idx="5842">
                  <c:v>142.80000000000001</c:v>
                </c:pt>
                <c:pt idx="5843">
                  <c:v>139.5</c:v>
                </c:pt>
                <c:pt idx="5844">
                  <c:v>140</c:v>
                </c:pt>
                <c:pt idx="5845">
                  <c:v>137.80000000000001</c:v>
                </c:pt>
                <c:pt idx="5846">
                  <c:v>136.30000000000001</c:v>
                </c:pt>
                <c:pt idx="5847">
                  <c:v>135.5</c:v>
                </c:pt>
                <c:pt idx="5848">
                  <c:v>137.80000000000001</c:v>
                </c:pt>
                <c:pt idx="5849">
                  <c:v>136.6</c:v>
                </c:pt>
                <c:pt idx="5850">
                  <c:v>136.9</c:v>
                </c:pt>
                <c:pt idx="5851">
                  <c:v>136.30000000000001</c:v>
                </c:pt>
                <c:pt idx="5852">
                  <c:v>133.6</c:v>
                </c:pt>
                <c:pt idx="5853">
                  <c:v>131.9</c:v>
                </c:pt>
                <c:pt idx="5854">
                  <c:v>131.69999999999999</c:v>
                </c:pt>
                <c:pt idx="5855">
                  <c:v>132.5</c:v>
                </c:pt>
                <c:pt idx="5856">
                  <c:v>133.19999999999999</c:v>
                </c:pt>
                <c:pt idx="5857">
                  <c:v>132.6</c:v>
                </c:pt>
                <c:pt idx="5858">
                  <c:v>130.69999999999999</c:v>
                </c:pt>
                <c:pt idx="5859">
                  <c:v>128.30000000000001</c:v>
                </c:pt>
                <c:pt idx="5860">
                  <c:v>127.3</c:v>
                </c:pt>
                <c:pt idx="5861">
                  <c:v>128.30000000000001</c:v>
                </c:pt>
                <c:pt idx="5862">
                  <c:v>130.1</c:v>
                </c:pt>
                <c:pt idx="5863">
                  <c:v>131.1</c:v>
                </c:pt>
                <c:pt idx="5864">
                  <c:v>129.30000000000001</c:v>
                </c:pt>
                <c:pt idx="5865">
                  <c:v>130.5</c:v>
                </c:pt>
                <c:pt idx="5866">
                  <c:v>129.6</c:v>
                </c:pt>
                <c:pt idx="5867">
                  <c:v>127.1</c:v>
                </c:pt>
                <c:pt idx="5868">
                  <c:v>125.3</c:v>
                </c:pt>
                <c:pt idx="5869">
                  <c:v>124.3</c:v>
                </c:pt>
                <c:pt idx="5870">
                  <c:v>122.5</c:v>
                </c:pt>
                <c:pt idx="5871">
                  <c:v>121.4</c:v>
                </c:pt>
                <c:pt idx="5872">
                  <c:v>119.5</c:v>
                </c:pt>
                <c:pt idx="5873">
                  <c:v>118.5</c:v>
                </c:pt>
                <c:pt idx="5874">
                  <c:v>112.9</c:v>
                </c:pt>
                <c:pt idx="5875">
                  <c:v>114.3</c:v>
                </c:pt>
                <c:pt idx="5876">
                  <c:v>114</c:v>
                </c:pt>
                <c:pt idx="5877">
                  <c:v>113</c:v>
                </c:pt>
                <c:pt idx="5878">
                  <c:v>109.4</c:v>
                </c:pt>
                <c:pt idx="5879">
                  <c:v>107.6</c:v>
                </c:pt>
                <c:pt idx="5880">
                  <c:v>103.4</c:v>
                </c:pt>
                <c:pt idx="5881">
                  <c:v>101</c:v>
                </c:pt>
                <c:pt idx="5882">
                  <c:v>103.4</c:v>
                </c:pt>
                <c:pt idx="5883">
                  <c:v>102.7</c:v>
                </c:pt>
                <c:pt idx="5884">
                  <c:v>102.8</c:v>
                </c:pt>
                <c:pt idx="5885">
                  <c:v>103.2</c:v>
                </c:pt>
                <c:pt idx="5886">
                  <c:v>102.1</c:v>
                </c:pt>
                <c:pt idx="5887">
                  <c:v>100.1</c:v>
                </c:pt>
                <c:pt idx="5888">
                  <c:v>100.2</c:v>
                </c:pt>
                <c:pt idx="5889">
                  <c:v>99.8</c:v>
                </c:pt>
                <c:pt idx="5890">
                  <c:v>100.7</c:v>
                </c:pt>
                <c:pt idx="5891">
                  <c:v>100.2</c:v>
                </c:pt>
                <c:pt idx="5892">
                  <c:v>99</c:v>
                </c:pt>
                <c:pt idx="5893">
                  <c:v>97.9</c:v>
                </c:pt>
                <c:pt idx="5894">
                  <c:v>97.3</c:v>
                </c:pt>
                <c:pt idx="5895">
                  <c:v>95.7</c:v>
                </c:pt>
                <c:pt idx="5896">
                  <c:v>96.4</c:v>
                </c:pt>
                <c:pt idx="5897">
                  <c:v>98.5</c:v>
                </c:pt>
                <c:pt idx="5898">
                  <c:v>99.6</c:v>
                </c:pt>
                <c:pt idx="5899">
                  <c:v>99.1</c:v>
                </c:pt>
                <c:pt idx="5900">
                  <c:v>99</c:v>
                </c:pt>
                <c:pt idx="5901">
                  <c:v>97.9</c:v>
                </c:pt>
                <c:pt idx="5902">
                  <c:v>98.6</c:v>
                </c:pt>
                <c:pt idx="5903">
                  <c:v>99.2</c:v>
                </c:pt>
                <c:pt idx="5904">
                  <c:v>102</c:v>
                </c:pt>
                <c:pt idx="5905">
                  <c:v>100.3</c:v>
                </c:pt>
                <c:pt idx="5906">
                  <c:v>101.2</c:v>
                </c:pt>
                <c:pt idx="5907">
                  <c:v>100.1</c:v>
                </c:pt>
                <c:pt idx="5908">
                  <c:v>99.2</c:v>
                </c:pt>
                <c:pt idx="5909">
                  <c:v>97.3</c:v>
                </c:pt>
                <c:pt idx="5910">
                  <c:v>96.9</c:v>
                </c:pt>
                <c:pt idx="5911">
                  <c:v>96.7</c:v>
                </c:pt>
                <c:pt idx="5912">
                  <c:v>95.1</c:v>
                </c:pt>
                <c:pt idx="5913">
                  <c:v>95.9</c:v>
                </c:pt>
                <c:pt idx="5914">
                  <c:v>94.5</c:v>
                </c:pt>
                <c:pt idx="5915">
                  <c:v>92.4</c:v>
                </c:pt>
                <c:pt idx="5916">
                  <c:v>91</c:v>
                </c:pt>
                <c:pt idx="5917">
                  <c:v>93.4</c:v>
                </c:pt>
                <c:pt idx="5918">
                  <c:v>93.9</c:v>
                </c:pt>
                <c:pt idx="5919">
                  <c:v>94.5</c:v>
                </c:pt>
                <c:pt idx="5920">
                  <c:v>92.9</c:v>
                </c:pt>
                <c:pt idx="5921">
                  <c:v>91.9</c:v>
                </c:pt>
                <c:pt idx="5922">
                  <c:v>89.3</c:v>
                </c:pt>
                <c:pt idx="5923">
                  <c:v>86.4</c:v>
                </c:pt>
                <c:pt idx="5924">
                  <c:v>87.8</c:v>
                </c:pt>
                <c:pt idx="5925">
                  <c:v>88.3</c:v>
                </c:pt>
                <c:pt idx="5926">
                  <c:v>93</c:v>
                </c:pt>
                <c:pt idx="5927">
                  <c:v>92.7</c:v>
                </c:pt>
                <c:pt idx="5928">
                  <c:v>95.1</c:v>
                </c:pt>
                <c:pt idx="5929">
                  <c:v>96.6</c:v>
                </c:pt>
                <c:pt idx="5930">
                  <c:v>95.8</c:v>
                </c:pt>
                <c:pt idx="5931">
                  <c:v>99.5</c:v>
                </c:pt>
                <c:pt idx="5932">
                  <c:v>101.7</c:v>
                </c:pt>
                <c:pt idx="5933">
                  <c:v>104.4</c:v>
                </c:pt>
                <c:pt idx="5934">
                  <c:v>104.7</c:v>
                </c:pt>
                <c:pt idx="5935">
                  <c:v>107.2</c:v>
                </c:pt>
                <c:pt idx="5936">
                  <c:v>105.7</c:v>
                </c:pt>
                <c:pt idx="5937">
                  <c:v>106.9</c:v>
                </c:pt>
                <c:pt idx="5938">
                  <c:v>108.4</c:v>
                </c:pt>
                <c:pt idx="5939">
                  <c:v>109.6</c:v>
                </c:pt>
                <c:pt idx="5940">
                  <c:v>110.7</c:v>
                </c:pt>
                <c:pt idx="5941">
                  <c:v>110.4</c:v>
                </c:pt>
                <c:pt idx="5942">
                  <c:v>108.9</c:v>
                </c:pt>
                <c:pt idx="5943">
                  <c:v>107.1</c:v>
                </c:pt>
                <c:pt idx="5944">
                  <c:v>107.5</c:v>
                </c:pt>
                <c:pt idx="5945">
                  <c:v>108.8</c:v>
                </c:pt>
                <c:pt idx="5946">
                  <c:v>109.3</c:v>
                </c:pt>
                <c:pt idx="5947">
                  <c:v>108.1</c:v>
                </c:pt>
                <c:pt idx="5948">
                  <c:v>106.9</c:v>
                </c:pt>
                <c:pt idx="5949">
                  <c:v>106.4</c:v>
                </c:pt>
                <c:pt idx="5950">
                  <c:v>105.6</c:v>
                </c:pt>
                <c:pt idx="5951">
                  <c:v>104.3</c:v>
                </c:pt>
                <c:pt idx="5952">
                  <c:v>104.7</c:v>
                </c:pt>
                <c:pt idx="5953">
                  <c:v>105.2</c:v>
                </c:pt>
                <c:pt idx="5954">
                  <c:v>104.5</c:v>
                </c:pt>
                <c:pt idx="5955">
                  <c:v>105.1</c:v>
                </c:pt>
                <c:pt idx="5956">
                  <c:v>99.5</c:v>
                </c:pt>
                <c:pt idx="5957">
                  <c:v>96.1</c:v>
                </c:pt>
                <c:pt idx="5958">
                  <c:v>92.8</c:v>
                </c:pt>
                <c:pt idx="5959">
                  <c:v>92.1</c:v>
                </c:pt>
                <c:pt idx="5960">
                  <c:v>92.6</c:v>
                </c:pt>
                <c:pt idx="5961">
                  <c:v>89.8</c:v>
                </c:pt>
                <c:pt idx="5962">
                  <c:v>87.7</c:v>
                </c:pt>
                <c:pt idx="5963">
                  <c:v>85.6</c:v>
                </c:pt>
                <c:pt idx="5964">
                  <c:v>83.6</c:v>
                </c:pt>
                <c:pt idx="5965">
                  <c:v>81</c:v>
                </c:pt>
                <c:pt idx="5966">
                  <c:v>81.3</c:v>
                </c:pt>
                <c:pt idx="5967">
                  <c:v>80.2</c:v>
                </c:pt>
                <c:pt idx="5968">
                  <c:v>79.900000000000006</c:v>
                </c:pt>
                <c:pt idx="5969">
                  <c:v>80.400000000000006</c:v>
                </c:pt>
                <c:pt idx="5970">
                  <c:v>79.599999999999994</c:v>
                </c:pt>
                <c:pt idx="5971">
                  <c:v>78.3</c:v>
                </c:pt>
                <c:pt idx="5972">
                  <c:v>77.5</c:v>
                </c:pt>
                <c:pt idx="5973">
                  <c:v>79.400000000000006</c:v>
                </c:pt>
                <c:pt idx="5974">
                  <c:v>79.5</c:v>
                </c:pt>
                <c:pt idx="5975">
                  <c:v>80.099999999999994</c:v>
                </c:pt>
                <c:pt idx="5976">
                  <c:v>80.8</c:v>
                </c:pt>
                <c:pt idx="5977">
                  <c:v>80.5</c:v>
                </c:pt>
                <c:pt idx="5978">
                  <c:v>78.8</c:v>
                </c:pt>
                <c:pt idx="5979">
                  <c:v>78.400000000000006</c:v>
                </c:pt>
                <c:pt idx="5980">
                  <c:v>78.7</c:v>
                </c:pt>
                <c:pt idx="5981">
                  <c:v>79.5</c:v>
                </c:pt>
                <c:pt idx="5982">
                  <c:v>80.900000000000006</c:v>
                </c:pt>
                <c:pt idx="5983">
                  <c:v>80.3</c:v>
                </c:pt>
                <c:pt idx="5984">
                  <c:v>81.099999999999994</c:v>
                </c:pt>
                <c:pt idx="5985">
                  <c:v>80.8</c:v>
                </c:pt>
                <c:pt idx="5986">
                  <c:v>81.7</c:v>
                </c:pt>
                <c:pt idx="5987">
                  <c:v>84.4</c:v>
                </c:pt>
                <c:pt idx="5988">
                  <c:v>84.4</c:v>
                </c:pt>
                <c:pt idx="5989">
                  <c:v>84.2</c:v>
                </c:pt>
                <c:pt idx="5990">
                  <c:v>83.9</c:v>
                </c:pt>
                <c:pt idx="5991">
                  <c:v>84.1</c:v>
                </c:pt>
                <c:pt idx="5992">
                  <c:v>82.7</c:v>
                </c:pt>
                <c:pt idx="5993">
                  <c:v>81.599999999999994</c:v>
                </c:pt>
                <c:pt idx="5994">
                  <c:v>82.8</c:v>
                </c:pt>
                <c:pt idx="5995">
                  <c:v>84.9</c:v>
                </c:pt>
                <c:pt idx="5996">
                  <c:v>85</c:v>
                </c:pt>
                <c:pt idx="5997">
                  <c:v>85.8</c:v>
                </c:pt>
                <c:pt idx="5998">
                  <c:v>87.1</c:v>
                </c:pt>
                <c:pt idx="5999">
                  <c:v>85.5</c:v>
                </c:pt>
                <c:pt idx="6000">
                  <c:v>85</c:v>
                </c:pt>
                <c:pt idx="6001">
                  <c:v>86.6</c:v>
                </c:pt>
                <c:pt idx="6002">
                  <c:v>88.5</c:v>
                </c:pt>
                <c:pt idx="6003">
                  <c:v>87.7</c:v>
                </c:pt>
                <c:pt idx="6004">
                  <c:v>87.3</c:v>
                </c:pt>
                <c:pt idx="6005">
                  <c:v>85.6</c:v>
                </c:pt>
                <c:pt idx="6006">
                  <c:v>83.7</c:v>
                </c:pt>
                <c:pt idx="6007">
                  <c:v>81.3</c:v>
                </c:pt>
                <c:pt idx="6008">
                  <c:v>82.9</c:v>
                </c:pt>
                <c:pt idx="6009">
                  <c:v>84</c:v>
                </c:pt>
                <c:pt idx="6010">
                  <c:v>86.1</c:v>
                </c:pt>
                <c:pt idx="6011">
                  <c:v>85.8</c:v>
                </c:pt>
                <c:pt idx="6012">
                  <c:v>86</c:v>
                </c:pt>
                <c:pt idx="6013">
                  <c:v>85.9</c:v>
                </c:pt>
                <c:pt idx="6014">
                  <c:v>85.5</c:v>
                </c:pt>
                <c:pt idx="6015">
                  <c:v>85.8</c:v>
                </c:pt>
                <c:pt idx="6016">
                  <c:v>86.2</c:v>
                </c:pt>
                <c:pt idx="6017">
                  <c:v>85.6</c:v>
                </c:pt>
                <c:pt idx="6018">
                  <c:v>86.3</c:v>
                </c:pt>
                <c:pt idx="6019">
                  <c:v>86</c:v>
                </c:pt>
                <c:pt idx="6020">
                  <c:v>85.5</c:v>
                </c:pt>
                <c:pt idx="6021">
                  <c:v>84.1</c:v>
                </c:pt>
                <c:pt idx="6022">
                  <c:v>85.7</c:v>
                </c:pt>
                <c:pt idx="6023">
                  <c:v>87.4</c:v>
                </c:pt>
                <c:pt idx="6024">
                  <c:v>88.8</c:v>
                </c:pt>
                <c:pt idx="6025">
                  <c:v>88.5</c:v>
                </c:pt>
                <c:pt idx="6026">
                  <c:v>88.9</c:v>
                </c:pt>
                <c:pt idx="6027">
                  <c:v>88.7</c:v>
                </c:pt>
                <c:pt idx="6028">
                  <c:v>87.3</c:v>
                </c:pt>
                <c:pt idx="6029">
                  <c:v>86.9</c:v>
                </c:pt>
                <c:pt idx="6030">
                  <c:v>88</c:v>
                </c:pt>
                <c:pt idx="6031">
                  <c:v>88.2</c:v>
                </c:pt>
                <c:pt idx="6032">
                  <c:v>90.3</c:v>
                </c:pt>
                <c:pt idx="6033">
                  <c:v>92.1</c:v>
                </c:pt>
                <c:pt idx="6034">
                  <c:v>93.7</c:v>
                </c:pt>
                <c:pt idx="6035">
                  <c:v>95.7</c:v>
                </c:pt>
                <c:pt idx="6036">
                  <c:v>97.2</c:v>
                </c:pt>
                <c:pt idx="6037">
                  <c:v>100.5</c:v>
                </c:pt>
                <c:pt idx="6038">
                  <c:v>99.3</c:v>
                </c:pt>
                <c:pt idx="6039">
                  <c:v>99.4</c:v>
                </c:pt>
                <c:pt idx="6040">
                  <c:v>98.1</c:v>
                </c:pt>
                <c:pt idx="6041">
                  <c:v>103.4</c:v>
                </c:pt>
                <c:pt idx="6042">
                  <c:v>106.3</c:v>
                </c:pt>
                <c:pt idx="6043">
                  <c:v>109.2</c:v>
                </c:pt>
                <c:pt idx="6044">
                  <c:v>112.1</c:v>
                </c:pt>
                <c:pt idx="6045">
                  <c:v>112.6</c:v>
                </c:pt>
                <c:pt idx="6046">
                  <c:v>113.6</c:v>
                </c:pt>
                <c:pt idx="6047">
                  <c:v>115.1</c:v>
                </c:pt>
                <c:pt idx="6048">
                  <c:v>114.1</c:v>
                </c:pt>
                <c:pt idx="6049">
                  <c:v>115.3</c:v>
                </c:pt>
                <c:pt idx="6050">
                  <c:v>116.9</c:v>
                </c:pt>
                <c:pt idx="6051">
                  <c:v>118.3</c:v>
                </c:pt>
                <c:pt idx="6052">
                  <c:v>118</c:v>
                </c:pt>
                <c:pt idx="6053">
                  <c:v>117.8</c:v>
                </c:pt>
                <c:pt idx="6054">
                  <c:v>116.4</c:v>
                </c:pt>
                <c:pt idx="6055">
                  <c:v>114.1</c:v>
                </c:pt>
                <c:pt idx="6056">
                  <c:v>112</c:v>
                </c:pt>
                <c:pt idx="6057">
                  <c:v>112.3</c:v>
                </c:pt>
                <c:pt idx="6058">
                  <c:v>113.1</c:v>
                </c:pt>
                <c:pt idx="6059">
                  <c:v>115.6</c:v>
                </c:pt>
                <c:pt idx="6060">
                  <c:v>117.5</c:v>
                </c:pt>
                <c:pt idx="6061">
                  <c:v>117</c:v>
                </c:pt>
                <c:pt idx="6062">
                  <c:v>113.8</c:v>
                </c:pt>
                <c:pt idx="6063">
                  <c:v>111.9</c:v>
                </c:pt>
                <c:pt idx="6064">
                  <c:v>112.1</c:v>
                </c:pt>
                <c:pt idx="6065">
                  <c:v>111.9</c:v>
                </c:pt>
                <c:pt idx="6066">
                  <c:v>112.7</c:v>
                </c:pt>
                <c:pt idx="6067">
                  <c:v>112.2</c:v>
                </c:pt>
                <c:pt idx="6068">
                  <c:v>114</c:v>
                </c:pt>
                <c:pt idx="6069">
                  <c:v>113.6</c:v>
                </c:pt>
                <c:pt idx="6070">
                  <c:v>113.4</c:v>
                </c:pt>
                <c:pt idx="6071">
                  <c:v>108.8</c:v>
                </c:pt>
                <c:pt idx="6072">
                  <c:v>105.7</c:v>
                </c:pt>
                <c:pt idx="6073">
                  <c:v>102.4</c:v>
                </c:pt>
                <c:pt idx="6074">
                  <c:v>100</c:v>
                </c:pt>
                <c:pt idx="6075">
                  <c:v>99.2</c:v>
                </c:pt>
                <c:pt idx="6076">
                  <c:v>96.2</c:v>
                </c:pt>
                <c:pt idx="6077">
                  <c:v>91.9</c:v>
                </c:pt>
                <c:pt idx="6078">
                  <c:v>92.2</c:v>
                </c:pt>
                <c:pt idx="6079">
                  <c:v>91.7</c:v>
                </c:pt>
                <c:pt idx="6080">
                  <c:v>93</c:v>
                </c:pt>
                <c:pt idx="6081">
                  <c:v>96.1</c:v>
                </c:pt>
                <c:pt idx="6082">
                  <c:v>95.5</c:v>
                </c:pt>
                <c:pt idx="6083">
                  <c:v>96.4</c:v>
                </c:pt>
                <c:pt idx="6084">
                  <c:v>95.2</c:v>
                </c:pt>
                <c:pt idx="6085">
                  <c:v>98</c:v>
                </c:pt>
                <c:pt idx="6086">
                  <c:v>99</c:v>
                </c:pt>
                <c:pt idx="6087">
                  <c:v>98.6</c:v>
                </c:pt>
                <c:pt idx="6088">
                  <c:v>96.8</c:v>
                </c:pt>
                <c:pt idx="6089">
                  <c:v>95.4</c:v>
                </c:pt>
                <c:pt idx="6090">
                  <c:v>93</c:v>
                </c:pt>
                <c:pt idx="6091">
                  <c:v>92.8</c:v>
                </c:pt>
                <c:pt idx="6092">
                  <c:v>93</c:v>
                </c:pt>
                <c:pt idx="6093">
                  <c:v>93.7</c:v>
                </c:pt>
                <c:pt idx="6094">
                  <c:v>92.9</c:v>
                </c:pt>
                <c:pt idx="6095">
                  <c:v>91.1</c:v>
                </c:pt>
                <c:pt idx="6096">
                  <c:v>91.1</c:v>
                </c:pt>
                <c:pt idx="6097">
                  <c:v>91.5</c:v>
                </c:pt>
                <c:pt idx="6098">
                  <c:v>90.9</c:v>
                </c:pt>
                <c:pt idx="6099">
                  <c:v>92.2</c:v>
                </c:pt>
                <c:pt idx="6100">
                  <c:v>93.4</c:v>
                </c:pt>
                <c:pt idx="6101">
                  <c:v>94</c:v>
                </c:pt>
                <c:pt idx="6102">
                  <c:v>94.1</c:v>
                </c:pt>
                <c:pt idx="6103">
                  <c:v>93.8</c:v>
                </c:pt>
                <c:pt idx="6104">
                  <c:v>92.1</c:v>
                </c:pt>
                <c:pt idx="6105">
                  <c:v>92.9</c:v>
                </c:pt>
                <c:pt idx="6106">
                  <c:v>99.6</c:v>
                </c:pt>
                <c:pt idx="6107">
                  <c:v>104.9</c:v>
                </c:pt>
                <c:pt idx="6108">
                  <c:v>107.5</c:v>
                </c:pt>
                <c:pt idx="6109">
                  <c:v>107.7</c:v>
                </c:pt>
                <c:pt idx="6110">
                  <c:v>106.4</c:v>
                </c:pt>
                <c:pt idx="6111">
                  <c:v>102.9</c:v>
                </c:pt>
                <c:pt idx="6112">
                  <c:v>102</c:v>
                </c:pt>
                <c:pt idx="6113">
                  <c:v>102.5</c:v>
                </c:pt>
                <c:pt idx="6114">
                  <c:v>102.9</c:v>
                </c:pt>
                <c:pt idx="6115">
                  <c:v>101.7</c:v>
                </c:pt>
                <c:pt idx="6116">
                  <c:v>102.6</c:v>
                </c:pt>
                <c:pt idx="6117">
                  <c:v>103.7</c:v>
                </c:pt>
                <c:pt idx="6118">
                  <c:v>102.9</c:v>
                </c:pt>
                <c:pt idx="6119">
                  <c:v>102.5</c:v>
                </c:pt>
                <c:pt idx="6120">
                  <c:v>101.9</c:v>
                </c:pt>
                <c:pt idx="6121">
                  <c:v>103.9</c:v>
                </c:pt>
                <c:pt idx="6122">
                  <c:v>106.2</c:v>
                </c:pt>
                <c:pt idx="6123">
                  <c:v>106.2</c:v>
                </c:pt>
                <c:pt idx="6124">
                  <c:v>104</c:v>
                </c:pt>
                <c:pt idx="6125">
                  <c:v>103.7</c:v>
                </c:pt>
                <c:pt idx="6126">
                  <c:v>103.2</c:v>
                </c:pt>
                <c:pt idx="6127">
                  <c:v>102.5</c:v>
                </c:pt>
                <c:pt idx="6128">
                  <c:v>102.2</c:v>
                </c:pt>
                <c:pt idx="6129">
                  <c:v>101</c:v>
                </c:pt>
                <c:pt idx="6130">
                  <c:v>100.7</c:v>
                </c:pt>
                <c:pt idx="6131">
                  <c:v>100</c:v>
                </c:pt>
                <c:pt idx="6132">
                  <c:v>98.7</c:v>
                </c:pt>
                <c:pt idx="6133">
                  <c:v>98.8</c:v>
                </c:pt>
                <c:pt idx="6134">
                  <c:v>100.8</c:v>
                </c:pt>
                <c:pt idx="6135">
                  <c:v>101.1</c:v>
                </c:pt>
                <c:pt idx="6136">
                  <c:v>96.4</c:v>
                </c:pt>
                <c:pt idx="6137">
                  <c:v>94.1</c:v>
                </c:pt>
                <c:pt idx="6138">
                  <c:v>91.3</c:v>
                </c:pt>
                <c:pt idx="6139">
                  <c:v>90.9</c:v>
                </c:pt>
                <c:pt idx="6140">
                  <c:v>90.2</c:v>
                </c:pt>
                <c:pt idx="6141">
                  <c:v>90.7</c:v>
                </c:pt>
                <c:pt idx="6142">
                  <c:v>91.3</c:v>
                </c:pt>
                <c:pt idx="6143">
                  <c:v>90</c:v>
                </c:pt>
                <c:pt idx="6144">
                  <c:v>90.6</c:v>
                </c:pt>
                <c:pt idx="6145">
                  <c:v>89.4</c:v>
                </c:pt>
                <c:pt idx="6146">
                  <c:v>88.2</c:v>
                </c:pt>
                <c:pt idx="6147">
                  <c:v>86.9</c:v>
                </c:pt>
                <c:pt idx="6148">
                  <c:v>87.4</c:v>
                </c:pt>
                <c:pt idx="6149">
                  <c:v>88.3</c:v>
                </c:pt>
                <c:pt idx="6150">
                  <c:v>88.7</c:v>
                </c:pt>
                <c:pt idx="6151">
                  <c:v>85.8</c:v>
                </c:pt>
                <c:pt idx="6152">
                  <c:v>83.5</c:v>
                </c:pt>
                <c:pt idx="6153">
                  <c:v>82.5</c:v>
                </c:pt>
                <c:pt idx="6154">
                  <c:v>84</c:v>
                </c:pt>
                <c:pt idx="6155">
                  <c:v>84.5</c:v>
                </c:pt>
                <c:pt idx="6156">
                  <c:v>84.1</c:v>
                </c:pt>
                <c:pt idx="6157">
                  <c:v>82.8</c:v>
                </c:pt>
                <c:pt idx="6158">
                  <c:v>82.3</c:v>
                </c:pt>
                <c:pt idx="6159">
                  <c:v>82.1</c:v>
                </c:pt>
                <c:pt idx="6160">
                  <c:v>79.7</c:v>
                </c:pt>
                <c:pt idx="6161">
                  <c:v>78.8</c:v>
                </c:pt>
                <c:pt idx="6162">
                  <c:v>81.900000000000006</c:v>
                </c:pt>
                <c:pt idx="6163">
                  <c:v>82.9</c:v>
                </c:pt>
                <c:pt idx="6164">
                  <c:v>82.1</c:v>
                </c:pt>
                <c:pt idx="6165">
                  <c:v>80.3</c:v>
                </c:pt>
                <c:pt idx="6166">
                  <c:v>79.599999999999994</c:v>
                </c:pt>
                <c:pt idx="6167">
                  <c:v>77.900000000000006</c:v>
                </c:pt>
                <c:pt idx="6168">
                  <c:v>77</c:v>
                </c:pt>
                <c:pt idx="6169">
                  <c:v>78.2</c:v>
                </c:pt>
                <c:pt idx="6170">
                  <c:v>78.900000000000006</c:v>
                </c:pt>
                <c:pt idx="6171">
                  <c:v>78.5</c:v>
                </c:pt>
                <c:pt idx="6172">
                  <c:v>78.400000000000006</c:v>
                </c:pt>
                <c:pt idx="6173">
                  <c:v>77.7</c:v>
                </c:pt>
                <c:pt idx="6174">
                  <c:v>77.2</c:v>
                </c:pt>
                <c:pt idx="6175">
                  <c:v>78.099999999999994</c:v>
                </c:pt>
                <c:pt idx="6176">
                  <c:v>79.599999999999994</c:v>
                </c:pt>
                <c:pt idx="6177">
                  <c:v>81.7</c:v>
                </c:pt>
                <c:pt idx="6178">
                  <c:v>83.6</c:v>
                </c:pt>
                <c:pt idx="6179">
                  <c:v>85.5</c:v>
                </c:pt>
                <c:pt idx="6180">
                  <c:v>85.1</c:v>
                </c:pt>
                <c:pt idx="6181">
                  <c:v>84.2</c:v>
                </c:pt>
                <c:pt idx="6182">
                  <c:v>83.4</c:v>
                </c:pt>
                <c:pt idx="6183">
                  <c:v>84</c:v>
                </c:pt>
                <c:pt idx="6184">
                  <c:v>84</c:v>
                </c:pt>
                <c:pt idx="6185">
                  <c:v>85.3</c:v>
                </c:pt>
                <c:pt idx="6186">
                  <c:v>84.8</c:v>
                </c:pt>
                <c:pt idx="6187">
                  <c:v>85.5</c:v>
                </c:pt>
                <c:pt idx="6188">
                  <c:v>85.2</c:v>
                </c:pt>
                <c:pt idx="6189">
                  <c:v>83.6</c:v>
                </c:pt>
                <c:pt idx="6190">
                  <c:v>85.5</c:v>
                </c:pt>
                <c:pt idx="6191">
                  <c:v>87.8</c:v>
                </c:pt>
                <c:pt idx="6192">
                  <c:v>86.4</c:v>
                </c:pt>
                <c:pt idx="6193">
                  <c:v>87.3</c:v>
                </c:pt>
                <c:pt idx="6194">
                  <c:v>87.3</c:v>
                </c:pt>
                <c:pt idx="6195">
                  <c:v>87.2</c:v>
                </c:pt>
                <c:pt idx="6196">
                  <c:v>86.9</c:v>
                </c:pt>
                <c:pt idx="6197">
                  <c:v>87.7</c:v>
                </c:pt>
                <c:pt idx="6198">
                  <c:v>89.7</c:v>
                </c:pt>
                <c:pt idx="6199">
                  <c:v>92.3</c:v>
                </c:pt>
                <c:pt idx="6200">
                  <c:v>93.1</c:v>
                </c:pt>
                <c:pt idx="6201">
                  <c:v>96.7</c:v>
                </c:pt>
                <c:pt idx="6202">
                  <c:v>97.8</c:v>
                </c:pt>
                <c:pt idx="6203">
                  <c:v>98.3</c:v>
                </c:pt>
                <c:pt idx="6204">
                  <c:v>98.7</c:v>
                </c:pt>
                <c:pt idx="6205">
                  <c:v>98</c:v>
                </c:pt>
                <c:pt idx="6206">
                  <c:v>98.6</c:v>
                </c:pt>
                <c:pt idx="6207">
                  <c:v>97</c:v>
                </c:pt>
                <c:pt idx="6208">
                  <c:v>99.9</c:v>
                </c:pt>
                <c:pt idx="6209">
                  <c:v>100.1</c:v>
                </c:pt>
                <c:pt idx="6210">
                  <c:v>101.6</c:v>
                </c:pt>
                <c:pt idx="6211">
                  <c:v>105.3</c:v>
                </c:pt>
                <c:pt idx="6212">
                  <c:v>108.6</c:v>
                </c:pt>
                <c:pt idx="6213">
                  <c:v>109.3</c:v>
                </c:pt>
                <c:pt idx="6214">
                  <c:v>109.3</c:v>
                </c:pt>
                <c:pt idx="6215">
                  <c:v>110.2</c:v>
                </c:pt>
                <c:pt idx="6216">
                  <c:v>110</c:v>
                </c:pt>
                <c:pt idx="6217">
                  <c:v>108.9</c:v>
                </c:pt>
                <c:pt idx="6218">
                  <c:v>112.2</c:v>
                </c:pt>
                <c:pt idx="6219">
                  <c:v>112.9</c:v>
                </c:pt>
                <c:pt idx="6220">
                  <c:v>114.3</c:v>
                </c:pt>
                <c:pt idx="6221">
                  <c:v>114</c:v>
                </c:pt>
                <c:pt idx="6222">
                  <c:v>114.6</c:v>
                </c:pt>
                <c:pt idx="6223">
                  <c:v>113.1</c:v>
                </c:pt>
                <c:pt idx="6224">
                  <c:v>110.4</c:v>
                </c:pt>
                <c:pt idx="6225">
                  <c:v>111</c:v>
                </c:pt>
                <c:pt idx="6226">
                  <c:v>111.6</c:v>
                </c:pt>
                <c:pt idx="6227">
                  <c:v>112.2</c:v>
                </c:pt>
                <c:pt idx="6228">
                  <c:v>112.5</c:v>
                </c:pt>
                <c:pt idx="6229">
                  <c:v>109.5</c:v>
                </c:pt>
                <c:pt idx="6230">
                  <c:v>106.6</c:v>
                </c:pt>
                <c:pt idx="6231">
                  <c:v>103.4</c:v>
                </c:pt>
                <c:pt idx="6232">
                  <c:v>103.7</c:v>
                </c:pt>
                <c:pt idx="6233">
                  <c:v>104</c:v>
                </c:pt>
                <c:pt idx="6234">
                  <c:v>104.3</c:v>
                </c:pt>
                <c:pt idx="6235">
                  <c:v>104.9</c:v>
                </c:pt>
                <c:pt idx="6236">
                  <c:v>104.7</c:v>
                </c:pt>
                <c:pt idx="6237">
                  <c:v>104.7</c:v>
                </c:pt>
                <c:pt idx="6238">
                  <c:v>101.6</c:v>
                </c:pt>
                <c:pt idx="6239">
                  <c:v>102.1</c:v>
                </c:pt>
                <c:pt idx="6240">
                  <c:v>104.8</c:v>
                </c:pt>
                <c:pt idx="6241">
                  <c:v>104.9</c:v>
                </c:pt>
                <c:pt idx="6242">
                  <c:v>106.4</c:v>
                </c:pt>
                <c:pt idx="6243">
                  <c:v>108.9</c:v>
                </c:pt>
                <c:pt idx="6244">
                  <c:v>111.5</c:v>
                </c:pt>
                <c:pt idx="6245">
                  <c:v>108.9</c:v>
                </c:pt>
                <c:pt idx="6246">
                  <c:v>109.3</c:v>
                </c:pt>
                <c:pt idx="6247">
                  <c:v>114.2</c:v>
                </c:pt>
                <c:pt idx="6248">
                  <c:v>112.2</c:v>
                </c:pt>
                <c:pt idx="6249">
                  <c:v>113.1</c:v>
                </c:pt>
                <c:pt idx="6250">
                  <c:v>115.6</c:v>
                </c:pt>
                <c:pt idx="6251">
                  <c:v>115.5</c:v>
                </c:pt>
                <c:pt idx="6252">
                  <c:v>114.3</c:v>
                </c:pt>
                <c:pt idx="6253">
                  <c:v>116.5</c:v>
                </c:pt>
                <c:pt idx="6254">
                  <c:v>121.8</c:v>
                </c:pt>
                <c:pt idx="6255">
                  <c:v>123.3</c:v>
                </c:pt>
                <c:pt idx="6256">
                  <c:v>124.2</c:v>
                </c:pt>
                <c:pt idx="6257">
                  <c:v>123.7</c:v>
                </c:pt>
                <c:pt idx="6258">
                  <c:v>122.6</c:v>
                </c:pt>
                <c:pt idx="6259">
                  <c:v>122.3</c:v>
                </c:pt>
                <c:pt idx="6260">
                  <c:v>124.7</c:v>
                </c:pt>
                <c:pt idx="6261">
                  <c:v>126.5</c:v>
                </c:pt>
                <c:pt idx="6262">
                  <c:v>125.9</c:v>
                </c:pt>
                <c:pt idx="6263">
                  <c:v>124.7</c:v>
                </c:pt>
                <c:pt idx="6264">
                  <c:v>124.2</c:v>
                </c:pt>
                <c:pt idx="6265">
                  <c:v>122</c:v>
                </c:pt>
                <c:pt idx="6266">
                  <c:v>119.6</c:v>
                </c:pt>
                <c:pt idx="6267">
                  <c:v>119</c:v>
                </c:pt>
                <c:pt idx="6268">
                  <c:v>117.5</c:v>
                </c:pt>
                <c:pt idx="6269">
                  <c:v>116.3</c:v>
                </c:pt>
                <c:pt idx="6270">
                  <c:v>113.8</c:v>
                </c:pt>
                <c:pt idx="6271">
                  <c:v>110.9</c:v>
                </c:pt>
                <c:pt idx="6272">
                  <c:v>106</c:v>
                </c:pt>
                <c:pt idx="6273">
                  <c:v>103.9</c:v>
                </c:pt>
                <c:pt idx="6274">
                  <c:v>102.9</c:v>
                </c:pt>
                <c:pt idx="6275">
                  <c:v>105.9</c:v>
                </c:pt>
                <c:pt idx="6276">
                  <c:v>106.8</c:v>
                </c:pt>
                <c:pt idx="6277">
                  <c:v>104.8</c:v>
                </c:pt>
                <c:pt idx="6278">
                  <c:v>103.8</c:v>
                </c:pt>
                <c:pt idx="6279">
                  <c:v>102.5</c:v>
                </c:pt>
                <c:pt idx="6280">
                  <c:v>97.9</c:v>
                </c:pt>
                <c:pt idx="6281">
                  <c:v>96.3</c:v>
                </c:pt>
                <c:pt idx="6282">
                  <c:v>95.3</c:v>
                </c:pt>
                <c:pt idx="6283">
                  <c:v>94.1</c:v>
                </c:pt>
                <c:pt idx="6284">
                  <c:v>90.6</c:v>
                </c:pt>
                <c:pt idx="6285">
                  <c:v>89.8</c:v>
                </c:pt>
                <c:pt idx="6286">
                  <c:v>88.6</c:v>
                </c:pt>
                <c:pt idx="6287">
                  <c:v>89</c:v>
                </c:pt>
                <c:pt idx="6288">
                  <c:v>90.6</c:v>
                </c:pt>
                <c:pt idx="6289">
                  <c:v>90.1</c:v>
                </c:pt>
                <c:pt idx="6290">
                  <c:v>91.7</c:v>
                </c:pt>
                <c:pt idx="6291">
                  <c:v>91.4</c:v>
                </c:pt>
                <c:pt idx="6292">
                  <c:v>94.2</c:v>
                </c:pt>
                <c:pt idx="6293">
                  <c:v>95</c:v>
                </c:pt>
                <c:pt idx="6294">
                  <c:v>93.5</c:v>
                </c:pt>
                <c:pt idx="6295">
                  <c:v>95.9</c:v>
                </c:pt>
                <c:pt idx="6296">
                  <c:v>97.2</c:v>
                </c:pt>
                <c:pt idx="6297">
                  <c:v>97.6</c:v>
                </c:pt>
                <c:pt idx="6298">
                  <c:v>97.8</c:v>
                </c:pt>
                <c:pt idx="6299">
                  <c:v>97.4</c:v>
                </c:pt>
                <c:pt idx="6300">
                  <c:v>95.8</c:v>
                </c:pt>
                <c:pt idx="6301">
                  <c:v>95.9</c:v>
                </c:pt>
                <c:pt idx="6302">
                  <c:v>98.1</c:v>
                </c:pt>
                <c:pt idx="6303">
                  <c:v>99</c:v>
                </c:pt>
                <c:pt idx="6304">
                  <c:v>99.3</c:v>
                </c:pt>
                <c:pt idx="6305">
                  <c:v>98.7</c:v>
                </c:pt>
                <c:pt idx="6306">
                  <c:v>99.8</c:v>
                </c:pt>
                <c:pt idx="6307">
                  <c:v>101.6</c:v>
                </c:pt>
                <c:pt idx="6308">
                  <c:v>103.5</c:v>
                </c:pt>
                <c:pt idx="6309">
                  <c:v>106.2</c:v>
                </c:pt>
                <c:pt idx="6310">
                  <c:v>107</c:v>
                </c:pt>
                <c:pt idx="6311">
                  <c:v>110.1</c:v>
                </c:pt>
                <c:pt idx="6312">
                  <c:v>113.3</c:v>
                </c:pt>
                <c:pt idx="6313">
                  <c:v>114.2</c:v>
                </c:pt>
                <c:pt idx="6314">
                  <c:v>115.5</c:v>
                </c:pt>
                <c:pt idx="6315">
                  <c:v>115.1</c:v>
                </c:pt>
                <c:pt idx="6316">
                  <c:v>115.8</c:v>
                </c:pt>
                <c:pt idx="6317">
                  <c:v>116</c:v>
                </c:pt>
                <c:pt idx="6318">
                  <c:v>116.5</c:v>
                </c:pt>
                <c:pt idx="6319">
                  <c:v>119.7</c:v>
                </c:pt>
                <c:pt idx="6320">
                  <c:v>118.8</c:v>
                </c:pt>
                <c:pt idx="6321">
                  <c:v>118.7</c:v>
                </c:pt>
                <c:pt idx="6322">
                  <c:v>114.2</c:v>
                </c:pt>
                <c:pt idx="6323">
                  <c:v>116.1</c:v>
                </c:pt>
                <c:pt idx="6324">
                  <c:v>116.6</c:v>
                </c:pt>
                <c:pt idx="6325">
                  <c:v>115.8</c:v>
                </c:pt>
                <c:pt idx="6326">
                  <c:v>116.4</c:v>
                </c:pt>
                <c:pt idx="6327">
                  <c:v>117.5</c:v>
                </c:pt>
                <c:pt idx="6328">
                  <c:v>117.8</c:v>
                </c:pt>
                <c:pt idx="6329">
                  <c:v>115.1</c:v>
                </c:pt>
                <c:pt idx="6330">
                  <c:v>117.1</c:v>
                </c:pt>
                <c:pt idx="6331">
                  <c:v>119.1</c:v>
                </c:pt>
                <c:pt idx="6332">
                  <c:v>120</c:v>
                </c:pt>
                <c:pt idx="6333">
                  <c:v>118.2</c:v>
                </c:pt>
                <c:pt idx="6334">
                  <c:v>116.6</c:v>
                </c:pt>
                <c:pt idx="6335">
                  <c:v>114.8</c:v>
                </c:pt>
                <c:pt idx="6336">
                  <c:v>110.7</c:v>
                </c:pt>
                <c:pt idx="6337">
                  <c:v>107.3</c:v>
                </c:pt>
                <c:pt idx="6338">
                  <c:v>105.5</c:v>
                </c:pt>
                <c:pt idx="6339">
                  <c:v>105.2</c:v>
                </c:pt>
                <c:pt idx="6340">
                  <c:v>105.2</c:v>
                </c:pt>
                <c:pt idx="6341">
                  <c:v>102.2</c:v>
                </c:pt>
                <c:pt idx="6342">
                  <c:v>98</c:v>
                </c:pt>
                <c:pt idx="6343">
                  <c:v>95.1</c:v>
                </c:pt>
                <c:pt idx="6344">
                  <c:v>93.6</c:v>
                </c:pt>
                <c:pt idx="6345">
                  <c:v>93.3</c:v>
                </c:pt>
                <c:pt idx="6346">
                  <c:v>92.8</c:v>
                </c:pt>
                <c:pt idx="6347">
                  <c:v>92.5</c:v>
                </c:pt>
                <c:pt idx="6348">
                  <c:v>89.9</c:v>
                </c:pt>
                <c:pt idx="6349">
                  <c:v>86</c:v>
                </c:pt>
                <c:pt idx="6350">
                  <c:v>83.5</c:v>
                </c:pt>
                <c:pt idx="6351">
                  <c:v>84</c:v>
                </c:pt>
                <c:pt idx="6352">
                  <c:v>87.3</c:v>
                </c:pt>
                <c:pt idx="6353">
                  <c:v>88.6</c:v>
                </c:pt>
                <c:pt idx="6354">
                  <c:v>91.4</c:v>
                </c:pt>
                <c:pt idx="6355">
                  <c:v>95.6</c:v>
                </c:pt>
                <c:pt idx="6356">
                  <c:v>97.2</c:v>
                </c:pt>
                <c:pt idx="6357">
                  <c:v>95.9</c:v>
                </c:pt>
                <c:pt idx="6358">
                  <c:v>96.5</c:v>
                </c:pt>
                <c:pt idx="6359">
                  <c:v>99.5</c:v>
                </c:pt>
                <c:pt idx="6360">
                  <c:v>100.5</c:v>
                </c:pt>
                <c:pt idx="6361">
                  <c:v>99.3</c:v>
                </c:pt>
                <c:pt idx="6362">
                  <c:v>98.6</c:v>
                </c:pt>
                <c:pt idx="6363">
                  <c:v>98.1</c:v>
                </c:pt>
                <c:pt idx="6364">
                  <c:v>98.5</c:v>
                </c:pt>
                <c:pt idx="6365">
                  <c:v>105.3</c:v>
                </c:pt>
                <c:pt idx="6366">
                  <c:v>112.2</c:v>
                </c:pt>
                <c:pt idx="6367">
                  <c:v>118</c:v>
                </c:pt>
                <c:pt idx="6368">
                  <c:v>121.5</c:v>
                </c:pt>
                <c:pt idx="6369">
                  <c:v>121.4</c:v>
                </c:pt>
                <c:pt idx="6370">
                  <c:v>120.3</c:v>
                </c:pt>
                <c:pt idx="6371">
                  <c:v>119.3</c:v>
                </c:pt>
                <c:pt idx="6372">
                  <c:v>123.1</c:v>
                </c:pt>
                <c:pt idx="6373">
                  <c:v>125.4</c:v>
                </c:pt>
                <c:pt idx="6374">
                  <c:v>125.5</c:v>
                </c:pt>
                <c:pt idx="6375">
                  <c:v>126.6</c:v>
                </c:pt>
                <c:pt idx="6376">
                  <c:v>126.9</c:v>
                </c:pt>
                <c:pt idx="6377">
                  <c:v>126</c:v>
                </c:pt>
                <c:pt idx="6378">
                  <c:v>126.7</c:v>
                </c:pt>
                <c:pt idx="6379">
                  <c:v>130.30000000000001</c:v>
                </c:pt>
                <c:pt idx="6380">
                  <c:v>135.30000000000001</c:v>
                </c:pt>
                <c:pt idx="6381">
                  <c:v>136.5</c:v>
                </c:pt>
                <c:pt idx="6382">
                  <c:v>138.9</c:v>
                </c:pt>
                <c:pt idx="6383">
                  <c:v>136.4</c:v>
                </c:pt>
                <c:pt idx="6384">
                  <c:v>134.6</c:v>
                </c:pt>
                <c:pt idx="6385">
                  <c:v>129.5</c:v>
                </c:pt>
                <c:pt idx="6386">
                  <c:v>128.69999999999999</c:v>
                </c:pt>
                <c:pt idx="6387">
                  <c:v>129.4</c:v>
                </c:pt>
                <c:pt idx="6388">
                  <c:v>129.6</c:v>
                </c:pt>
                <c:pt idx="6389">
                  <c:v>128.80000000000001</c:v>
                </c:pt>
                <c:pt idx="6390">
                  <c:v>126.9</c:v>
                </c:pt>
                <c:pt idx="6391">
                  <c:v>127.1</c:v>
                </c:pt>
                <c:pt idx="6392">
                  <c:v>126.4</c:v>
                </c:pt>
                <c:pt idx="6393">
                  <c:v>127.7</c:v>
                </c:pt>
                <c:pt idx="6394">
                  <c:v>127.5</c:v>
                </c:pt>
                <c:pt idx="6395">
                  <c:v>125.2</c:v>
                </c:pt>
                <c:pt idx="6396">
                  <c:v>123.5</c:v>
                </c:pt>
                <c:pt idx="6397">
                  <c:v>119.2</c:v>
                </c:pt>
                <c:pt idx="6398">
                  <c:v>116.5</c:v>
                </c:pt>
                <c:pt idx="6399">
                  <c:v>116.2</c:v>
                </c:pt>
                <c:pt idx="6400">
                  <c:v>117.2</c:v>
                </c:pt>
                <c:pt idx="6401">
                  <c:v>119.3</c:v>
                </c:pt>
                <c:pt idx="6402">
                  <c:v>117.6</c:v>
                </c:pt>
                <c:pt idx="6403">
                  <c:v>115.9</c:v>
                </c:pt>
                <c:pt idx="6404">
                  <c:v>116.4</c:v>
                </c:pt>
                <c:pt idx="6405">
                  <c:v>114</c:v>
                </c:pt>
                <c:pt idx="6406">
                  <c:v>111.9</c:v>
                </c:pt>
                <c:pt idx="6407">
                  <c:v>113.4</c:v>
                </c:pt>
                <c:pt idx="6408">
                  <c:v>114.8</c:v>
                </c:pt>
                <c:pt idx="6409">
                  <c:v>111.3</c:v>
                </c:pt>
                <c:pt idx="6410">
                  <c:v>108.4</c:v>
                </c:pt>
                <c:pt idx="6411">
                  <c:v>105</c:v>
                </c:pt>
                <c:pt idx="6412">
                  <c:v>101.2</c:v>
                </c:pt>
                <c:pt idx="6413">
                  <c:v>101.6</c:v>
                </c:pt>
                <c:pt idx="6414">
                  <c:v>100.3</c:v>
                </c:pt>
                <c:pt idx="6415">
                  <c:v>101.5</c:v>
                </c:pt>
                <c:pt idx="6416">
                  <c:v>101.4</c:v>
                </c:pt>
                <c:pt idx="6417">
                  <c:v>101.4</c:v>
                </c:pt>
                <c:pt idx="6418">
                  <c:v>101.6</c:v>
                </c:pt>
                <c:pt idx="6419">
                  <c:v>100.3</c:v>
                </c:pt>
                <c:pt idx="6420">
                  <c:v>99.3</c:v>
                </c:pt>
                <c:pt idx="6421">
                  <c:v>101.8</c:v>
                </c:pt>
                <c:pt idx="6422">
                  <c:v>106.2</c:v>
                </c:pt>
                <c:pt idx="6423">
                  <c:v>107</c:v>
                </c:pt>
                <c:pt idx="6424">
                  <c:v>108.9</c:v>
                </c:pt>
                <c:pt idx="6425">
                  <c:v>105.1</c:v>
                </c:pt>
                <c:pt idx="6426">
                  <c:v>101.8</c:v>
                </c:pt>
                <c:pt idx="6427">
                  <c:v>100.6</c:v>
                </c:pt>
                <c:pt idx="6428">
                  <c:v>101.5</c:v>
                </c:pt>
                <c:pt idx="6429">
                  <c:v>103.4</c:v>
                </c:pt>
                <c:pt idx="6430">
                  <c:v>104.6</c:v>
                </c:pt>
                <c:pt idx="6431">
                  <c:v>108.1</c:v>
                </c:pt>
                <c:pt idx="6432">
                  <c:v>109.8</c:v>
                </c:pt>
                <c:pt idx="6433">
                  <c:v>114</c:v>
                </c:pt>
                <c:pt idx="6434">
                  <c:v>113.4</c:v>
                </c:pt>
                <c:pt idx="6435">
                  <c:v>119</c:v>
                </c:pt>
                <c:pt idx="6436">
                  <c:v>125.3</c:v>
                </c:pt>
                <c:pt idx="6437">
                  <c:v>126.8</c:v>
                </c:pt>
                <c:pt idx="6438">
                  <c:v>125.5</c:v>
                </c:pt>
                <c:pt idx="6439">
                  <c:v>127.9</c:v>
                </c:pt>
                <c:pt idx="6440">
                  <c:v>128.30000000000001</c:v>
                </c:pt>
                <c:pt idx="6441">
                  <c:v>128.1</c:v>
                </c:pt>
                <c:pt idx="6442">
                  <c:v>130.9</c:v>
                </c:pt>
                <c:pt idx="6443">
                  <c:v>135.19999999999999</c:v>
                </c:pt>
                <c:pt idx="6444">
                  <c:v>138.4</c:v>
                </c:pt>
                <c:pt idx="6445">
                  <c:v>138.19999999999999</c:v>
                </c:pt>
                <c:pt idx="6446">
                  <c:v>136.9</c:v>
                </c:pt>
                <c:pt idx="6447">
                  <c:v>137.69999999999999</c:v>
                </c:pt>
                <c:pt idx="6448">
                  <c:v>136.1</c:v>
                </c:pt>
                <c:pt idx="6449">
                  <c:v>138.1</c:v>
                </c:pt>
                <c:pt idx="6450">
                  <c:v>138.6</c:v>
                </c:pt>
                <c:pt idx="6451">
                  <c:v>137.6</c:v>
                </c:pt>
                <c:pt idx="6452">
                  <c:v>135.1</c:v>
                </c:pt>
                <c:pt idx="6453">
                  <c:v>134.69999999999999</c:v>
                </c:pt>
                <c:pt idx="6454">
                  <c:v>132.4</c:v>
                </c:pt>
                <c:pt idx="6455">
                  <c:v>131.1</c:v>
                </c:pt>
                <c:pt idx="6456">
                  <c:v>137</c:v>
                </c:pt>
                <c:pt idx="6457">
                  <c:v>140.69999999999999</c:v>
                </c:pt>
                <c:pt idx="6458">
                  <c:v>143.1</c:v>
                </c:pt>
                <c:pt idx="6459">
                  <c:v>142.6</c:v>
                </c:pt>
                <c:pt idx="6460">
                  <c:v>142.4</c:v>
                </c:pt>
                <c:pt idx="6461">
                  <c:v>136.80000000000001</c:v>
                </c:pt>
                <c:pt idx="6462">
                  <c:v>134.9</c:v>
                </c:pt>
                <c:pt idx="6463">
                  <c:v>131</c:v>
                </c:pt>
                <c:pt idx="6464">
                  <c:v>132.6</c:v>
                </c:pt>
                <c:pt idx="6465">
                  <c:v>130.5</c:v>
                </c:pt>
                <c:pt idx="6466">
                  <c:v>125.6</c:v>
                </c:pt>
                <c:pt idx="6467">
                  <c:v>124.3</c:v>
                </c:pt>
                <c:pt idx="6468">
                  <c:v>124.3</c:v>
                </c:pt>
                <c:pt idx="6469">
                  <c:v>122.7</c:v>
                </c:pt>
                <c:pt idx="6470">
                  <c:v>124.2</c:v>
                </c:pt>
                <c:pt idx="6471">
                  <c:v>126.1</c:v>
                </c:pt>
                <c:pt idx="6472">
                  <c:v>125.6</c:v>
                </c:pt>
                <c:pt idx="6473">
                  <c:v>121.9</c:v>
                </c:pt>
                <c:pt idx="6474">
                  <c:v>120.5</c:v>
                </c:pt>
                <c:pt idx="6475">
                  <c:v>120.5</c:v>
                </c:pt>
                <c:pt idx="6476">
                  <c:v>120.9</c:v>
                </c:pt>
                <c:pt idx="6477">
                  <c:v>118.4</c:v>
                </c:pt>
                <c:pt idx="6478">
                  <c:v>120.7</c:v>
                </c:pt>
                <c:pt idx="6479">
                  <c:v>120.9</c:v>
                </c:pt>
                <c:pt idx="6480">
                  <c:v>123</c:v>
                </c:pt>
                <c:pt idx="6481">
                  <c:v>120.7</c:v>
                </c:pt>
                <c:pt idx="6482">
                  <c:v>118.7</c:v>
                </c:pt>
                <c:pt idx="6483">
                  <c:v>116.3</c:v>
                </c:pt>
                <c:pt idx="6484">
                  <c:v>119</c:v>
                </c:pt>
                <c:pt idx="6485">
                  <c:v>120.1</c:v>
                </c:pt>
                <c:pt idx="6486">
                  <c:v>115.3</c:v>
                </c:pt>
                <c:pt idx="6487">
                  <c:v>111.8</c:v>
                </c:pt>
                <c:pt idx="6488">
                  <c:v>110.1</c:v>
                </c:pt>
                <c:pt idx="6489">
                  <c:v>107.7</c:v>
                </c:pt>
                <c:pt idx="6490">
                  <c:v>106.4</c:v>
                </c:pt>
                <c:pt idx="6491">
                  <c:v>107</c:v>
                </c:pt>
                <c:pt idx="6492">
                  <c:v>107.2</c:v>
                </c:pt>
                <c:pt idx="6493">
                  <c:v>108.9</c:v>
                </c:pt>
                <c:pt idx="6494">
                  <c:v>107.6</c:v>
                </c:pt>
                <c:pt idx="6495">
                  <c:v>105.2</c:v>
                </c:pt>
                <c:pt idx="6496">
                  <c:v>105.3</c:v>
                </c:pt>
                <c:pt idx="6497">
                  <c:v>104.6</c:v>
                </c:pt>
                <c:pt idx="6498">
                  <c:v>104.8</c:v>
                </c:pt>
                <c:pt idx="6499">
                  <c:v>105.5</c:v>
                </c:pt>
                <c:pt idx="6500">
                  <c:v>103.6</c:v>
                </c:pt>
                <c:pt idx="6501">
                  <c:v>103.4</c:v>
                </c:pt>
                <c:pt idx="6502">
                  <c:v>100.3</c:v>
                </c:pt>
                <c:pt idx="6503">
                  <c:v>97.7</c:v>
                </c:pt>
                <c:pt idx="6504">
                  <c:v>95.3</c:v>
                </c:pt>
                <c:pt idx="6505">
                  <c:v>95.6</c:v>
                </c:pt>
                <c:pt idx="6506">
                  <c:v>96</c:v>
                </c:pt>
                <c:pt idx="6507">
                  <c:v>98.2</c:v>
                </c:pt>
                <c:pt idx="6508">
                  <c:v>96.5</c:v>
                </c:pt>
                <c:pt idx="6509">
                  <c:v>95.3</c:v>
                </c:pt>
                <c:pt idx="6510">
                  <c:v>92.3</c:v>
                </c:pt>
                <c:pt idx="6511">
                  <c:v>91.6</c:v>
                </c:pt>
                <c:pt idx="6512">
                  <c:v>92.7</c:v>
                </c:pt>
                <c:pt idx="6513">
                  <c:v>93</c:v>
                </c:pt>
                <c:pt idx="6514">
                  <c:v>90.5</c:v>
                </c:pt>
                <c:pt idx="6515">
                  <c:v>93.8</c:v>
                </c:pt>
                <c:pt idx="6516">
                  <c:v>93.1</c:v>
                </c:pt>
                <c:pt idx="6517">
                  <c:v>91.8</c:v>
                </c:pt>
                <c:pt idx="6518">
                  <c:v>90.2</c:v>
                </c:pt>
                <c:pt idx="6519">
                  <c:v>92</c:v>
                </c:pt>
                <c:pt idx="6520">
                  <c:v>92.6</c:v>
                </c:pt>
                <c:pt idx="6521">
                  <c:v>96.6</c:v>
                </c:pt>
                <c:pt idx="6522">
                  <c:v>97.1</c:v>
                </c:pt>
                <c:pt idx="6523">
                  <c:v>96.8</c:v>
                </c:pt>
                <c:pt idx="6524">
                  <c:v>95.7</c:v>
                </c:pt>
                <c:pt idx="6525">
                  <c:v>95.4</c:v>
                </c:pt>
                <c:pt idx="6526">
                  <c:v>95.2</c:v>
                </c:pt>
                <c:pt idx="6527">
                  <c:v>95.6</c:v>
                </c:pt>
                <c:pt idx="6528">
                  <c:v>94.3</c:v>
                </c:pt>
                <c:pt idx="6529">
                  <c:v>94.7</c:v>
                </c:pt>
                <c:pt idx="6530">
                  <c:v>92.4</c:v>
                </c:pt>
                <c:pt idx="6531">
                  <c:v>89.3</c:v>
                </c:pt>
                <c:pt idx="6532">
                  <c:v>88.9</c:v>
                </c:pt>
                <c:pt idx="6533">
                  <c:v>88.8</c:v>
                </c:pt>
                <c:pt idx="6534">
                  <c:v>92.4</c:v>
                </c:pt>
                <c:pt idx="6535">
                  <c:v>93.7</c:v>
                </c:pt>
                <c:pt idx="6536">
                  <c:v>91.7</c:v>
                </c:pt>
                <c:pt idx="6537">
                  <c:v>90.2</c:v>
                </c:pt>
                <c:pt idx="6538">
                  <c:v>89.2</c:v>
                </c:pt>
                <c:pt idx="6539">
                  <c:v>86.6</c:v>
                </c:pt>
                <c:pt idx="6540">
                  <c:v>90</c:v>
                </c:pt>
                <c:pt idx="6541">
                  <c:v>91.7</c:v>
                </c:pt>
                <c:pt idx="6542">
                  <c:v>91.8</c:v>
                </c:pt>
                <c:pt idx="6543">
                  <c:v>93.3</c:v>
                </c:pt>
                <c:pt idx="6544">
                  <c:v>94.4</c:v>
                </c:pt>
                <c:pt idx="6545">
                  <c:v>88.8</c:v>
                </c:pt>
                <c:pt idx="6546">
                  <c:v>87</c:v>
                </c:pt>
                <c:pt idx="6547">
                  <c:v>87.7</c:v>
                </c:pt>
                <c:pt idx="6548">
                  <c:v>88.7</c:v>
                </c:pt>
                <c:pt idx="6549">
                  <c:v>87.9</c:v>
                </c:pt>
                <c:pt idx="6550">
                  <c:v>86.2</c:v>
                </c:pt>
                <c:pt idx="6551">
                  <c:v>83.2</c:v>
                </c:pt>
                <c:pt idx="6552">
                  <c:v>81.400000000000006</c:v>
                </c:pt>
                <c:pt idx="6553">
                  <c:v>81</c:v>
                </c:pt>
                <c:pt idx="6554">
                  <c:v>84</c:v>
                </c:pt>
                <c:pt idx="6555">
                  <c:v>85.3</c:v>
                </c:pt>
                <c:pt idx="6556">
                  <c:v>85.2</c:v>
                </c:pt>
                <c:pt idx="6557">
                  <c:v>84.9</c:v>
                </c:pt>
                <c:pt idx="6558">
                  <c:v>85.6</c:v>
                </c:pt>
                <c:pt idx="6559">
                  <c:v>82.8</c:v>
                </c:pt>
                <c:pt idx="6560">
                  <c:v>83</c:v>
                </c:pt>
                <c:pt idx="6561">
                  <c:v>84.3</c:v>
                </c:pt>
                <c:pt idx="6562">
                  <c:v>84.9</c:v>
                </c:pt>
                <c:pt idx="6563">
                  <c:v>86.1</c:v>
                </c:pt>
                <c:pt idx="6564">
                  <c:v>84.4</c:v>
                </c:pt>
                <c:pt idx="6565">
                  <c:v>82</c:v>
                </c:pt>
                <c:pt idx="6566">
                  <c:v>82.6</c:v>
                </c:pt>
                <c:pt idx="6567">
                  <c:v>83.1</c:v>
                </c:pt>
                <c:pt idx="6568">
                  <c:v>83.7</c:v>
                </c:pt>
                <c:pt idx="6569">
                  <c:v>86.4</c:v>
                </c:pt>
                <c:pt idx="6570">
                  <c:v>84.8</c:v>
                </c:pt>
                <c:pt idx="6571">
                  <c:v>85.7</c:v>
                </c:pt>
                <c:pt idx="6572">
                  <c:v>86.4</c:v>
                </c:pt>
                <c:pt idx="6573">
                  <c:v>85.8</c:v>
                </c:pt>
                <c:pt idx="6574">
                  <c:v>83.8</c:v>
                </c:pt>
                <c:pt idx="6575">
                  <c:v>86.3</c:v>
                </c:pt>
                <c:pt idx="6576">
                  <c:v>91.4</c:v>
                </c:pt>
                <c:pt idx="6577">
                  <c:v>93.9</c:v>
                </c:pt>
                <c:pt idx="6578">
                  <c:v>94.3</c:v>
                </c:pt>
                <c:pt idx="6579">
                  <c:v>92.9</c:v>
                </c:pt>
                <c:pt idx="6580">
                  <c:v>93.4</c:v>
                </c:pt>
                <c:pt idx="6581">
                  <c:v>91.4</c:v>
                </c:pt>
                <c:pt idx="6582">
                  <c:v>92.3</c:v>
                </c:pt>
                <c:pt idx="6583">
                  <c:v>91.7</c:v>
                </c:pt>
                <c:pt idx="6584">
                  <c:v>89.3</c:v>
                </c:pt>
                <c:pt idx="6585">
                  <c:v>89.2</c:v>
                </c:pt>
                <c:pt idx="6586">
                  <c:v>92.1</c:v>
                </c:pt>
                <c:pt idx="6587">
                  <c:v>91.5</c:v>
                </c:pt>
                <c:pt idx="6588">
                  <c:v>90.5</c:v>
                </c:pt>
                <c:pt idx="6589">
                  <c:v>91.2</c:v>
                </c:pt>
                <c:pt idx="6590">
                  <c:v>91.4</c:v>
                </c:pt>
                <c:pt idx="6591">
                  <c:v>93.5</c:v>
                </c:pt>
                <c:pt idx="6592">
                  <c:v>93.6</c:v>
                </c:pt>
                <c:pt idx="6593">
                  <c:v>93.9</c:v>
                </c:pt>
                <c:pt idx="6594">
                  <c:v>93.1</c:v>
                </c:pt>
                <c:pt idx="6595">
                  <c:v>93.1</c:v>
                </c:pt>
                <c:pt idx="6596">
                  <c:v>95.2</c:v>
                </c:pt>
                <c:pt idx="6597">
                  <c:v>96.5</c:v>
                </c:pt>
                <c:pt idx="6598">
                  <c:v>98.6</c:v>
                </c:pt>
                <c:pt idx="6599">
                  <c:v>98.1</c:v>
                </c:pt>
                <c:pt idx="6600">
                  <c:v>96.4</c:v>
                </c:pt>
                <c:pt idx="6601">
                  <c:v>93.6</c:v>
                </c:pt>
                <c:pt idx="6602">
                  <c:v>90.6</c:v>
                </c:pt>
                <c:pt idx="6603">
                  <c:v>90</c:v>
                </c:pt>
                <c:pt idx="6604">
                  <c:v>91.7</c:v>
                </c:pt>
                <c:pt idx="6605">
                  <c:v>91.8</c:v>
                </c:pt>
                <c:pt idx="6606">
                  <c:v>87.3</c:v>
                </c:pt>
                <c:pt idx="6607">
                  <c:v>83.7</c:v>
                </c:pt>
                <c:pt idx="6608">
                  <c:v>81.3</c:v>
                </c:pt>
                <c:pt idx="6609">
                  <c:v>80.8</c:v>
                </c:pt>
                <c:pt idx="6610">
                  <c:v>81</c:v>
                </c:pt>
                <c:pt idx="6611">
                  <c:v>81.900000000000006</c:v>
                </c:pt>
                <c:pt idx="6612">
                  <c:v>81.7</c:v>
                </c:pt>
                <c:pt idx="6613">
                  <c:v>82.2</c:v>
                </c:pt>
                <c:pt idx="6614">
                  <c:v>82.2</c:v>
                </c:pt>
                <c:pt idx="6615">
                  <c:v>80.3</c:v>
                </c:pt>
                <c:pt idx="6616">
                  <c:v>76.2</c:v>
                </c:pt>
                <c:pt idx="6617">
                  <c:v>77.5</c:v>
                </c:pt>
                <c:pt idx="6618">
                  <c:v>77.900000000000006</c:v>
                </c:pt>
                <c:pt idx="6619">
                  <c:v>77.2</c:v>
                </c:pt>
                <c:pt idx="6620">
                  <c:v>77.5</c:v>
                </c:pt>
                <c:pt idx="6621">
                  <c:v>75</c:v>
                </c:pt>
                <c:pt idx="6622">
                  <c:v>74</c:v>
                </c:pt>
                <c:pt idx="6623">
                  <c:v>72.7</c:v>
                </c:pt>
                <c:pt idx="6624">
                  <c:v>73.5</c:v>
                </c:pt>
                <c:pt idx="6625">
                  <c:v>74.099999999999994</c:v>
                </c:pt>
                <c:pt idx="6626">
                  <c:v>72.2</c:v>
                </c:pt>
                <c:pt idx="6627">
                  <c:v>69.7</c:v>
                </c:pt>
                <c:pt idx="6628">
                  <c:v>67.7</c:v>
                </c:pt>
                <c:pt idx="6629">
                  <c:v>66.5</c:v>
                </c:pt>
                <c:pt idx="6630">
                  <c:v>65.599999999999994</c:v>
                </c:pt>
                <c:pt idx="6631">
                  <c:v>67.2</c:v>
                </c:pt>
                <c:pt idx="6632">
                  <c:v>68.3</c:v>
                </c:pt>
                <c:pt idx="6633">
                  <c:v>68</c:v>
                </c:pt>
                <c:pt idx="6634">
                  <c:v>68</c:v>
                </c:pt>
                <c:pt idx="6635">
                  <c:v>69.599999999999994</c:v>
                </c:pt>
                <c:pt idx="6636">
                  <c:v>69.400000000000006</c:v>
                </c:pt>
                <c:pt idx="6637">
                  <c:v>70.3</c:v>
                </c:pt>
                <c:pt idx="6638">
                  <c:v>71.5</c:v>
                </c:pt>
                <c:pt idx="6639">
                  <c:v>72.599999999999994</c:v>
                </c:pt>
                <c:pt idx="6640">
                  <c:v>74.3</c:v>
                </c:pt>
                <c:pt idx="6641">
                  <c:v>75.900000000000006</c:v>
                </c:pt>
                <c:pt idx="6642">
                  <c:v>76.8</c:v>
                </c:pt>
                <c:pt idx="6643">
                  <c:v>77.2</c:v>
                </c:pt>
                <c:pt idx="6644">
                  <c:v>77.2</c:v>
                </c:pt>
                <c:pt idx="6645">
                  <c:v>80.5</c:v>
                </c:pt>
                <c:pt idx="6646">
                  <c:v>83</c:v>
                </c:pt>
                <c:pt idx="6647">
                  <c:v>82</c:v>
                </c:pt>
                <c:pt idx="6648">
                  <c:v>85.9</c:v>
                </c:pt>
                <c:pt idx="6649">
                  <c:v>90.4</c:v>
                </c:pt>
                <c:pt idx="6650">
                  <c:v>91</c:v>
                </c:pt>
                <c:pt idx="6651">
                  <c:v>91.3</c:v>
                </c:pt>
                <c:pt idx="6652">
                  <c:v>92.8</c:v>
                </c:pt>
                <c:pt idx="6653">
                  <c:v>95.1</c:v>
                </c:pt>
                <c:pt idx="6654">
                  <c:v>97.8</c:v>
                </c:pt>
                <c:pt idx="6655">
                  <c:v>100.1</c:v>
                </c:pt>
                <c:pt idx="6656">
                  <c:v>100.5</c:v>
                </c:pt>
                <c:pt idx="6657">
                  <c:v>103.7</c:v>
                </c:pt>
                <c:pt idx="6658">
                  <c:v>103</c:v>
                </c:pt>
                <c:pt idx="6659">
                  <c:v>104.1</c:v>
                </c:pt>
                <c:pt idx="6660">
                  <c:v>105.9</c:v>
                </c:pt>
                <c:pt idx="6661">
                  <c:v>105.9</c:v>
                </c:pt>
                <c:pt idx="6662">
                  <c:v>109.6</c:v>
                </c:pt>
                <c:pt idx="6663">
                  <c:v>108.9</c:v>
                </c:pt>
                <c:pt idx="6664">
                  <c:v>109.8</c:v>
                </c:pt>
                <c:pt idx="6665">
                  <c:v>106.2</c:v>
                </c:pt>
                <c:pt idx="6666">
                  <c:v>109.3</c:v>
                </c:pt>
                <c:pt idx="6667">
                  <c:v>110.9</c:v>
                </c:pt>
                <c:pt idx="6668">
                  <c:v>109.7</c:v>
                </c:pt>
                <c:pt idx="6669">
                  <c:v>109.1</c:v>
                </c:pt>
                <c:pt idx="6670">
                  <c:v>107.9</c:v>
                </c:pt>
                <c:pt idx="6671">
                  <c:v>107.8</c:v>
                </c:pt>
                <c:pt idx="6672">
                  <c:v>107.2</c:v>
                </c:pt>
                <c:pt idx="6673">
                  <c:v>107.1</c:v>
                </c:pt>
                <c:pt idx="6674">
                  <c:v>111.8</c:v>
                </c:pt>
                <c:pt idx="6675">
                  <c:v>110.7</c:v>
                </c:pt>
                <c:pt idx="6676">
                  <c:v>116.5</c:v>
                </c:pt>
                <c:pt idx="6677">
                  <c:v>117.3</c:v>
                </c:pt>
                <c:pt idx="6678">
                  <c:v>114.2</c:v>
                </c:pt>
                <c:pt idx="6679">
                  <c:v>111.6</c:v>
                </c:pt>
                <c:pt idx="6680">
                  <c:v>115.2</c:v>
                </c:pt>
                <c:pt idx="6681">
                  <c:v>119.1</c:v>
                </c:pt>
                <c:pt idx="6682">
                  <c:v>123.7</c:v>
                </c:pt>
                <c:pt idx="6683">
                  <c:v>126.4</c:v>
                </c:pt>
                <c:pt idx="6684">
                  <c:v>123</c:v>
                </c:pt>
                <c:pt idx="6685">
                  <c:v>119.2</c:v>
                </c:pt>
                <c:pt idx="6686">
                  <c:v>117.4</c:v>
                </c:pt>
                <c:pt idx="6687">
                  <c:v>115.4</c:v>
                </c:pt>
                <c:pt idx="6688">
                  <c:v>118.6</c:v>
                </c:pt>
                <c:pt idx="6689">
                  <c:v>122.3</c:v>
                </c:pt>
                <c:pt idx="6690">
                  <c:v>124.2</c:v>
                </c:pt>
                <c:pt idx="6691">
                  <c:v>124.2</c:v>
                </c:pt>
                <c:pt idx="6692">
                  <c:v>121.4</c:v>
                </c:pt>
                <c:pt idx="6693">
                  <c:v>121.5</c:v>
                </c:pt>
                <c:pt idx="6694">
                  <c:v>122</c:v>
                </c:pt>
                <c:pt idx="6695">
                  <c:v>125.7</c:v>
                </c:pt>
                <c:pt idx="6696">
                  <c:v>127.3</c:v>
                </c:pt>
                <c:pt idx="6697">
                  <c:v>127.9</c:v>
                </c:pt>
                <c:pt idx="6698">
                  <c:v>130.19999999999999</c:v>
                </c:pt>
                <c:pt idx="6699">
                  <c:v>130.1</c:v>
                </c:pt>
                <c:pt idx="6700">
                  <c:v>127.5</c:v>
                </c:pt>
                <c:pt idx="6701">
                  <c:v>126.8</c:v>
                </c:pt>
                <c:pt idx="6702">
                  <c:v>128.1</c:v>
                </c:pt>
                <c:pt idx="6703">
                  <c:v>134.19999999999999</c:v>
                </c:pt>
                <c:pt idx="6704">
                  <c:v>134.9</c:v>
                </c:pt>
                <c:pt idx="6705">
                  <c:v>136.9</c:v>
                </c:pt>
                <c:pt idx="6706">
                  <c:v>130.30000000000001</c:v>
                </c:pt>
                <c:pt idx="6707">
                  <c:v>129.69999999999999</c:v>
                </c:pt>
                <c:pt idx="6708">
                  <c:v>130.69999999999999</c:v>
                </c:pt>
                <c:pt idx="6709">
                  <c:v>131.19999999999999</c:v>
                </c:pt>
                <c:pt idx="6710">
                  <c:v>129.80000000000001</c:v>
                </c:pt>
                <c:pt idx="6711">
                  <c:v>128.9</c:v>
                </c:pt>
                <c:pt idx="6712">
                  <c:v>124.2</c:v>
                </c:pt>
                <c:pt idx="6713">
                  <c:v>118.9</c:v>
                </c:pt>
                <c:pt idx="6714">
                  <c:v>117.7</c:v>
                </c:pt>
                <c:pt idx="6715">
                  <c:v>120.3</c:v>
                </c:pt>
                <c:pt idx="6716">
                  <c:v>122.1</c:v>
                </c:pt>
                <c:pt idx="6717">
                  <c:v>125.1</c:v>
                </c:pt>
                <c:pt idx="6718">
                  <c:v>125.2</c:v>
                </c:pt>
                <c:pt idx="6719">
                  <c:v>123.4</c:v>
                </c:pt>
                <c:pt idx="6720">
                  <c:v>122.2</c:v>
                </c:pt>
                <c:pt idx="6721">
                  <c:v>121.9</c:v>
                </c:pt>
                <c:pt idx="6722">
                  <c:v>122.2</c:v>
                </c:pt>
                <c:pt idx="6723">
                  <c:v>122.8</c:v>
                </c:pt>
                <c:pt idx="6724">
                  <c:v>123.1</c:v>
                </c:pt>
                <c:pt idx="6725">
                  <c:v>121</c:v>
                </c:pt>
                <c:pt idx="6726">
                  <c:v>121</c:v>
                </c:pt>
                <c:pt idx="6727">
                  <c:v>119.8</c:v>
                </c:pt>
                <c:pt idx="6728">
                  <c:v>117</c:v>
                </c:pt>
                <c:pt idx="6729">
                  <c:v>119.7</c:v>
                </c:pt>
                <c:pt idx="6730">
                  <c:v>124.9</c:v>
                </c:pt>
                <c:pt idx="6731">
                  <c:v>125.8</c:v>
                </c:pt>
                <c:pt idx="6732">
                  <c:v>124.6</c:v>
                </c:pt>
                <c:pt idx="6733">
                  <c:v>119</c:v>
                </c:pt>
                <c:pt idx="6734">
                  <c:v>113.9</c:v>
                </c:pt>
                <c:pt idx="6735">
                  <c:v>111.5</c:v>
                </c:pt>
                <c:pt idx="6736">
                  <c:v>112.7</c:v>
                </c:pt>
                <c:pt idx="6737">
                  <c:v>114.6</c:v>
                </c:pt>
                <c:pt idx="6738">
                  <c:v>115.1</c:v>
                </c:pt>
                <c:pt idx="6739">
                  <c:v>117.6</c:v>
                </c:pt>
                <c:pt idx="6740">
                  <c:v>114.9</c:v>
                </c:pt>
                <c:pt idx="6741">
                  <c:v>114</c:v>
                </c:pt>
                <c:pt idx="6742">
                  <c:v>111.8</c:v>
                </c:pt>
                <c:pt idx="6743">
                  <c:v>111.5</c:v>
                </c:pt>
                <c:pt idx="6744">
                  <c:v>113.6</c:v>
                </c:pt>
                <c:pt idx="6745">
                  <c:v>113.5</c:v>
                </c:pt>
                <c:pt idx="6746">
                  <c:v>113.9</c:v>
                </c:pt>
                <c:pt idx="6747">
                  <c:v>109.8</c:v>
                </c:pt>
                <c:pt idx="6748">
                  <c:v>105.7</c:v>
                </c:pt>
                <c:pt idx="6749">
                  <c:v>102.6</c:v>
                </c:pt>
                <c:pt idx="6750">
                  <c:v>101.9</c:v>
                </c:pt>
                <c:pt idx="6751">
                  <c:v>103.7</c:v>
                </c:pt>
                <c:pt idx="6752">
                  <c:v>104.6</c:v>
                </c:pt>
                <c:pt idx="6753">
                  <c:v>105.2</c:v>
                </c:pt>
                <c:pt idx="6754">
                  <c:v>105.1</c:v>
                </c:pt>
                <c:pt idx="6755">
                  <c:v>103.4</c:v>
                </c:pt>
                <c:pt idx="6756">
                  <c:v>99.1</c:v>
                </c:pt>
                <c:pt idx="6757">
                  <c:v>100.2</c:v>
                </c:pt>
                <c:pt idx="6758">
                  <c:v>103.3</c:v>
                </c:pt>
                <c:pt idx="6759">
                  <c:v>100</c:v>
                </c:pt>
                <c:pt idx="6760">
                  <c:v>98.1</c:v>
                </c:pt>
                <c:pt idx="6761">
                  <c:v>98.8</c:v>
                </c:pt>
                <c:pt idx="6762">
                  <c:v>98.6</c:v>
                </c:pt>
                <c:pt idx="6763">
                  <c:v>97</c:v>
                </c:pt>
                <c:pt idx="6764">
                  <c:v>100</c:v>
                </c:pt>
                <c:pt idx="6765">
                  <c:v>101</c:v>
                </c:pt>
                <c:pt idx="6766">
                  <c:v>100.7</c:v>
                </c:pt>
                <c:pt idx="6767">
                  <c:v>101.2</c:v>
                </c:pt>
                <c:pt idx="6768">
                  <c:v>100.7</c:v>
                </c:pt>
                <c:pt idx="6769">
                  <c:v>97.9</c:v>
                </c:pt>
                <c:pt idx="6770">
                  <c:v>99</c:v>
                </c:pt>
                <c:pt idx="6771">
                  <c:v>100.5</c:v>
                </c:pt>
                <c:pt idx="6772">
                  <c:v>103</c:v>
                </c:pt>
                <c:pt idx="6773">
                  <c:v>104.4</c:v>
                </c:pt>
                <c:pt idx="6774">
                  <c:v>105.8</c:v>
                </c:pt>
                <c:pt idx="6775">
                  <c:v>103.6</c:v>
                </c:pt>
                <c:pt idx="6776">
                  <c:v>104.5</c:v>
                </c:pt>
                <c:pt idx="6777">
                  <c:v>105.1</c:v>
                </c:pt>
                <c:pt idx="6778">
                  <c:v>109.5</c:v>
                </c:pt>
                <c:pt idx="6779">
                  <c:v>113.2</c:v>
                </c:pt>
                <c:pt idx="6780">
                  <c:v>113.8</c:v>
                </c:pt>
                <c:pt idx="6781">
                  <c:v>112.8</c:v>
                </c:pt>
                <c:pt idx="6782">
                  <c:v>112.5</c:v>
                </c:pt>
                <c:pt idx="6783">
                  <c:v>110.8</c:v>
                </c:pt>
                <c:pt idx="6784">
                  <c:v>106.9</c:v>
                </c:pt>
                <c:pt idx="6785">
                  <c:v>109.5</c:v>
                </c:pt>
                <c:pt idx="6786">
                  <c:v>111.2</c:v>
                </c:pt>
                <c:pt idx="6787">
                  <c:v>111.8</c:v>
                </c:pt>
                <c:pt idx="6788">
                  <c:v>111</c:v>
                </c:pt>
                <c:pt idx="6789">
                  <c:v>114.3</c:v>
                </c:pt>
                <c:pt idx="6790">
                  <c:v>113.1</c:v>
                </c:pt>
                <c:pt idx="6791">
                  <c:v>110.6</c:v>
                </c:pt>
                <c:pt idx="6792">
                  <c:v>113.3</c:v>
                </c:pt>
                <c:pt idx="6793">
                  <c:v>117.7</c:v>
                </c:pt>
                <c:pt idx="6794">
                  <c:v>116.3</c:v>
                </c:pt>
                <c:pt idx="6795">
                  <c:v>117.9</c:v>
                </c:pt>
                <c:pt idx="6796">
                  <c:v>117.8</c:v>
                </c:pt>
                <c:pt idx="6797">
                  <c:v>117.3</c:v>
                </c:pt>
                <c:pt idx="6798">
                  <c:v>116</c:v>
                </c:pt>
                <c:pt idx="6799">
                  <c:v>117.3</c:v>
                </c:pt>
                <c:pt idx="6800">
                  <c:v>118.3</c:v>
                </c:pt>
                <c:pt idx="6801">
                  <c:v>116.4</c:v>
                </c:pt>
                <c:pt idx="6802">
                  <c:v>117.3</c:v>
                </c:pt>
                <c:pt idx="6803">
                  <c:v>118</c:v>
                </c:pt>
                <c:pt idx="6804">
                  <c:v>115</c:v>
                </c:pt>
                <c:pt idx="6805">
                  <c:v>115.1</c:v>
                </c:pt>
                <c:pt idx="6806">
                  <c:v>114.6</c:v>
                </c:pt>
                <c:pt idx="6807">
                  <c:v>117.3</c:v>
                </c:pt>
                <c:pt idx="6808">
                  <c:v>115.9</c:v>
                </c:pt>
                <c:pt idx="6809">
                  <c:v>114.5</c:v>
                </c:pt>
                <c:pt idx="6810">
                  <c:v>112.5</c:v>
                </c:pt>
                <c:pt idx="6811">
                  <c:v>111.3</c:v>
                </c:pt>
                <c:pt idx="6812">
                  <c:v>108.8</c:v>
                </c:pt>
                <c:pt idx="6813">
                  <c:v>111.1</c:v>
                </c:pt>
                <c:pt idx="6814">
                  <c:v>114.8</c:v>
                </c:pt>
                <c:pt idx="6815">
                  <c:v>115.5</c:v>
                </c:pt>
                <c:pt idx="6816">
                  <c:v>114.7</c:v>
                </c:pt>
                <c:pt idx="6817">
                  <c:v>112.1</c:v>
                </c:pt>
                <c:pt idx="6818">
                  <c:v>110.8</c:v>
                </c:pt>
                <c:pt idx="6819">
                  <c:v>107.5</c:v>
                </c:pt>
                <c:pt idx="6820">
                  <c:v>107.8</c:v>
                </c:pt>
                <c:pt idx="6821">
                  <c:v>106.5</c:v>
                </c:pt>
                <c:pt idx="6822">
                  <c:v>103.9</c:v>
                </c:pt>
                <c:pt idx="6823">
                  <c:v>100.5</c:v>
                </c:pt>
                <c:pt idx="6824">
                  <c:v>99.1</c:v>
                </c:pt>
                <c:pt idx="6825">
                  <c:v>95.4</c:v>
                </c:pt>
                <c:pt idx="6826">
                  <c:v>92.9</c:v>
                </c:pt>
                <c:pt idx="6827">
                  <c:v>89.6</c:v>
                </c:pt>
                <c:pt idx="6828">
                  <c:v>89.4</c:v>
                </c:pt>
                <c:pt idx="6829">
                  <c:v>87.4</c:v>
                </c:pt>
                <c:pt idx="6830">
                  <c:v>85.1</c:v>
                </c:pt>
                <c:pt idx="6831">
                  <c:v>85.3</c:v>
                </c:pt>
                <c:pt idx="6832">
                  <c:v>83.2</c:v>
                </c:pt>
                <c:pt idx="6833">
                  <c:v>79.900000000000006</c:v>
                </c:pt>
                <c:pt idx="6834">
                  <c:v>81.099999999999994</c:v>
                </c:pt>
                <c:pt idx="6835">
                  <c:v>82.7</c:v>
                </c:pt>
                <c:pt idx="6836">
                  <c:v>81</c:v>
                </c:pt>
                <c:pt idx="6837">
                  <c:v>79.599999999999994</c:v>
                </c:pt>
                <c:pt idx="6838">
                  <c:v>79.400000000000006</c:v>
                </c:pt>
                <c:pt idx="6839">
                  <c:v>76.599999999999994</c:v>
                </c:pt>
                <c:pt idx="6840">
                  <c:v>76.099999999999994</c:v>
                </c:pt>
                <c:pt idx="6841">
                  <c:v>78.400000000000006</c:v>
                </c:pt>
                <c:pt idx="6842">
                  <c:v>80.2</c:v>
                </c:pt>
                <c:pt idx="6843">
                  <c:v>80.2</c:v>
                </c:pt>
                <c:pt idx="6844">
                  <c:v>78.2</c:v>
                </c:pt>
                <c:pt idx="6845">
                  <c:v>76.2</c:v>
                </c:pt>
                <c:pt idx="6846">
                  <c:v>74.8</c:v>
                </c:pt>
                <c:pt idx="6847">
                  <c:v>74</c:v>
                </c:pt>
                <c:pt idx="6848">
                  <c:v>75.3</c:v>
                </c:pt>
                <c:pt idx="6849">
                  <c:v>74.900000000000006</c:v>
                </c:pt>
                <c:pt idx="6850">
                  <c:v>74.900000000000006</c:v>
                </c:pt>
                <c:pt idx="6851">
                  <c:v>76.7</c:v>
                </c:pt>
                <c:pt idx="6852">
                  <c:v>76.400000000000006</c:v>
                </c:pt>
                <c:pt idx="6853">
                  <c:v>74.900000000000006</c:v>
                </c:pt>
                <c:pt idx="6854">
                  <c:v>73.400000000000006</c:v>
                </c:pt>
                <c:pt idx="6855">
                  <c:v>73</c:v>
                </c:pt>
                <c:pt idx="6856">
                  <c:v>74.599999999999994</c:v>
                </c:pt>
                <c:pt idx="6857">
                  <c:v>76.3</c:v>
                </c:pt>
                <c:pt idx="6858">
                  <c:v>77.900000000000006</c:v>
                </c:pt>
                <c:pt idx="6859">
                  <c:v>78.099999999999994</c:v>
                </c:pt>
                <c:pt idx="6860">
                  <c:v>77.400000000000006</c:v>
                </c:pt>
                <c:pt idx="6861">
                  <c:v>76.2</c:v>
                </c:pt>
                <c:pt idx="6862">
                  <c:v>78.2</c:v>
                </c:pt>
                <c:pt idx="6863">
                  <c:v>82.4</c:v>
                </c:pt>
                <c:pt idx="6864">
                  <c:v>83.3</c:v>
                </c:pt>
                <c:pt idx="6865">
                  <c:v>84.1</c:v>
                </c:pt>
                <c:pt idx="6866">
                  <c:v>85.6</c:v>
                </c:pt>
                <c:pt idx="6867">
                  <c:v>84.9</c:v>
                </c:pt>
                <c:pt idx="6868">
                  <c:v>82.3</c:v>
                </c:pt>
                <c:pt idx="6869">
                  <c:v>83.8</c:v>
                </c:pt>
                <c:pt idx="6870">
                  <c:v>86.5</c:v>
                </c:pt>
                <c:pt idx="6871">
                  <c:v>86</c:v>
                </c:pt>
                <c:pt idx="6872">
                  <c:v>87.5</c:v>
                </c:pt>
                <c:pt idx="6873">
                  <c:v>89.1</c:v>
                </c:pt>
                <c:pt idx="6874">
                  <c:v>89.8</c:v>
                </c:pt>
                <c:pt idx="6875">
                  <c:v>88.8</c:v>
                </c:pt>
                <c:pt idx="6876">
                  <c:v>90.5</c:v>
                </c:pt>
                <c:pt idx="6877">
                  <c:v>93</c:v>
                </c:pt>
                <c:pt idx="6878">
                  <c:v>91.6</c:v>
                </c:pt>
                <c:pt idx="6879">
                  <c:v>93.8</c:v>
                </c:pt>
                <c:pt idx="6880">
                  <c:v>94.1</c:v>
                </c:pt>
                <c:pt idx="6881">
                  <c:v>93.4</c:v>
                </c:pt>
                <c:pt idx="6882">
                  <c:v>92.3</c:v>
                </c:pt>
                <c:pt idx="6883">
                  <c:v>94.4</c:v>
                </c:pt>
                <c:pt idx="6884">
                  <c:v>95.1</c:v>
                </c:pt>
                <c:pt idx="6885">
                  <c:v>98.1</c:v>
                </c:pt>
                <c:pt idx="6886">
                  <c:v>97</c:v>
                </c:pt>
                <c:pt idx="6887">
                  <c:v>97.3</c:v>
                </c:pt>
                <c:pt idx="6888">
                  <c:v>94.2</c:v>
                </c:pt>
                <c:pt idx="6889">
                  <c:v>92.1</c:v>
                </c:pt>
                <c:pt idx="6890">
                  <c:v>91.9</c:v>
                </c:pt>
                <c:pt idx="6891">
                  <c:v>93.9</c:v>
                </c:pt>
                <c:pt idx="6892">
                  <c:v>90.9</c:v>
                </c:pt>
                <c:pt idx="6893">
                  <c:v>90</c:v>
                </c:pt>
                <c:pt idx="6894">
                  <c:v>87.5</c:v>
                </c:pt>
                <c:pt idx="6895">
                  <c:v>84.8</c:v>
                </c:pt>
                <c:pt idx="6896">
                  <c:v>82.4</c:v>
                </c:pt>
                <c:pt idx="6897">
                  <c:v>81.400000000000006</c:v>
                </c:pt>
                <c:pt idx="6898">
                  <c:v>82.2</c:v>
                </c:pt>
                <c:pt idx="6899">
                  <c:v>82.2</c:v>
                </c:pt>
                <c:pt idx="6900">
                  <c:v>80.5</c:v>
                </c:pt>
                <c:pt idx="6901">
                  <c:v>80.8</c:v>
                </c:pt>
                <c:pt idx="6902">
                  <c:v>78.400000000000006</c:v>
                </c:pt>
                <c:pt idx="6903">
                  <c:v>75.2</c:v>
                </c:pt>
                <c:pt idx="6904">
                  <c:v>75.400000000000006</c:v>
                </c:pt>
                <c:pt idx="6905">
                  <c:v>78.099999999999994</c:v>
                </c:pt>
                <c:pt idx="6906">
                  <c:v>78.3</c:v>
                </c:pt>
                <c:pt idx="6907">
                  <c:v>77.8</c:v>
                </c:pt>
                <c:pt idx="6908">
                  <c:v>79.8</c:v>
                </c:pt>
                <c:pt idx="6909">
                  <c:v>78.2</c:v>
                </c:pt>
                <c:pt idx="6910">
                  <c:v>75.5</c:v>
                </c:pt>
                <c:pt idx="6911">
                  <c:v>75.599999999999994</c:v>
                </c:pt>
                <c:pt idx="6912">
                  <c:v>77.400000000000006</c:v>
                </c:pt>
                <c:pt idx="6913">
                  <c:v>77</c:v>
                </c:pt>
                <c:pt idx="6914">
                  <c:v>79.3</c:v>
                </c:pt>
                <c:pt idx="6915">
                  <c:v>81.2</c:v>
                </c:pt>
                <c:pt idx="6916">
                  <c:v>81.7</c:v>
                </c:pt>
                <c:pt idx="6917">
                  <c:v>79.099999999999994</c:v>
                </c:pt>
                <c:pt idx="6918">
                  <c:v>80.900000000000006</c:v>
                </c:pt>
                <c:pt idx="6919">
                  <c:v>83.3</c:v>
                </c:pt>
                <c:pt idx="6920">
                  <c:v>84.7</c:v>
                </c:pt>
                <c:pt idx="6921">
                  <c:v>84.4</c:v>
                </c:pt>
                <c:pt idx="6922">
                  <c:v>87.3</c:v>
                </c:pt>
                <c:pt idx="6923">
                  <c:v>86.3</c:v>
                </c:pt>
                <c:pt idx="6924">
                  <c:v>86.1</c:v>
                </c:pt>
                <c:pt idx="6925">
                  <c:v>87</c:v>
                </c:pt>
                <c:pt idx="6926">
                  <c:v>88.3</c:v>
                </c:pt>
                <c:pt idx="6927">
                  <c:v>88.5</c:v>
                </c:pt>
                <c:pt idx="6928">
                  <c:v>92</c:v>
                </c:pt>
                <c:pt idx="6929">
                  <c:v>96.2</c:v>
                </c:pt>
                <c:pt idx="6930">
                  <c:v>96.3</c:v>
                </c:pt>
                <c:pt idx="6931">
                  <c:v>94.6</c:v>
                </c:pt>
                <c:pt idx="6932">
                  <c:v>95.9</c:v>
                </c:pt>
                <c:pt idx="6933">
                  <c:v>96</c:v>
                </c:pt>
                <c:pt idx="6934">
                  <c:v>94.8</c:v>
                </c:pt>
                <c:pt idx="6935">
                  <c:v>91.5</c:v>
                </c:pt>
                <c:pt idx="6936">
                  <c:v>91.5</c:v>
                </c:pt>
                <c:pt idx="6937">
                  <c:v>90.2</c:v>
                </c:pt>
                <c:pt idx="6938">
                  <c:v>86.6</c:v>
                </c:pt>
                <c:pt idx="6939">
                  <c:v>87.7</c:v>
                </c:pt>
                <c:pt idx="6940">
                  <c:v>89.8</c:v>
                </c:pt>
                <c:pt idx="6941">
                  <c:v>94.4</c:v>
                </c:pt>
                <c:pt idx="6942">
                  <c:v>91.4</c:v>
                </c:pt>
                <c:pt idx="6943">
                  <c:v>91.3</c:v>
                </c:pt>
                <c:pt idx="6944">
                  <c:v>88.2</c:v>
                </c:pt>
                <c:pt idx="6945">
                  <c:v>83.1</c:v>
                </c:pt>
                <c:pt idx="6946">
                  <c:v>83.3</c:v>
                </c:pt>
                <c:pt idx="6947">
                  <c:v>84.4</c:v>
                </c:pt>
                <c:pt idx="6948">
                  <c:v>84.9</c:v>
                </c:pt>
                <c:pt idx="6949">
                  <c:v>84.2</c:v>
                </c:pt>
                <c:pt idx="6950">
                  <c:v>84.8</c:v>
                </c:pt>
                <c:pt idx="6951">
                  <c:v>82.1</c:v>
                </c:pt>
                <c:pt idx="6952">
                  <c:v>79.3</c:v>
                </c:pt>
                <c:pt idx="6953">
                  <c:v>79.7</c:v>
                </c:pt>
                <c:pt idx="6954">
                  <c:v>81.900000000000006</c:v>
                </c:pt>
                <c:pt idx="6955">
                  <c:v>82.5</c:v>
                </c:pt>
                <c:pt idx="6956">
                  <c:v>85.5</c:v>
                </c:pt>
                <c:pt idx="6957">
                  <c:v>87.2</c:v>
                </c:pt>
                <c:pt idx="6958">
                  <c:v>82.5</c:v>
                </c:pt>
                <c:pt idx="6959">
                  <c:v>77.099999999999994</c:v>
                </c:pt>
                <c:pt idx="6960">
                  <c:v>77.3</c:v>
                </c:pt>
                <c:pt idx="6961">
                  <c:v>79.400000000000006</c:v>
                </c:pt>
                <c:pt idx="6962">
                  <c:v>77.599999999999994</c:v>
                </c:pt>
                <c:pt idx="6963">
                  <c:v>78.5</c:v>
                </c:pt>
                <c:pt idx="6964">
                  <c:v>79.400000000000006</c:v>
                </c:pt>
                <c:pt idx="6965">
                  <c:v>79.7</c:v>
                </c:pt>
                <c:pt idx="6966">
                  <c:v>78.900000000000006</c:v>
                </c:pt>
                <c:pt idx="6967">
                  <c:v>80.3</c:v>
                </c:pt>
                <c:pt idx="6968">
                  <c:v>82.6</c:v>
                </c:pt>
                <c:pt idx="6969">
                  <c:v>85.5</c:v>
                </c:pt>
                <c:pt idx="6970">
                  <c:v>87.6</c:v>
                </c:pt>
                <c:pt idx="6971">
                  <c:v>85.1</c:v>
                </c:pt>
                <c:pt idx="6972">
                  <c:v>87.3</c:v>
                </c:pt>
                <c:pt idx="6973">
                  <c:v>86.7</c:v>
                </c:pt>
                <c:pt idx="6974">
                  <c:v>91.4</c:v>
                </c:pt>
                <c:pt idx="6975">
                  <c:v>93.6</c:v>
                </c:pt>
                <c:pt idx="6976">
                  <c:v>94.3</c:v>
                </c:pt>
                <c:pt idx="6977">
                  <c:v>95.1</c:v>
                </c:pt>
                <c:pt idx="6978">
                  <c:v>93.6</c:v>
                </c:pt>
                <c:pt idx="6979">
                  <c:v>92.1</c:v>
                </c:pt>
                <c:pt idx="6980">
                  <c:v>90</c:v>
                </c:pt>
                <c:pt idx="6981">
                  <c:v>91.5</c:v>
                </c:pt>
                <c:pt idx="6982">
                  <c:v>92.5</c:v>
                </c:pt>
                <c:pt idx="6983">
                  <c:v>92.5</c:v>
                </c:pt>
                <c:pt idx="6984">
                  <c:v>91.6</c:v>
                </c:pt>
                <c:pt idx="6985">
                  <c:v>93.4</c:v>
                </c:pt>
                <c:pt idx="6986">
                  <c:v>90.1</c:v>
                </c:pt>
                <c:pt idx="6987">
                  <c:v>89.2</c:v>
                </c:pt>
                <c:pt idx="6988">
                  <c:v>90.7</c:v>
                </c:pt>
                <c:pt idx="6989">
                  <c:v>93</c:v>
                </c:pt>
                <c:pt idx="6990">
                  <c:v>96.3</c:v>
                </c:pt>
                <c:pt idx="6991">
                  <c:v>95.4</c:v>
                </c:pt>
                <c:pt idx="6992">
                  <c:v>95.8</c:v>
                </c:pt>
                <c:pt idx="6993">
                  <c:v>94.3</c:v>
                </c:pt>
                <c:pt idx="6994">
                  <c:v>93.8</c:v>
                </c:pt>
                <c:pt idx="6995">
                  <c:v>97</c:v>
                </c:pt>
                <c:pt idx="6996">
                  <c:v>98.7</c:v>
                </c:pt>
                <c:pt idx="6997">
                  <c:v>100.7</c:v>
                </c:pt>
                <c:pt idx="6998">
                  <c:v>102.7</c:v>
                </c:pt>
                <c:pt idx="6999">
                  <c:v>103.1</c:v>
                </c:pt>
                <c:pt idx="7000">
                  <c:v>102.5</c:v>
                </c:pt>
                <c:pt idx="7001">
                  <c:v>101.3</c:v>
                </c:pt>
                <c:pt idx="7002">
                  <c:v>100.9</c:v>
                </c:pt>
                <c:pt idx="7003">
                  <c:v>101.6</c:v>
                </c:pt>
                <c:pt idx="7004">
                  <c:v>98.3</c:v>
                </c:pt>
                <c:pt idx="7005">
                  <c:v>97.8</c:v>
                </c:pt>
                <c:pt idx="7006">
                  <c:v>96.2</c:v>
                </c:pt>
                <c:pt idx="7007">
                  <c:v>95.8</c:v>
                </c:pt>
                <c:pt idx="7008">
                  <c:v>94.5</c:v>
                </c:pt>
                <c:pt idx="7009">
                  <c:v>95</c:v>
                </c:pt>
                <c:pt idx="7010">
                  <c:v>97.1</c:v>
                </c:pt>
                <c:pt idx="7011">
                  <c:v>97.7</c:v>
                </c:pt>
                <c:pt idx="7012">
                  <c:v>97.6</c:v>
                </c:pt>
                <c:pt idx="7013">
                  <c:v>96.7</c:v>
                </c:pt>
                <c:pt idx="7014">
                  <c:v>96.9</c:v>
                </c:pt>
                <c:pt idx="7015">
                  <c:v>93.1</c:v>
                </c:pt>
                <c:pt idx="7016">
                  <c:v>93.7</c:v>
                </c:pt>
                <c:pt idx="7017">
                  <c:v>94.4</c:v>
                </c:pt>
                <c:pt idx="7018">
                  <c:v>94.2</c:v>
                </c:pt>
                <c:pt idx="7019">
                  <c:v>93.3</c:v>
                </c:pt>
                <c:pt idx="7020">
                  <c:v>91.7</c:v>
                </c:pt>
                <c:pt idx="7021">
                  <c:v>90.4</c:v>
                </c:pt>
                <c:pt idx="7022">
                  <c:v>90.3</c:v>
                </c:pt>
                <c:pt idx="7023">
                  <c:v>90.4</c:v>
                </c:pt>
                <c:pt idx="7024">
                  <c:v>90.9</c:v>
                </c:pt>
                <c:pt idx="7025">
                  <c:v>89</c:v>
                </c:pt>
                <c:pt idx="7026">
                  <c:v>87.5</c:v>
                </c:pt>
                <c:pt idx="7027">
                  <c:v>84.7</c:v>
                </c:pt>
                <c:pt idx="7028">
                  <c:v>81.599999999999994</c:v>
                </c:pt>
                <c:pt idx="7029">
                  <c:v>76.2</c:v>
                </c:pt>
                <c:pt idx="7030">
                  <c:v>74</c:v>
                </c:pt>
                <c:pt idx="7031">
                  <c:v>73.400000000000006</c:v>
                </c:pt>
                <c:pt idx="7032">
                  <c:v>74.099999999999994</c:v>
                </c:pt>
                <c:pt idx="7033">
                  <c:v>73.099999999999994</c:v>
                </c:pt>
                <c:pt idx="7034">
                  <c:v>72.7</c:v>
                </c:pt>
                <c:pt idx="7035">
                  <c:v>71.7</c:v>
                </c:pt>
                <c:pt idx="7036">
                  <c:v>70.3</c:v>
                </c:pt>
                <c:pt idx="7037">
                  <c:v>70.8</c:v>
                </c:pt>
                <c:pt idx="7038">
                  <c:v>75.7</c:v>
                </c:pt>
                <c:pt idx="7039">
                  <c:v>76.7</c:v>
                </c:pt>
                <c:pt idx="7040">
                  <c:v>76.8</c:v>
                </c:pt>
                <c:pt idx="7041">
                  <c:v>76.400000000000006</c:v>
                </c:pt>
                <c:pt idx="7042">
                  <c:v>76.900000000000006</c:v>
                </c:pt>
                <c:pt idx="7043">
                  <c:v>76.599999999999994</c:v>
                </c:pt>
                <c:pt idx="7044">
                  <c:v>75.8</c:v>
                </c:pt>
                <c:pt idx="7045">
                  <c:v>78.8</c:v>
                </c:pt>
                <c:pt idx="7046">
                  <c:v>78.400000000000006</c:v>
                </c:pt>
                <c:pt idx="7047">
                  <c:v>76.599999999999994</c:v>
                </c:pt>
                <c:pt idx="7048">
                  <c:v>76.3</c:v>
                </c:pt>
                <c:pt idx="7049">
                  <c:v>74.900000000000006</c:v>
                </c:pt>
                <c:pt idx="7050">
                  <c:v>73.7</c:v>
                </c:pt>
                <c:pt idx="7051">
                  <c:v>74.3</c:v>
                </c:pt>
                <c:pt idx="7052">
                  <c:v>77.3</c:v>
                </c:pt>
                <c:pt idx="7053">
                  <c:v>78.5</c:v>
                </c:pt>
                <c:pt idx="7054">
                  <c:v>78.900000000000006</c:v>
                </c:pt>
                <c:pt idx="7055">
                  <c:v>80.5</c:v>
                </c:pt>
                <c:pt idx="7056">
                  <c:v>79.599999999999994</c:v>
                </c:pt>
                <c:pt idx="7057">
                  <c:v>78</c:v>
                </c:pt>
                <c:pt idx="7058">
                  <c:v>78.099999999999994</c:v>
                </c:pt>
                <c:pt idx="7059">
                  <c:v>79</c:v>
                </c:pt>
                <c:pt idx="7060">
                  <c:v>78.8</c:v>
                </c:pt>
                <c:pt idx="7061">
                  <c:v>83</c:v>
                </c:pt>
                <c:pt idx="7062">
                  <c:v>82.6</c:v>
                </c:pt>
                <c:pt idx="7063">
                  <c:v>81.900000000000006</c:v>
                </c:pt>
                <c:pt idx="7064">
                  <c:v>82.6</c:v>
                </c:pt>
                <c:pt idx="7065">
                  <c:v>85.2</c:v>
                </c:pt>
                <c:pt idx="7066">
                  <c:v>88.7</c:v>
                </c:pt>
                <c:pt idx="7067">
                  <c:v>87.4</c:v>
                </c:pt>
                <c:pt idx="7068">
                  <c:v>87.4</c:v>
                </c:pt>
                <c:pt idx="7069">
                  <c:v>89.4</c:v>
                </c:pt>
                <c:pt idx="7070">
                  <c:v>87.8</c:v>
                </c:pt>
                <c:pt idx="7071">
                  <c:v>85.3</c:v>
                </c:pt>
                <c:pt idx="7072">
                  <c:v>87</c:v>
                </c:pt>
                <c:pt idx="7073">
                  <c:v>93.6</c:v>
                </c:pt>
                <c:pt idx="7074">
                  <c:v>97.8</c:v>
                </c:pt>
                <c:pt idx="7075">
                  <c:v>99</c:v>
                </c:pt>
                <c:pt idx="7076">
                  <c:v>101.4</c:v>
                </c:pt>
                <c:pt idx="7077">
                  <c:v>102.3</c:v>
                </c:pt>
                <c:pt idx="7078">
                  <c:v>102.5</c:v>
                </c:pt>
                <c:pt idx="7079">
                  <c:v>104.4</c:v>
                </c:pt>
                <c:pt idx="7080">
                  <c:v>105.9</c:v>
                </c:pt>
                <c:pt idx="7081">
                  <c:v>105.8</c:v>
                </c:pt>
                <c:pt idx="7082">
                  <c:v>104</c:v>
                </c:pt>
                <c:pt idx="7083">
                  <c:v>106</c:v>
                </c:pt>
                <c:pt idx="7084">
                  <c:v>104.8</c:v>
                </c:pt>
                <c:pt idx="7085">
                  <c:v>101.8</c:v>
                </c:pt>
                <c:pt idx="7086">
                  <c:v>101.5</c:v>
                </c:pt>
                <c:pt idx="7087">
                  <c:v>102.8</c:v>
                </c:pt>
                <c:pt idx="7088">
                  <c:v>102.8</c:v>
                </c:pt>
                <c:pt idx="7089">
                  <c:v>105.1</c:v>
                </c:pt>
                <c:pt idx="7090">
                  <c:v>106.6</c:v>
                </c:pt>
                <c:pt idx="7091">
                  <c:v>104.7</c:v>
                </c:pt>
                <c:pt idx="7092">
                  <c:v>103.3</c:v>
                </c:pt>
                <c:pt idx="7093">
                  <c:v>105.9</c:v>
                </c:pt>
                <c:pt idx="7094">
                  <c:v>105.1</c:v>
                </c:pt>
                <c:pt idx="7095">
                  <c:v>104.7</c:v>
                </c:pt>
                <c:pt idx="7096">
                  <c:v>103.4</c:v>
                </c:pt>
                <c:pt idx="7097">
                  <c:v>103.8</c:v>
                </c:pt>
                <c:pt idx="7098">
                  <c:v>99.9</c:v>
                </c:pt>
                <c:pt idx="7099">
                  <c:v>97.2</c:v>
                </c:pt>
                <c:pt idx="7100">
                  <c:v>97.2</c:v>
                </c:pt>
                <c:pt idx="7101">
                  <c:v>98.6</c:v>
                </c:pt>
                <c:pt idx="7102">
                  <c:v>97.4</c:v>
                </c:pt>
                <c:pt idx="7103">
                  <c:v>93</c:v>
                </c:pt>
                <c:pt idx="7104">
                  <c:v>93.2</c:v>
                </c:pt>
                <c:pt idx="7105">
                  <c:v>91.6</c:v>
                </c:pt>
                <c:pt idx="7106">
                  <c:v>88.9</c:v>
                </c:pt>
                <c:pt idx="7107">
                  <c:v>90.4</c:v>
                </c:pt>
                <c:pt idx="7108">
                  <c:v>93.8</c:v>
                </c:pt>
                <c:pt idx="7109">
                  <c:v>94.9</c:v>
                </c:pt>
                <c:pt idx="7110">
                  <c:v>92.9</c:v>
                </c:pt>
                <c:pt idx="7111">
                  <c:v>94</c:v>
                </c:pt>
                <c:pt idx="7112">
                  <c:v>96.2</c:v>
                </c:pt>
                <c:pt idx="7113">
                  <c:v>94.5</c:v>
                </c:pt>
                <c:pt idx="7114">
                  <c:v>98.1</c:v>
                </c:pt>
                <c:pt idx="7115">
                  <c:v>99.5</c:v>
                </c:pt>
                <c:pt idx="7116">
                  <c:v>102.2</c:v>
                </c:pt>
                <c:pt idx="7117">
                  <c:v>104.4</c:v>
                </c:pt>
                <c:pt idx="7118">
                  <c:v>107.3</c:v>
                </c:pt>
                <c:pt idx="7119">
                  <c:v>106</c:v>
                </c:pt>
                <c:pt idx="7120">
                  <c:v>103.3</c:v>
                </c:pt>
                <c:pt idx="7121">
                  <c:v>102.7</c:v>
                </c:pt>
                <c:pt idx="7122">
                  <c:v>106.4</c:v>
                </c:pt>
                <c:pt idx="7123">
                  <c:v>104.3</c:v>
                </c:pt>
                <c:pt idx="7124">
                  <c:v>105.5</c:v>
                </c:pt>
                <c:pt idx="7125">
                  <c:v>104.7</c:v>
                </c:pt>
                <c:pt idx="7126">
                  <c:v>103.7</c:v>
                </c:pt>
                <c:pt idx="7127">
                  <c:v>103.1</c:v>
                </c:pt>
                <c:pt idx="7128">
                  <c:v>103.2</c:v>
                </c:pt>
                <c:pt idx="7129">
                  <c:v>104.6</c:v>
                </c:pt>
                <c:pt idx="7130">
                  <c:v>106.1</c:v>
                </c:pt>
                <c:pt idx="7131">
                  <c:v>107.6</c:v>
                </c:pt>
                <c:pt idx="7132">
                  <c:v>108</c:v>
                </c:pt>
                <c:pt idx="7133">
                  <c:v>106.8</c:v>
                </c:pt>
                <c:pt idx="7134">
                  <c:v>101.4</c:v>
                </c:pt>
                <c:pt idx="7135">
                  <c:v>98.8</c:v>
                </c:pt>
                <c:pt idx="7136">
                  <c:v>99.3</c:v>
                </c:pt>
                <c:pt idx="7137">
                  <c:v>100</c:v>
                </c:pt>
                <c:pt idx="7138">
                  <c:v>98.1</c:v>
                </c:pt>
                <c:pt idx="7139">
                  <c:v>95.2</c:v>
                </c:pt>
                <c:pt idx="7140">
                  <c:v>95.7</c:v>
                </c:pt>
                <c:pt idx="7141">
                  <c:v>93.5</c:v>
                </c:pt>
                <c:pt idx="7142">
                  <c:v>94.4</c:v>
                </c:pt>
                <c:pt idx="7143">
                  <c:v>95.7</c:v>
                </c:pt>
                <c:pt idx="7144">
                  <c:v>93.3</c:v>
                </c:pt>
                <c:pt idx="7145">
                  <c:v>93.1</c:v>
                </c:pt>
                <c:pt idx="7146">
                  <c:v>93.5</c:v>
                </c:pt>
                <c:pt idx="7147">
                  <c:v>91.1</c:v>
                </c:pt>
                <c:pt idx="7148">
                  <c:v>87.1</c:v>
                </c:pt>
                <c:pt idx="7149">
                  <c:v>88.9</c:v>
                </c:pt>
                <c:pt idx="7150">
                  <c:v>93.2</c:v>
                </c:pt>
                <c:pt idx="7151">
                  <c:v>92.4</c:v>
                </c:pt>
                <c:pt idx="7152">
                  <c:v>91.4</c:v>
                </c:pt>
                <c:pt idx="7153">
                  <c:v>92.9</c:v>
                </c:pt>
                <c:pt idx="7154">
                  <c:v>93.1</c:v>
                </c:pt>
                <c:pt idx="7155">
                  <c:v>93.6</c:v>
                </c:pt>
                <c:pt idx="7156">
                  <c:v>95.4</c:v>
                </c:pt>
                <c:pt idx="7157">
                  <c:v>102.7</c:v>
                </c:pt>
                <c:pt idx="7158">
                  <c:v>104.4</c:v>
                </c:pt>
                <c:pt idx="7159">
                  <c:v>106</c:v>
                </c:pt>
                <c:pt idx="7160">
                  <c:v>106.2</c:v>
                </c:pt>
                <c:pt idx="7161">
                  <c:v>105.2</c:v>
                </c:pt>
                <c:pt idx="7162">
                  <c:v>104.2</c:v>
                </c:pt>
                <c:pt idx="7163">
                  <c:v>106.6</c:v>
                </c:pt>
                <c:pt idx="7164">
                  <c:v>106.9</c:v>
                </c:pt>
                <c:pt idx="7165">
                  <c:v>109.4</c:v>
                </c:pt>
                <c:pt idx="7166">
                  <c:v>110.1</c:v>
                </c:pt>
                <c:pt idx="7167">
                  <c:v>108.7</c:v>
                </c:pt>
                <c:pt idx="7168">
                  <c:v>108.6</c:v>
                </c:pt>
                <c:pt idx="7169">
                  <c:v>109.9</c:v>
                </c:pt>
                <c:pt idx="7170">
                  <c:v>111.3</c:v>
                </c:pt>
                <c:pt idx="7171">
                  <c:v>111.8</c:v>
                </c:pt>
                <c:pt idx="7172">
                  <c:v>109.2</c:v>
                </c:pt>
                <c:pt idx="7173">
                  <c:v>109.5</c:v>
                </c:pt>
                <c:pt idx="7174">
                  <c:v>109.4</c:v>
                </c:pt>
                <c:pt idx="7175">
                  <c:v>109.1</c:v>
                </c:pt>
                <c:pt idx="7176">
                  <c:v>107.3</c:v>
                </c:pt>
                <c:pt idx="7177">
                  <c:v>109.2</c:v>
                </c:pt>
                <c:pt idx="7178">
                  <c:v>114.1</c:v>
                </c:pt>
                <c:pt idx="7179">
                  <c:v>112.3</c:v>
                </c:pt>
                <c:pt idx="7180">
                  <c:v>109.8</c:v>
                </c:pt>
                <c:pt idx="7181">
                  <c:v>108.3</c:v>
                </c:pt>
                <c:pt idx="7182">
                  <c:v>106</c:v>
                </c:pt>
                <c:pt idx="7183">
                  <c:v>103.4</c:v>
                </c:pt>
                <c:pt idx="7184">
                  <c:v>103.7</c:v>
                </c:pt>
                <c:pt idx="7185">
                  <c:v>102.6</c:v>
                </c:pt>
                <c:pt idx="7186">
                  <c:v>102.2</c:v>
                </c:pt>
                <c:pt idx="7187">
                  <c:v>95.8</c:v>
                </c:pt>
                <c:pt idx="7188">
                  <c:v>95</c:v>
                </c:pt>
                <c:pt idx="7189">
                  <c:v>90.8</c:v>
                </c:pt>
                <c:pt idx="7190">
                  <c:v>89.5</c:v>
                </c:pt>
                <c:pt idx="7191">
                  <c:v>88.9</c:v>
                </c:pt>
                <c:pt idx="7192">
                  <c:v>89.8</c:v>
                </c:pt>
                <c:pt idx="7193">
                  <c:v>88.1</c:v>
                </c:pt>
                <c:pt idx="7194">
                  <c:v>89.4</c:v>
                </c:pt>
                <c:pt idx="7195">
                  <c:v>88.2</c:v>
                </c:pt>
                <c:pt idx="7196">
                  <c:v>86.5</c:v>
                </c:pt>
                <c:pt idx="7197">
                  <c:v>85.5</c:v>
                </c:pt>
                <c:pt idx="7198">
                  <c:v>88.1</c:v>
                </c:pt>
                <c:pt idx="7199">
                  <c:v>93.6</c:v>
                </c:pt>
                <c:pt idx="7200">
                  <c:v>93.2</c:v>
                </c:pt>
                <c:pt idx="7201">
                  <c:v>95.9</c:v>
                </c:pt>
                <c:pt idx="7202">
                  <c:v>96.3</c:v>
                </c:pt>
                <c:pt idx="7203">
                  <c:v>94.1</c:v>
                </c:pt>
                <c:pt idx="7204">
                  <c:v>94.4</c:v>
                </c:pt>
                <c:pt idx="7205">
                  <c:v>94</c:v>
                </c:pt>
                <c:pt idx="7206">
                  <c:v>94.7</c:v>
                </c:pt>
                <c:pt idx="7207">
                  <c:v>94.8</c:v>
                </c:pt>
                <c:pt idx="7208">
                  <c:v>91.2</c:v>
                </c:pt>
                <c:pt idx="7209">
                  <c:v>91.3</c:v>
                </c:pt>
                <c:pt idx="7210">
                  <c:v>90.1</c:v>
                </c:pt>
                <c:pt idx="7211">
                  <c:v>90.6</c:v>
                </c:pt>
                <c:pt idx="7212">
                  <c:v>92.6</c:v>
                </c:pt>
                <c:pt idx="7213">
                  <c:v>94.4</c:v>
                </c:pt>
                <c:pt idx="7214">
                  <c:v>92.7</c:v>
                </c:pt>
                <c:pt idx="7215">
                  <c:v>91.5</c:v>
                </c:pt>
                <c:pt idx="7216">
                  <c:v>92.2</c:v>
                </c:pt>
                <c:pt idx="7217">
                  <c:v>91.3</c:v>
                </c:pt>
                <c:pt idx="7218">
                  <c:v>89.9</c:v>
                </c:pt>
                <c:pt idx="7219">
                  <c:v>91</c:v>
                </c:pt>
                <c:pt idx="7220">
                  <c:v>92.8</c:v>
                </c:pt>
                <c:pt idx="7221">
                  <c:v>93.1</c:v>
                </c:pt>
                <c:pt idx="7222">
                  <c:v>95.1</c:v>
                </c:pt>
                <c:pt idx="7223">
                  <c:v>98.7</c:v>
                </c:pt>
                <c:pt idx="7224">
                  <c:v>99.5</c:v>
                </c:pt>
                <c:pt idx="7225">
                  <c:v>100.3</c:v>
                </c:pt>
                <c:pt idx="7226">
                  <c:v>102.7</c:v>
                </c:pt>
                <c:pt idx="7227">
                  <c:v>103.8</c:v>
                </c:pt>
                <c:pt idx="7228">
                  <c:v>104.3</c:v>
                </c:pt>
                <c:pt idx="7229">
                  <c:v>99.7</c:v>
                </c:pt>
                <c:pt idx="7230">
                  <c:v>99.4</c:v>
                </c:pt>
                <c:pt idx="7231">
                  <c:v>97.9</c:v>
                </c:pt>
                <c:pt idx="7232">
                  <c:v>94.9</c:v>
                </c:pt>
                <c:pt idx="7233">
                  <c:v>95.3</c:v>
                </c:pt>
                <c:pt idx="7234">
                  <c:v>93.5</c:v>
                </c:pt>
                <c:pt idx="7235">
                  <c:v>95</c:v>
                </c:pt>
                <c:pt idx="7236">
                  <c:v>95.4</c:v>
                </c:pt>
                <c:pt idx="7237">
                  <c:v>96</c:v>
                </c:pt>
                <c:pt idx="7238">
                  <c:v>94.6</c:v>
                </c:pt>
                <c:pt idx="7239">
                  <c:v>91.9</c:v>
                </c:pt>
                <c:pt idx="7240">
                  <c:v>93.9</c:v>
                </c:pt>
                <c:pt idx="7241">
                  <c:v>95</c:v>
                </c:pt>
                <c:pt idx="7242">
                  <c:v>95.6</c:v>
                </c:pt>
                <c:pt idx="7243">
                  <c:v>95.4</c:v>
                </c:pt>
                <c:pt idx="7244">
                  <c:v>96.4</c:v>
                </c:pt>
                <c:pt idx="7245">
                  <c:v>96.9</c:v>
                </c:pt>
                <c:pt idx="7246">
                  <c:v>95</c:v>
                </c:pt>
                <c:pt idx="7247">
                  <c:v>95.2</c:v>
                </c:pt>
                <c:pt idx="7248">
                  <c:v>96.5</c:v>
                </c:pt>
                <c:pt idx="7249">
                  <c:v>97.6</c:v>
                </c:pt>
                <c:pt idx="7250">
                  <c:v>95.7</c:v>
                </c:pt>
                <c:pt idx="7251">
                  <c:v>96.3</c:v>
                </c:pt>
                <c:pt idx="7252">
                  <c:v>91.7</c:v>
                </c:pt>
                <c:pt idx="7253">
                  <c:v>86.7</c:v>
                </c:pt>
                <c:pt idx="7254">
                  <c:v>86.3</c:v>
                </c:pt>
                <c:pt idx="7255">
                  <c:v>85.3</c:v>
                </c:pt>
                <c:pt idx="7256">
                  <c:v>86.7</c:v>
                </c:pt>
                <c:pt idx="7257">
                  <c:v>85.9</c:v>
                </c:pt>
                <c:pt idx="7258">
                  <c:v>82</c:v>
                </c:pt>
                <c:pt idx="7259">
                  <c:v>80.400000000000006</c:v>
                </c:pt>
                <c:pt idx="7260">
                  <c:v>79.400000000000006</c:v>
                </c:pt>
                <c:pt idx="7261">
                  <c:v>79.2</c:v>
                </c:pt>
                <c:pt idx="7262">
                  <c:v>80</c:v>
                </c:pt>
                <c:pt idx="7263">
                  <c:v>80.3</c:v>
                </c:pt>
                <c:pt idx="7264">
                  <c:v>80.599999999999994</c:v>
                </c:pt>
                <c:pt idx="7265">
                  <c:v>79.5</c:v>
                </c:pt>
                <c:pt idx="7266">
                  <c:v>76.900000000000006</c:v>
                </c:pt>
                <c:pt idx="7267">
                  <c:v>73.900000000000006</c:v>
                </c:pt>
                <c:pt idx="7268">
                  <c:v>74.2</c:v>
                </c:pt>
                <c:pt idx="7269">
                  <c:v>76.3</c:v>
                </c:pt>
                <c:pt idx="7270">
                  <c:v>76.099999999999994</c:v>
                </c:pt>
                <c:pt idx="7271">
                  <c:v>74.2</c:v>
                </c:pt>
                <c:pt idx="7272">
                  <c:v>74.099999999999994</c:v>
                </c:pt>
                <c:pt idx="7273">
                  <c:v>73.7</c:v>
                </c:pt>
                <c:pt idx="7274">
                  <c:v>72.3</c:v>
                </c:pt>
                <c:pt idx="7275">
                  <c:v>72.900000000000006</c:v>
                </c:pt>
                <c:pt idx="7276">
                  <c:v>74</c:v>
                </c:pt>
                <c:pt idx="7277">
                  <c:v>73.599999999999994</c:v>
                </c:pt>
                <c:pt idx="7278">
                  <c:v>74.400000000000006</c:v>
                </c:pt>
                <c:pt idx="7279">
                  <c:v>74.5</c:v>
                </c:pt>
                <c:pt idx="7280">
                  <c:v>72.8</c:v>
                </c:pt>
                <c:pt idx="7281">
                  <c:v>70.7</c:v>
                </c:pt>
                <c:pt idx="7282">
                  <c:v>72.599999999999994</c:v>
                </c:pt>
                <c:pt idx="7283">
                  <c:v>73.3</c:v>
                </c:pt>
                <c:pt idx="7284">
                  <c:v>73.5</c:v>
                </c:pt>
                <c:pt idx="7285">
                  <c:v>74.599999999999994</c:v>
                </c:pt>
                <c:pt idx="7286">
                  <c:v>72.599999999999994</c:v>
                </c:pt>
                <c:pt idx="7287">
                  <c:v>71.400000000000006</c:v>
                </c:pt>
                <c:pt idx="7288">
                  <c:v>70.5</c:v>
                </c:pt>
                <c:pt idx="7289">
                  <c:v>71.3</c:v>
                </c:pt>
                <c:pt idx="7290">
                  <c:v>71.599999999999994</c:v>
                </c:pt>
                <c:pt idx="7291">
                  <c:v>71.900000000000006</c:v>
                </c:pt>
                <c:pt idx="7292">
                  <c:v>72.2</c:v>
                </c:pt>
                <c:pt idx="7293">
                  <c:v>70.5</c:v>
                </c:pt>
                <c:pt idx="7294">
                  <c:v>70.099999999999994</c:v>
                </c:pt>
                <c:pt idx="7295">
                  <c:v>68.8</c:v>
                </c:pt>
                <c:pt idx="7296">
                  <c:v>68.7</c:v>
                </c:pt>
                <c:pt idx="7297">
                  <c:v>68.900000000000006</c:v>
                </c:pt>
                <c:pt idx="7298">
                  <c:v>69.2</c:v>
                </c:pt>
                <c:pt idx="7299">
                  <c:v>68.400000000000006</c:v>
                </c:pt>
                <c:pt idx="7300">
                  <c:v>69</c:v>
                </c:pt>
                <c:pt idx="7301">
                  <c:v>69.7</c:v>
                </c:pt>
                <c:pt idx="7302">
                  <c:v>67.3</c:v>
                </c:pt>
                <c:pt idx="7303">
                  <c:v>69.2</c:v>
                </c:pt>
                <c:pt idx="7304">
                  <c:v>72.7</c:v>
                </c:pt>
                <c:pt idx="7305">
                  <c:v>74</c:v>
                </c:pt>
                <c:pt idx="7306">
                  <c:v>76.5</c:v>
                </c:pt>
                <c:pt idx="7307">
                  <c:v>77.599999999999994</c:v>
                </c:pt>
                <c:pt idx="7308">
                  <c:v>81.900000000000006</c:v>
                </c:pt>
                <c:pt idx="7309">
                  <c:v>85.6</c:v>
                </c:pt>
                <c:pt idx="7310">
                  <c:v>93.6</c:v>
                </c:pt>
                <c:pt idx="7311">
                  <c:v>106.1</c:v>
                </c:pt>
                <c:pt idx="7312">
                  <c:v>109.3</c:v>
                </c:pt>
                <c:pt idx="7313">
                  <c:v>119.9</c:v>
                </c:pt>
                <c:pt idx="7314">
                  <c:v>122.3</c:v>
                </c:pt>
                <c:pt idx="7315">
                  <c:v>123</c:v>
                </c:pt>
                <c:pt idx="7316">
                  <c:v>125.6</c:v>
                </c:pt>
                <c:pt idx="7317">
                  <c:v>129</c:v>
                </c:pt>
                <c:pt idx="7318">
                  <c:v>131.80000000000001</c:v>
                </c:pt>
                <c:pt idx="7319">
                  <c:v>133.80000000000001</c:v>
                </c:pt>
                <c:pt idx="7320">
                  <c:v>135.9</c:v>
                </c:pt>
                <c:pt idx="7321">
                  <c:v>136.30000000000001</c:v>
                </c:pt>
                <c:pt idx="7322">
                  <c:v>135.19999999999999</c:v>
                </c:pt>
                <c:pt idx="7323">
                  <c:v>136.69999999999999</c:v>
                </c:pt>
                <c:pt idx="7324">
                  <c:v>138.9</c:v>
                </c:pt>
                <c:pt idx="7325">
                  <c:v>142.1</c:v>
                </c:pt>
                <c:pt idx="7326">
                  <c:v>143.5</c:v>
                </c:pt>
                <c:pt idx="7327">
                  <c:v>144.69999999999999</c:v>
                </c:pt>
                <c:pt idx="7328">
                  <c:v>144.9</c:v>
                </c:pt>
                <c:pt idx="7329">
                  <c:v>144.5</c:v>
                </c:pt>
                <c:pt idx="7330">
                  <c:v>141.6</c:v>
                </c:pt>
                <c:pt idx="7331">
                  <c:v>141.9</c:v>
                </c:pt>
                <c:pt idx="7332">
                  <c:v>144</c:v>
                </c:pt>
                <c:pt idx="7333">
                  <c:v>141.30000000000001</c:v>
                </c:pt>
                <c:pt idx="7334">
                  <c:v>142.1</c:v>
                </c:pt>
                <c:pt idx="7335">
                  <c:v>140.69999999999999</c:v>
                </c:pt>
                <c:pt idx="7336">
                  <c:v>138.19999999999999</c:v>
                </c:pt>
                <c:pt idx="7337">
                  <c:v>136.9</c:v>
                </c:pt>
                <c:pt idx="7338">
                  <c:v>132.80000000000001</c:v>
                </c:pt>
                <c:pt idx="7339">
                  <c:v>131</c:v>
                </c:pt>
                <c:pt idx="7340">
                  <c:v>124.9</c:v>
                </c:pt>
                <c:pt idx="7341">
                  <c:v>114.1</c:v>
                </c:pt>
                <c:pt idx="7342">
                  <c:v>110.7</c:v>
                </c:pt>
                <c:pt idx="7343">
                  <c:v>98.6</c:v>
                </c:pt>
                <c:pt idx="7344">
                  <c:v>94.1</c:v>
                </c:pt>
                <c:pt idx="7345">
                  <c:v>90.9</c:v>
                </c:pt>
                <c:pt idx="7346">
                  <c:v>88</c:v>
                </c:pt>
                <c:pt idx="7347">
                  <c:v>85</c:v>
                </c:pt>
                <c:pt idx="7348">
                  <c:v>82.6</c:v>
                </c:pt>
                <c:pt idx="7349">
                  <c:v>80.400000000000006</c:v>
                </c:pt>
                <c:pt idx="7350">
                  <c:v>77.400000000000006</c:v>
                </c:pt>
                <c:pt idx="7351">
                  <c:v>75.5</c:v>
                </c:pt>
                <c:pt idx="7352">
                  <c:v>77</c:v>
                </c:pt>
                <c:pt idx="7353">
                  <c:v>76.7</c:v>
                </c:pt>
                <c:pt idx="7354">
                  <c:v>74.599999999999994</c:v>
                </c:pt>
                <c:pt idx="7355">
                  <c:v>74.3</c:v>
                </c:pt>
                <c:pt idx="7356">
                  <c:v>75.2</c:v>
                </c:pt>
                <c:pt idx="7357">
                  <c:v>74.599999999999994</c:v>
                </c:pt>
                <c:pt idx="7358">
                  <c:v>74.2</c:v>
                </c:pt>
                <c:pt idx="7359">
                  <c:v>75.8</c:v>
                </c:pt>
                <c:pt idx="7360">
                  <c:v>78.8</c:v>
                </c:pt>
                <c:pt idx="7361">
                  <c:v>79.8</c:v>
                </c:pt>
                <c:pt idx="7362">
                  <c:v>78.7</c:v>
                </c:pt>
                <c:pt idx="7363">
                  <c:v>78.900000000000006</c:v>
                </c:pt>
                <c:pt idx="7364">
                  <c:v>75.7</c:v>
                </c:pt>
                <c:pt idx="7365">
                  <c:v>75</c:v>
                </c:pt>
                <c:pt idx="7366">
                  <c:v>75.599999999999994</c:v>
                </c:pt>
                <c:pt idx="7367">
                  <c:v>78.3</c:v>
                </c:pt>
                <c:pt idx="7368">
                  <c:v>79.5</c:v>
                </c:pt>
                <c:pt idx="7369">
                  <c:v>77.400000000000006</c:v>
                </c:pt>
                <c:pt idx="7370">
                  <c:v>76.8</c:v>
                </c:pt>
                <c:pt idx="7371">
                  <c:v>75.900000000000006</c:v>
                </c:pt>
                <c:pt idx="7372">
                  <c:v>75.5</c:v>
                </c:pt>
                <c:pt idx="7373">
                  <c:v>76.900000000000006</c:v>
                </c:pt>
                <c:pt idx="7374">
                  <c:v>78.2</c:v>
                </c:pt>
                <c:pt idx="7375">
                  <c:v>80.400000000000006</c:v>
                </c:pt>
                <c:pt idx="7376">
                  <c:v>79.900000000000006</c:v>
                </c:pt>
                <c:pt idx="7377">
                  <c:v>80.099999999999994</c:v>
                </c:pt>
                <c:pt idx="7378">
                  <c:v>80.400000000000006</c:v>
                </c:pt>
                <c:pt idx="7379">
                  <c:v>78.5</c:v>
                </c:pt>
                <c:pt idx="7380">
                  <c:v>77.8</c:v>
                </c:pt>
                <c:pt idx="7381">
                  <c:v>78.7</c:v>
                </c:pt>
                <c:pt idx="7382">
                  <c:v>78.8</c:v>
                </c:pt>
                <c:pt idx="7383">
                  <c:v>79</c:v>
                </c:pt>
                <c:pt idx="7384">
                  <c:v>79.099999999999994</c:v>
                </c:pt>
                <c:pt idx="7385">
                  <c:v>77.400000000000006</c:v>
                </c:pt>
                <c:pt idx="7386">
                  <c:v>76.599999999999994</c:v>
                </c:pt>
                <c:pt idx="7387">
                  <c:v>78</c:v>
                </c:pt>
                <c:pt idx="7388">
                  <c:v>83.1</c:v>
                </c:pt>
                <c:pt idx="7389">
                  <c:v>82.2</c:v>
                </c:pt>
                <c:pt idx="7390">
                  <c:v>80.2</c:v>
                </c:pt>
                <c:pt idx="7391">
                  <c:v>78.599999999999994</c:v>
                </c:pt>
                <c:pt idx="7392">
                  <c:v>78.7</c:v>
                </c:pt>
                <c:pt idx="7393">
                  <c:v>82.1</c:v>
                </c:pt>
                <c:pt idx="7394">
                  <c:v>82.6</c:v>
                </c:pt>
                <c:pt idx="7395">
                  <c:v>83.7</c:v>
                </c:pt>
                <c:pt idx="7396">
                  <c:v>82.4</c:v>
                </c:pt>
                <c:pt idx="7397">
                  <c:v>79.900000000000006</c:v>
                </c:pt>
                <c:pt idx="7398">
                  <c:v>77.900000000000006</c:v>
                </c:pt>
                <c:pt idx="7399">
                  <c:v>77.8</c:v>
                </c:pt>
                <c:pt idx="7400">
                  <c:v>79.2</c:v>
                </c:pt>
                <c:pt idx="7401">
                  <c:v>80.400000000000006</c:v>
                </c:pt>
                <c:pt idx="7402">
                  <c:v>81.8</c:v>
                </c:pt>
                <c:pt idx="7403">
                  <c:v>82</c:v>
                </c:pt>
                <c:pt idx="7404">
                  <c:v>81.599999999999994</c:v>
                </c:pt>
                <c:pt idx="7405">
                  <c:v>81.400000000000006</c:v>
                </c:pt>
                <c:pt idx="7406">
                  <c:v>80.400000000000006</c:v>
                </c:pt>
                <c:pt idx="7407">
                  <c:v>79.5</c:v>
                </c:pt>
                <c:pt idx="7408">
                  <c:v>80.2</c:v>
                </c:pt>
                <c:pt idx="7409">
                  <c:v>82.2</c:v>
                </c:pt>
                <c:pt idx="7410">
                  <c:v>84</c:v>
                </c:pt>
                <c:pt idx="7411">
                  <c:v>82.4</c:v>
                </c:pt>
                <c:pt idx="7412">
                  <c:v>81.900000000000006</c:v>
                </c:pt>
                <c:pt idx="7413">
                  <c:v>80.400000000000006</c:v>
                </c:pt>
                <c:pt idx="7414">
                  <c:v>79.7</c:v>
                </c:pt>
                <c:pt idx="7415">
                  <c:v>78.599999999999994</c:v>
                </c:pt>
                <c:pt idx="7416">
                  <c:v>77.7</c:v>
                </c:pt>
                <c:pt idx="7417">
                  <c:v>78.2</c:v>
                </c:pt>
                <c:pt idx="7418">
                  <c:v>75.2</c:v>
                </c:pt>
                <c:pt idx="7419">
                  <c:v>75</c:v>
                </c:pt>
                <c:pt idx="7420">
                  <c:v>74.7</c:v>
                </c:pt>
                <c:pt idx="7421">
                  <c:v>74.3</c:v>
                </c:pt>
                <c:pt idx="7422">
                  <c:v>73.7</c:v>
                </c:pt>
                <c:pt idx="7423">
                  <c:v>71.599999999999994</c:v>
                </c:pt>
                <c:pt idx="7424">
                  <c:v>70.8</c:v>
                </c:pt>
                <c:pt idx="7425">
                  <c:v>69.8</c:v>
                </c:pt>
                <c:pt idx="7426">
                  <c:v>69.599999999999994</c:v>
                </c:pt>
                <c:pt idx="7427">
                  <c:v>70.3</c:v>
                </c:pt>
                <c:pt idx="7428">
                  <c:v>68.400000000000006</c:v>
                </c:pt>
                <c:pt idx="7429">
                  <c:v>67.8</c:v>
                </c:pt>
                <c:pt idx="7430">
                  <c:v>66</c:v>
                </c:pt>
                <c:pt idx="7431">
                  <c:v>65.400000000000006</c:v>
                </c:pt>
                <c:pt idx="7432">
                  <c:v>63.7</c:v>
                </c:pt>
                <c:pt idx="7433">
                  <c:v>63.5</c:v>
                </c:pt>
                <c:pt idx="7434">
                  <c:v>62.3</c:v>
                </c:pt>
                <c:pt idx="7435">
                  <c:v>60.8</c:v>
                </c:pt>
                <c:pt idx="7436">
                  <c:v>60.7</c:v>
                </c:pt>
                <c:pt idx="7437">
                  <c:v>60.5</c:v>
                </c:pt>
                <c:pt idx="7438">
                  <c:v>59.6</c:v>
                </c:pt>
                <c:pt idx="7439">
                  <c:v>59.3</c:v>
                </c:pt>
                <c:pt idx="7440">
                  <c:v>57.8</c:v>
                </c:pt>
                <c:pt idx="7441">
                  <c:v>57.9</c:v>
                </c:pt>
                <c:pt idx="7442">
                  <c:v>58</c:v>
                </c:pt>
                <c:pt idx="7443">
                  <c:v>61</c:v>
                </c:pt>
                <c:pt idx="7444">
                  <c:v>63.1</c:v>
                </c:pt>
                <c:pt idx="7445">
                  <c:v>65.599999999999994</c:v>
                </c:pt>
                <c:pt idx="7446">
                  <c:v>66.2</c:v>
                </c:pt>
                <c:pt idx="7447">
                  <c:v>66.099999999999994</c:v>
                </c:pt>
                <c:pt idx="7448">
                  <c:v>64</c:v>
                </c:pt>
                <c:pt idx="7449">
                  <c:v>63.1</c:v>
                </c:pt>
                <c:pt idx="7450">
                  <c:v>65.7</c:v>
                </c:pt>
                <c:pt idx="7451">
                  <c:v>68.400000000000006</c:v>
                </c:pt>
                <c:pt idx="7452">
                  <c:v>67.5</c:v>
                </c:pt>
                <c:pt idx="7453">
                  <c:v>66.400000000000006</c:v>
                </c:pt>
                <c:pt idx="7454">
                  <c:v>68.3</c:v>
                </c:pt>
                <c:pt idx="7455">
                  <c:v>69.2</c:v>
                </c:pt>
                <c:pt idx="7456">
                  <c:v>69.8</c:v>
                </c:pt>
                <c:pt idx="7457">
                  <c:v>69.3</c:v>
                </c:pt>
                <c:pt idx="7458">
                  <c:v>71.2</c:v>
                </c:pt>
                <c:pt idx="7459">
                  <c:v>73</c:v>
                </c:pt>
                <c:pt idx="7460">
                  <c:v>72.8</c:v>
                </c:pt>
                <c:pt idx="7461">
                  <c:v>73.8</c:v>
                </c:pt>
                <c:pt idx="7462">
                  <c:v>73.8</c:v>
                </c:pt>
                <c:pt idx="7463">
                  <c:v>73.400000000000006</c:v>
                </c:pt>
                <c:pt idx="7464">
                  <c:v>74.8</c:v>
                </c:pt>
                <c:pt idx="7465">
                  <c:v>75.7</c:v>
                </c:pt>
                <c:pt idx="7466">
                  <c:v>77.599999999999994</c:v>
                </c:pt>
                <c:pt idx="7467">
                  <c:v>79.2</c:v>
                </c:pt>
                <c:pt idx="7468">
                  <c:v>79.7</c:v>
                </c:pt>
                <c:pt idx="7469">
                  <c:v>78.900000000000006</c:v>
                </c:pt>
                <c:pt idx="7470">
                  <c:v>78.3</c:v>
                </c:pt>
                <c:pt idx="7471">
                  <c:v>80</c:v>
                </c:pt>
                <c:pt idx="7472">
                  <c:v>80.099999999999994</c:v>
                </c:pt>
                <c:pt idx="7473">
                  <c:v>80.599999999999994</c:v>
                </c:pt>
                <c:pt idx="7474">
                  <c:v>80.7</c:v>
                </c:pt>
                <c:pt idx="7475">
                  <c:v>79.2</c:v>
                </c:pt>
                <c:pt idx="7476">
                  <c:v>79.5</c:v>
                </c:pt>
                <c:pt idx="7477">
                  <c:v>76.400000000000006</c:v>
                </c:pt>
                <c:pt idx="7478">
                  <c:v>79.599999999999994</c:v>
                </c:pt>
                <c:pt idx="7479">
                  <c:v>80.8</c:v>
                </c:pt>
                <c:pt idx="7480">
                  <c:v>79.2</c:v>
                </c:pt>
                <c:pt idx="7481">
                  <c:v>76.599999999999994</c:v>
                </c:pt>
                <c:pt idx="7482">
                  <c:v>77.3</c:v>
                </c:pt>
                <c:pt idx="7483">
                  <c:v>76.2</c:v>
                </c:pt>
                <c:pt idx="7484">
                  <c:v>72.8</c:v>
                </c:pt>
                <c:pt idx="7485">
                  <c:v>71.599999999999994</c:v>
                </c:pt>
                <c:pt idx="7486">
                  <c:v>71.599999999999994</c:v>
                </c:pt>
                <c:pt idx="7487">
                  <c:v>73.400000000000006</c:v>
                </c:pt>
                <c:pt idx="7488">
                  <c:v>71.400000000000006</c:v>
                </c:pt>
                <c:pt idx="7489">
                  <c:v>69.099999999999994</c:v>
                </c:pt>
                <c:pt idx="7490">
                  <c:v>68.7</c:v>
                </c:pt>
                <c:pt idx="7491">
                  <c:v>66.900000000000006</c:v>
                </c:pt>
                <c:pt idx="7492">
                  <c:v>67.5</c:v>
                </c:pt>
                <c:pt idx="7493">
                  <c:v>69</c:v>
                </c:pt>
                <c:pt idx="7494">
                  <c:v>69.099999999999994</c:v>
                </c:pt>
                <c:pt idx="7495">
                  <c:v>68.7</c:v>
                </c:pt>
                <c:pt idx="7496">
                  <c:v>68.7</c:v>
                </c:pt>
                <c:pt idx="7497">
                  <c:v>66.5</c:v>
                </c:pt>
                <c:pt idx="7498">
                  <c:v>64.900000000000006</c:v>
                </c:pt>
                <c:pt idx="7499">
                  <c:v>66</c:v>
                </c:pt>
                <c:pt idx="7500">
                  <c:v>68.3</c:v>
                </c:pt>
                <c:pt idx="7501">
                  <c:v>68.3</c:v>
                </c:pt>
                <c:pt idx="7502">
                  <c:v>66.599999999999994</c:v>
                </c:pt>
                <c:pt idx="7503">
                  <c:v>62.9</c:v>
                </c:pt>
                <c:pt idx="7504">
                  <c:v>60.5</c:v>
                </c:pt>
                <c:pt idx="7505">
                  <c:v>59.8</c:v>
                </c:pt>
                <c:pt idx="7506">
                  <c:v>60</c:v>
                </c:pt>
                <c:pt idx="7507">
                  <c:v>62.4</c:v>
                </c:pt>
                <c:pt idx="7508">
                  <c:v>62</c:v>
                </c:pt>
                <c:pt idx="7509">
                  <c:v>62.7</c:v>
                </c:pt>
                <c:pt idx="7510">
                  <c:v>63.1</c:v>
                </c:pt>
                <c:pt idx="7511">
                  <c:v>62.9</c:v>
                </c:pt>
                <c:pt idx="7512">
                  <c:v>62.8</c:v>
                </c:pt>
                <c:pt idx="7513">
                  <c:v>66.3</c:v>
                </c:pt>
                <c:pt idx="7514">
                  <c:v>69.2</c:v>
                </c:pt>
                <c:pt idx="7515">
                  <c:v>70.3</c:v>
                </c:pt>
                <c:pt idx="7516">
                  <c:v>69.5</c:v>
                </c:pt>
                <c:pt idx="7517">
                  <c:v>67.2</c:v>
                </c:pt>
                <c:pt idx="7518">
                  <c:v>67.3</c:v>
                </c:pt>
                <c:pt idx="7519">
                  <c:v>66.7</c:v>
                </c:pt>
                <c:pt idx="7520">
                  <c:v>67.3</c:v>
                </c:pt>
                <c:pt idx="7521">
                  <c:v>67</c:v>
                </c:pt>
                <c:pt idx="7522">
                  <c:v>65.7</c:v>
                </c:pt>
                <c:pt idx="7523">
                  <c:v>66</c:v>
                </c:pt>
                <c:pt idx="7524">
                  <c:v>65.099999999999994</c:v>
                </c:pt>
                <c:pt idx="7525">
                  <c:v>64.2</c:v>
                </c:pt>
                <c:pt idx="7526">
                  <c:v>62.2</c:v>
                </c:pt>
                <c:pt idx="7527">
                  <c:v>62.9</c:v>
                </c:pt>
                <c:pt idx="7528">
                  <c:v>63.9</c:v>
                </c:pt>
                <c:pt idx="7529">
                  <c:v>62.9</c:v>
                </c:pt>
                <c:pt idx="7530">
                  <c:v>62.7</c:v>
                </c:pt>
                <c:pt idx="7531">
                  <c:v>60.7</c:v>
                </c:pt>
                <c:pt idx="7532">
                  <c:v>62.5</c:v>
                </c:pt>
                <c:pt idx="7533">
                  <c:v>63.3</c:v>
                </c:pt>
                <c:pt idx="7534">
                  <c:v>64.5</c:v>
                </c:pt>
                <c:pt idx="7535">
                  <c:v>66.2</c:v>
                </c:pt>
                <c:pt idx="7536">
                  <c:v>64.8</c:v>
                </c:pt>
                <c:pt idx="7537">
                  <c:v>65</c:v>
                </c:pt>
                <c:pt idx="7538">
                  <c:v>66.7</c:v>
                </c:pt>
                <c:pt idx="7539">
                  <c:v>65.900000000000006</c:v>
                </c:pt>
                <c:pt idx="7540">
                  <c:v>63.6</c:v>
                </c:pt>
                <c:pt idx="7541">
                  <c:v>64.8</c:v>
                </c:pt>
                <c:pt idx="7542">
                  <c:v>66.400000000000006</c:v>
                </c:pt>
                <c:pt idx="7543">
                  <c:v>65.3</c:v>
                </c:pt>
                <c:pt idx="7544">
                  <c:v>66</c:v>
                </c:pt>
                <c:pt idx="7545">
                  <c:v>65.400000000000006</c:v>
                </c:pt>
                <c:pt idx="7546">
                  <c:v>65.099999999999994</c:v>
                </c:pt>
                <c:pt idx="7547">
                  <c:v>64.099999999999994</c:v>
                </c:pt>
                <c:pt idx="7548">
                  <c:v>66.2</c:v>
                </c:pt>
                <c:pt idx="7549">
                  <c:v>68.900000000000006</c:v>
                </c:pt>
                <c:pt idx="7550">
                  <c:v>71.099999999999994</c:v>
                </c:pt>
                <c:pt idx="7551">
                  <c:v>72.7</c:v>
                </c:pt>
                <c:pt idx="7552">
                  <c:v>74.7</c:v>
                </c:pt>
                <c:pt idx="7553">
                  <c:v>72.900000000000006</c:v>
                </c:pt>
                <c:pt idx="7554">
                  <c:v>72.3</c:v>
                </c:pt>
                <c:pt idx="7555">
                  <c:v>76.400000000000006</c:v>
                </c:pt>
                <c:pt idx="7556">
                  <c:v>77.400000000000006</c:v>
                </c:pt>
                <c:pt idx="7557">
                  <c:v>77.599999999999994</c:v>
                </c:pt>
                <c:pt idx="7558">
                  <c:v>80.599999999999994</c:v>
                </c:pt>
                <c:pt idx="7559">
                  <c:v>83.4</c:v>
                </c:pt>
                <c:pt idx="7560">
                  <c:v>82.3</c:v>
                </c:pt>
                <c:pt idx="7561">
                  <c:v>83.7</c:v>
                </c:pt>
                <c:pt idx="7562">
                  <c:v>83.2</c:v>
                </c:pt>
                <c:pt idx="7563">
                  <c:v>84.9</c:v>
                </c:pt>
                <c:pt idx="7564">
                  <c:v>85.5</c:v>
                </c:pt>
                <c:pt idx="7565">
                  <c:v>86</c:v>
                </c:pt>
                <c:pt idx="7566">
                  <c:v>87.3</c:v>
                </c:pt>
                <c:pt idx="7567">
                  <c:v>84.8</c:v>
                </c:pt>
                <c:pt idx="7568">
                  <c:v>81.099999999999994</c:v>
                </c:pt>
                <c:pt idx="7569">
                  <c:v>81.099999999999994</c:v>
                </c:pt>
                <c:pt idx="7570">
                  <c:v>83.4</c:v>
                </c:pt>
                <c:pt idx="7571">
                  <c:v>83.1</c:v>
                </c:pt>
                <c:pt idx="7572">
                  <c:v>82.4</c:v>
                </c:pt>
                <c:pt idx="7573">
                  <c:v>80.7</c:v>
                </c:pt>
                <c:pt idx="7574">
                  <c:v>77.400000000000006</c:v>
                </c:pt>
                <c:pt idx="7575">
                  <c:v>77.3</c:v>
                </c:pt>
                <c:pt idx="7576">
                  <c:v>79.3</c:v>
                </c:pt>
                <c:pt idx="7577">
                  <c:v>82.5</c:v>
                </c:pt>
                <c:pt idx="7578">
                  <c:v>83</c:v>
                </c:pt>
                <c:pt idx="7579">
                  <c:v>82</c:v>
                </c:pt>
                <c:pt idx="7580">
                  <c:v>81.8</c:v>
                </c:pt>
                <c:pt idx="7581">
                  <c:v>80.099999999999994</c:v>
                </c:pt>
                <c:pt idx="7582">
                  <c:v>79.400000000000006</c:v>
                </c:pt>
                <c:pt idx="7583">
                  <c:v>79.8</c:v>
                </c:pt>
                <c:pt idx="7584">
                  <c:v>81.7</c:v>
                </c:pt>
                <c:pt idx="7585">
                  <c:v>79.5</c:v>
                </c:pt>
                <c:pt idx="7586">
                  <c:v>81</c:v>
                </c:pt>
                <c:pt idx="7587">
                  <c:v>82.1</c:v>
                </c:pt>
                <c:pt idx="7588">
                  <c:v>79.099999999999994</c:v>
                </c:pt>
                <c:pt idx="7589">
                  <c:v>75.599999999999994</c:v>
                </c:pt>
                <c:pt idx="7590">
                  <c:v>76</c:v>
                </c:pt>
                <c:pt idx="7591">
                  <c:v>75.8</c:v>
                </c:pt>
                <c:pt idx="7592">
                  <c:v>75.099999999999994</c:v>
                </c:pt>
                <c:pt idx="7593">
                  <c:v>74.900000000000006</c:v>
                </c:pt>
                <c:pt idx="7594">
                  <c:v>76.2</c:v>
                </c:pt>
                <c:pt idx="7595">
                  <c:v>74.400000000000006</c:v>
                </c:pt>
                <c:pt idx="7596">
                  <c:v>73.2</c:v>
                </c:pt>
                <c:pt idx="7597">
                  <c:v>74.900000000000006</c:v>
                </c:pt>
                <c:pt idx="7598">
                  <c:v>76.3</c:v>
                </c:pt>
                <c:pt idx="7599">
                  <c:v>76.900000000000006</c:v>
                </c:pt>
                <c:pt idx="7600">
                  <c:v>77.099999999999994</c:v>
                </c:pt>
                <c:pt idx="7601">
                  <c:v>77.2</c:v>
                </c:pt>
                <c:pt idx="7602">
                  <c:v>77.3</c:v>
                </c:pt>
                <c:pt idx="7603">
                  <c:v>77</c:v>
                </c:pt>
                <c:pt idx="7604">
                  <c:v>78.599999999999994</c:v>
                </c:pt>
                <c:pt idx="7605">
                  <c:v>80.900000000000006</c:v>
                </c:pt>
                <c:pt idx="7606">
                  <c:v>80.2</c:v>
                </c:pt>
                <c:pt idx="7607">
                  <c:v>79.599999999999994</c:v>
                </c:pt>
                <c:pt idx="7608">
                  <c:v>78.8</c:v>
                </c:pt>
                <c:pt idx="7609">
                  <c:v>76.7</c:v>
                </c:pt>
                <c:pt idx="7610">
                  <c:v>75</c:v>
                </c:pt>
                <c:pt idx="7611">
                  <c:v>75.400000000000006</c:v>
                </c:pt>
                <c:pt idx="7612">
                  <c:v>78.3</c:v>
                </c:pt>
                <c:pt idx="7613">
                  <c:v>80.400000000000006</c:v>
                </c:pt>
                <c:pt idx="7614">
                  <c:v>79.900000000000006</c:v>
                </c:pt>
                <c:pt idx="7615">
                  <c:v>79.2</c:v>
                </c:pt>
                <c:pt idx="7616">
                  <c:v>76.8</c:v>
                </c:pt>
                <c:pt idx="7617">
                  <c:v>75.599999999999994</c:v>
                </c:pt>
                <c:pt idx="7618">
                  <c:v>77.3</c:v>
                </c:pt>
                <c:pt idx="7619">
                  <c:v>77.8</c:v>
                </c:pt>
                <c:pt idx="7620">
                  <c:v>78.900000000000006</c:v>
                </c:pt>
                <c:pt idx="7621">
                  <c:v>78</c:v>
                </c:pt>
                <c:pt idx="7622">
                  <c:v>78.7</c:v>
                </c:pt>
                <c:pt idx="7623">
                  <c:v>76.3</c:v>
                </c:pt>
                <c:pt idx="7624">
                  <c:v>74.400000000000006</c:v>
                </c:pt>
                <c:pt idx="7625">
                  <c:v>75.2</c:v>
                </c:pt>
                <c:pt idx="7626">
                  <c:v>75.099999999999994</c:v>
                </c:pt>
                <c:pt idx="7627">
                  <c:v>75.5</c:v>
                </c:pt>
                <c:pt idx="7628">
                  <c:v>73.900000000000006</c:v>
                </c:pt>
                <c:pt idx="7629">
                  <c:v>74.599999999999994</c:v>
                </c:pt>
                <c:pt idx="7630">
                  <c:v>72.8</c:v>
                </c:pt>
                <c:pt idx="7631">
                  <c:v>72.3</c:v>
                </c:pt>
                <c:pt idx="7632">
                  <c:v>71.3</c:v>
                </c:pt>
                <c:pt idx="7633">
                  <c:v>73.2</c:v>
                </c:pt>
                <c:pt idx="7634">
                  <c:v>70.900000000000006</c:v>
                </c:pt>
                <c:pt idx="7635">
                  <c:v>68.900000000000006</c:v>
                </c:pt>
                <c:pt idx="7636">
                  <c:v>68.5</c:v>
                </c:pt>
                <c:pt idx="7637">
                  <c:v>68.599999999999994</c:v>
                </c:pt>
                <c:pt idx="7638">
                  <c:v>69.3</c:v>
                </c:pt>
                <c:pt idx="7639">
                  <c:v>70.400000000000006</c:v>
                </c:pt>
                <c:pt idx="7640">
                  <c:v>73</c:v>
                </c:pt>
                <c:pt idx="7641">
                  <c:v>74.2</c:v>
                </c:pt>
                <c:pt idx="7642">
                  <c:v>71.099999999999994</c:v>
                </c:pt>
                <c:pt idx="7643">
                  <c:v>68</c:v>
                </c:pt>
                <c:pt idx="7644">
                  <c:v>67.3</c:v>
                </c:pt>
                <c:pt idx="7645">
                  <c:v>67.3</c:v>
                </c:pt>
                <c:pt idx="7646">
                  <c:v>67.8</c:v>
                </c:pt>
                <c:pt idx="7647">
                  <c:v>68.900000000000006</c:v>
                </c:pt>
                <c:pt idx="7648">
                  <c:v>67.5</c:v>
                </c:pt>
                <c:pt idx="7649">
                  <c:v>68.7</c:v>
                </c:pt>
                <c:pt idx="7650">
                  <c:v>66.900000000000006</c:v>
                </c:pt>
                <c:pt idx="7651">
                  <c:v>66.8</c:v>
                </c:pt>
                <c:pt idx="7652">
                  <c:v>65.5</c:v>
                </c:pt>
                <c:pt idx="7653">
                  <c:v>65.3</c:v>
                </c:pt>
                <c:pt idx="7654">
                  <c:v>66.099999999999994</c:v>
                </c:pt>
                <c:pt idx="7655">
                  <c:v>65.5</c:v>
                </c:pt>
                <c:pt idx="7656">
                  <c:v>67.099999999999994</c:v>
                </c:pt>
                <c:pt idx="7657">
                  <c:v>66.099999999999994</c:v>
                </c:pt>
                <c:pt idx="7658">
                  <c:v>66.599999999999994</c:v>
                </c:pt>
                <c:pt idx="7659">
                  <c:v>63.8</c:v>
                </c:pt>
                <c:pt idx="7660">
                  <c:v>65.3</c:v>
                </c:pt>
                <c:pt idx="7661">
                  <c:v>65.7</c:v>
                </c:pt>
                <c:pt idx="7662">
                  <c:v>66.8</c:v>
                </c:pt>
                <c:pt idx="7663">
                  <c:v>65.099999999999994</c:v>
                </c:pt>
                <c:pt idx="7664">
                  <c:v>66</c:v>
                </c:pt>
                <c:pt idx="7665">
                  <c:v>65.400000000000006</c:v>
                </c:pt>
                <c:pt idx="7666">
                  <c:v>64</c:v>
                </c:pt>
                <c:pt idx="7667">
                  <c:v>62.3</c:v>
                </c:pt>
                <c:pt idx="7668">
                  <c:v>61.3</c:v>
                </c:pt>
                <c:pt idx="7669">
                  <c:v>61.7</c:v>
                </c:pt>
                <c:pt idx="7670">
                  <c:v>60</c:v>
                </c:pt>
                <c:pt idx="7671">
                  <c:v>59.1</c:v>
                </c:pt>
                <c:pt idx="7672">
                  <c:v>58.2</c:v>
                </c:pt>
                <c:pt idx="7673">
                  <c:v>57.5</c:v>
                </c:pt>
                <c:pt idx="7674">
                  <c:v>59.2</c:v>
                </c:pt>
                <c:pt idx="7675">
                  <c:v>61.8</c:v>
                </c:pt>
                <c:pt idx="7676">
                  <c:v>63.7</c:v>
                </c:pt>
                <c:pt idx="7677">
                  <c:v>62.8</c:v>
                </c:pt>
                <c:pt idx="7678">
                  <c:v>63.4</c:v>
                </c:pt>
                <c:pt idx="7679">
                  <c:v>63.1</c:v>
                </c:pt>
                <c:pt idx="7680">
                  <c:v>64</c:v>
                </c:pt>
                <c:pt idx="7681">
                  <c:v>64.900000000000006</c:v>
                </c:pt>
                <c:pt idx="7682">
                  <c:v>69.599999999999994</c:v>
                </c:pt>
                <c:pt idx="7683">
                  <c:v>70.7</c:v>
                </c:pt>
                <c:pt idx="7684">
                  <c:v>69.900000000000006</c:v>
                </c:pt>
                <c:pt idx="7685">
                  <c:v>70.099999999999994</c:v>
                </c:pt>
                <c:pt idx="7686">
                  <c:v>69.400000000000006</c:v>
                </c:pt>
                <c:pt idx="7687">
                  <c:v>69.099999999999994</c:v>
                </c:pt>
                <c:pt idx="7688">
                  <c:v>70.2</c:v>
                </c:pt>
                <c:pt idx="7689">
                  <c:v>72.2</c:v>
                </c:pt>
                <c:pt idx="7690">
                  <c:v>72.099999999999994</c:v>
                </c:pt>
                <c:pt idx="7691">
                  <c:v>71.5</c:v>
                </c:pt>
                <c:pt idx="7692">
                  <c:v>72.5</c:v>
                </c:pt>
                <c:pt idx="7693">
                  <c:v>72.599999999999994</c:v>
                </c:pt>
                <c:pt idx="7694">
                  <c:v>72.099999999999994</c:v>
                </c:pt>
                <c:pt idx="7695">
                  <c:v>75.3</c:v>
                </c:pt>
                <c:pt idx="7696">
                  <c:v>76.099999999999994</c:v>
                </c:pt>
                <c:pt idx="7697">
                  <c:v>77.099999999999994</c:v>
                </c:pt>
                <c:pt idx="7698">
                  <c:v>78.599999999999994</c:v>
                </c:pt>
                <c:pt idx="7699">
                  <c:v>78.7</c:v>
                </c:pt>
                <c:pt idx="7700">
                  <c:v>78.099999999999994</c:v>
                </c:pt>
                <c:pt idx="7701">
                  <c:v>76.7</c:v>
                </c:pt>
                <c:pt idx="7702">
                  <c:v>77.5</c:v>
                </c:pt>
                <c:pt idx="7703">
                  <c:v>83.3</c:v>
                </c:pt>
                <c:pt idx="7704">
                  <c:v>82.4</c:v>
                </c:pt>
                <c:pt idx="7705">
                  <c:v>80.400000000000006</c:v>
                </c:pt>
                <c:pt idx="7706">
                  <c:v>80.3</c:v>
                </c:pt>
                <c:pt idx="7707">
                  <c:v>80.599999999999994</c:v>
                </c:pt>
                <c:pt idx="7708">
                  <c:v>79.5</c:v>
                </c:pt>
                <c:pt idx="7709">
                  <c:v>79.3</c:v>
                </c:pt>
                <c:pt idx="7710">
                  <c:v>79.099999999999994</c:v>
                </c:pt>
                <c:pt idx="7711">
                  <c:v>78.900000000000006</c:v>
                </c:pt>
                <c:pt idx="7712">
                  <c:v>75.5</c:v>
                </c:pt>
                <c:pt idx="7713">
                  <c:v>75.900000000000006</c:v>
                </c:pt>
                <c:pt idx="7714">
                  <c:v>75</c:v>
                </c:pt>
                <c:pt idx="7715">
                  <c:v>73.900000000000006</c:v>
                </c:pt>
                <c:pt idx="7716">
                  <c:v>73.7</c:v>
                </c:pt>
                <c:pt idx="7717">
                  <c:v>74.5</c:v>
                </c:pt>
                <c:pt idx="7718">
                  <c:v>74.5</c:v>
                </c:pt>
                <c:pt idx="7719">
                  <c:v>73.400000000000006</c:v>
                </c:pt>
                <c:pt idx="7720">
                  <c:v>73.3</c:v>
                </c:pt>
                <c:pt idx="7721">
                  <c:v>72.599999999999994</c:v>
                </c:pt>
                <c:pt idx="7722">
                  <c:v>70.599999999999994</c:v>
                </c:pt>
                <c:pt idx="7723">
                  <c:v>70.900000000000006</c:v>
                </c:pt>
                <c:pt idx="7724">
                  <c:v>73.099999999999994</c:v>
                </c:pt>
                <c:pt idx="7725">
                  <c:v>70.8</c:v>
                </c:pt>
                <c:pt idx="7726">
                  <c:v>70.5</c:v>
                </c:pt>
                <c:pt idx="7727">
                  <c:v>72</c:v>
                </c:pt>
                <c:pt idx="7728">
                  <c:v>70.900000000000006</c:v>
                </c:pt>
                <c:pt idx="7729">
                  <c:v>71.099999999999994</c:v>
                </c:pt>
                <c:pt idx="7730">
                  <c:v>72.2</c:v>
                </c:pt>
                <c:pt idx="7731">
                  <c:v>76.099999999999994</c:v>
                </c:pt>
                <c:pt idx="7732">
                  <c:v>79.2</c:v>
                </c:pt>
                <c:pt idx="7733">
                  <c:v>75.900000000000006</c:v>
                </c:pt>
                <c:pt idx="7734">
                  <c:v>76.599999999999994</c:v>
                </c:pt>
                <c:pt idx="7735">
                  <c:v>75.8</c:v>
                </c:pt>
                <c:pt idx="7736">
                  <c:v>72.8</c:v>
                </c:pt>
                <c:pt idx="7737">
                  <c:v>72.8</c:v>
                </c:pt>
                <c:pt idx="7738">
                  <c:v>72</c:v>
                </c:pt>
                <c:pt idx="7739">
                  <c:v>71.400000000000006</c:v>
                </c:pt>
                <c:pt idx="7740">
                  <c:v>71.7</c:v>
                </c:pt>
                <c:pt idx="7741">
                  <c:v>71</c:v>
                </c:pt>
                <c:pt idx="7742">
                  <c:v>71.2</c:v>
                </c:pt>
                <c:pt idx="7743">
                  <c:v>70.099999999999994</c:v>
                </c:pt>
                <c:pt idx="7744">
                  <c:v>72.599999999999994</c:v>
                </c:pt>
                <c:pt idx="7745">
                  <c:v>75.599999999999994</c:v>
                </c:pt>
                <c:pt idx="7746">
                  <c:v>76.400000000000006</c:v>
                </c:pt>
                <c:pt idx="7747">
                  <c:v>77.900000000000006</c:v>
                </c:pt>
                <c:pt idx="7748">
                  <c:v>75.900000000000006</c:v>
                </c:pt>
                <c:pt idx="7749">
                  <c:v>75.7</c:v>
                </c:pt>
                <c:pt idx="7750">
                  <c:v>73.8</c:v>
                </c:pt>
                <c:pt idx="7751">
                  <c:v>77.099999999999994</c:v>
                </c:pt>
                <c:pt idx="7752">
                  <c:v>79.2</c:v>
                </c:pt>
                <c:pt idx="7753">
                  <c:v>79.5</c:v>
                </c:pt>
                <c:pt idx="7754">
                  <c:v>78.3</c:v>
                </c:pt>
                <c:pt idx="7755">
                  <c:v>78.2</c:v>
                </c:pt>
                <c:pt idx="7756">
                  <c:v>78.099999999999994</c:v>
                </c:pt>
                <c:pt idx="7757">
                  <c:v>76.7</c:v>
                </c:pt>
                <c:pt idx="7758">
                  <c:v>78.2</c:v>
                </c:pt>
                <c:pt idx="7759">
                  <c:v>79.3</c:v>
                </c:pt>
                <c:pt idx="7760">
                  <c:v>78.7</c:v>
                </c:pt>
                <c:pt idx="7761">
                  <c:v>76.400000000000006</c:v>
                </c:pt>
                <c:pt idx="7762">
                  <c:v>73.5</c:v>
                </c:pt>
                <c:pt idx="7763">
                  <c:v>73.5</c:v>
                </c:pt>
                <c:pt idx="7764">
                  <c:v>71.099999999999994</c:v>
                </c:pt>
                <c:pt idx="7765">
                  <c:v>71.8</c:v>
                </c:pt>
                <c:pt idx="7766">
                  <c:v>74.599999999999994</c:v>
                </c:pt>
                <c:pt idx="7767">
                  <c:v>76.400000000000006</c:v>
                </c:pt>
                <c:pt idx="7768">
                  <c:v>76.8</c:v>
                </c:pt>
                <c:pt idx="7769">
                  <c:v>76.400000000000006</c:v>
                </c:pt>
                <c:pt idx="7770">
                  <c:v>75.099999999999994</c:v>
                </c:pt>
                <c:pt idx="7771">
                  <c:v>75</c:v>
                </c:pt>
                <c:pt idx="7772">
                  <c:v>76.099999999999994</c:v>
                </c:pt>
                <c:pt idx="7773">
                  <c:v>77.8</c:v>
                </c:pt>
                <c:pt idx="7774">
                  <c:v>80.599999999999994</c:v>
                </c:pt>
                <c:pt idx="7775">
                  <c:v>80.3</c:v>
                </c:pt>
                <c:pt idx="7776">
                  <c:v>80.7</c:v>
                </c:pt>
                <c:pt idx="7777">
                  <c:v>79.3</c:v>
                </c:pt>
                <c:pt idx="7778">
                  <c:v>79.8</c:v>
                </c:pt>
                <c:pt idx="7779">
                  <c:v>82.7</c:v>
                </c:pt>
                <c:pt idx="7780">
                  <c:v>86.2</c:v>
                </c:pt>
                <c:pt idx="7781">
                  <c:v>87.8</c:v>
                </c:pt>
                <c:pt idx="7782">
                  <c:v>88.4</c:v>
                </c:pt>
                <c:pt idx="7783">
                  <c:v>91</c:v>
                </c:pt>
                <c:pt idx="7784">
                  <c:v>92.5</c:v>
                </c:pt>
                <c:pt idx="7785">
                  <c:v>90.7</c:v>
                </c:pt>
                <c:pt idx="7786">
                  <c:v>91.2</c:v>
                </c:pt>
                <c:pt idx="7787">
                  <c:v>93.2</c:v>
                </c:pt>
                <c:pt idx="7788">
                  <c:v>90.8</c:v>
                </c:pt>
                <c:pt idx="7789">
                  <c:v>88.7</c:v>
                </c:pt>
                <c:pt idx="7790">
                  <c:v>87.3</c:v>
                </c:pt>
                <c:pt idx="7791">
                  <c:v>86.8</c:v>
                </c:pt>
                <c:pt idx="7792">
                  <c:v>86.1</c:v>
                </c:pt>
                <c:pt idx="7793">
                  <c:v>86.5</c:v>
                </c:pt>
                <c:pt idx="7794">
                  <c:v>88.9</c:v>
                </c:pt>
                <c:pt idx="7795">
                  <c:v>88.3</c:v>
                </c:pt>
                <c:pt idx="7796">
                  <c:v>87.7</c:v>
                </c:pt>
                <c:pt idx="7797">
                  <c:v>85.7</c:v>
                </c:pt>
                <c:pt idx="7798">
                  <c:v>84.7</c:v>
                </c:pt>
                <c:pt idx="7799">
                  <c:v>83.3</c:v>
                </c:pt>
                <c:pt idx="7800">
                  <c:v>83.9</c:v>
                </c:pt>
                <c:pt idx="7801">
                  <c:v>85.8</c:v>
                </c:pt>
                <c:pt idx="7802">
                  <c:v>84.5</c:v>
                </c:pt>
                <c:pt idx="7803">
                  <c:v>86</c:v>
                </c:pt>
                <c:pt idx="7804">
                  <c:v>83.5</c:v>
                </c:pt>
                <c:pt idx="7805">
                  <c:v>82.9</c:v>
                </c:pt>
                <c:pt idx="7806">
                  <c:v>81.2</c:v>
                </c:pt>
                <c:pt idx="7807">
                  <c:v>80.900000000000006</c:v>
                </c:pt>
                <c:pt idx="7808">
                  <c:v>82.3</c:v>
                </c:pt>
                <c:pt idx="7809">
                  <c:v>83.9</c:v>
                </c:pt>
                <c:pt idx="7810">
                  <c:v>83.8</c:v>
                </c:pt>
                <c:pt idx="7811">
                  <c:v>83.4</c:v>
                </c:pt>
                <c:pt idx="7812">
                  <c:v>81.7</c:v>
                </c:pt>
                <c:pt idx="7813">
                  <c:v>78.8</c:v>
                </c:pt>
                <c:pt idx="7814">
                  <c:v>79.599999999999994</c:v>
                </c:pt>
                <c:pt idx="7815">
                  <c:v>85</c:v>
                </c:pt>
                <c:pt idx="7816">
                  <c:v>89.1</c:v>
                </c:pt>
                <c:pt idx="7817">
                  <c:v>89.2</c:v>
                </c:pt>
                <c:pt idx="7818">
                  <c:v>92.4</c:v>
                </c:pt>
                <c:pt idx="7819">
                  <c:v>93.1</c:v>
                </c:pt>
                <c:pt idx="7820">
                  <c:v>92.9</c:v>
                </c:pt>
                <c:pt idx="7821">
                  <c:v>93</c:v>
                </c:pt>
                <c:pt idx="7822">
                  <c:v>93.4</c:v>
                </c:pt>
                <c:pt idx="7823">
                  <c:v>92.4</c:v>
                </c:pt>
                <c:pt idx="7824">
                  <c:v>91.1</c:v>
                </c:pt>
                <c:pt idx="7825">
                  <c:v>91.8</c:v>
                </c:pt>
                <c:pt idx="7826">
                  <c:v>90.5</c:v>
                </c:pt>
                <c:pt idx="7827">
                  <c:v>90.1</c:v>
                </c:pt>
                <c:pt idx="7828">
                  <c:v>91.9</c:v>
                </c:pt>
                <c:pt idx="7829">
                  <c:v>93.7</c:v>
                </c:pt>
                <c:pt idx="7830">
                  <c:v>94.9</c:v>
                </c:pt>
                <c:pt idx="7831">
                  <c:v>94.4</c:v>
                </c:pt>
                <c:pt idx="7832">
                  <c:v>96.6</c:v>
                </c:pt>
                <c:pt idx="7833">
                  <c:v>93.5</c:v>
                </c:pt>
                <c:pt idx="7834">
                  <c:v>91.4</c:v>
                </c:pt>
                <c:pt idx="7835">
                  <c:v>89.5</c:v>
                </c:pt>
                <c:pt idx="7836">
                  <c:v>90.1</c:v>
                </c:pt>
                <c:pt idx="7837">
                  <c:v>92.3</c:v>
                </c:pt>
                <c:pt idx="7838">
                  <c:v>93.8</c:v>
                </c:pt>
                <c:pt idx="7839">
                  <c:v>91.3</c:v>
                </c:pt>
                <c:pt idx="7840">
                  <c:v>88.5</c:v>
                </c:pt>
                <c:pt idx="7841">
                  <c:v>86.3</c:v>
                </c:pt>
                <c:pt idx="7842">
                  <c:v>87.4</c:v>
                </c:pt>
                <c:pt idx="7843">
                  <c:v>91.2</c:v>
                </c:pt>
                <c:pt idx="7844">
                  <c:v>88.1</c:v>
                </c:pt>
                <c:pt idx="7845">
                  <c:v>84.9</c:v>
                </c:pt>
                <c:pt idx="7846">
                  <c:v>80.599999999999994</c:v>
                </c:pt>
                <c:pt idx="7847">
                  <c:v>76.8</c:v>
                </c:pt>
                <c:pt idx="7848">
                  <c:v>72.2</c:v>
                </c:pt>
                <c:pt idx="7849">
                  <c:v>73.599999999999994</c:v>
                </c:pt>
                <c:pt idx="7850">
                  <c:v>76</c:v>
                </c:pt>
                <c:pt idx="7851">
                  <c:v>75.599999999999994</c:v>
                </c:pt>
                <c:pt idx="7852">
                  <c:v>75.7</c:v>
                </c:pt>
                <c:pt idx="7853">
                  <c:v>76.099999999999994</c:v>
                </c:pt>
                <c:pt idx="7854">
                  <c:v>75.7</c:v>
                </c:pt>
                <c:pt idx="7855">
                  <c:v>74.599999999999994</c:v>
                </c:pt>
                <c:pt idx="7856">
                  <c:v>75.400000000000006</c:v>
                </c:pt>
                <c:pt idx="7857">
                  <c:v>75.900000000000006</c:v>
                </c:pt>
                <c:pt idx="7858">
                  <c:v>75.2</c:v>
                </c:pt>
                <c:pt idx="7859">
                  <c:v>75.099999999999994</c:v>
                </c:pt>
                <c:pt idx="7860">
                  <c:v>73.3</c:v>
                </c:pt>
                <c:pt idx="7861">
                  <c:v>71.3</c:v>
                </c:pt>
                <c:pt idx="7862">
                  <c:v>67.8</c:v>
                </c:pt>
                <c:pt idx="7863">
                  <c:v>68.7</c:v>
                </c:pt>
                <c:pt idx="7864">
                  <c:v>69.5</c:v>
                </c:pt>
                <c:pt idx="7865">
                  <c:v>70.400000000000006</c:v>
                </c:pt>
                <c:pt idx="7866">
                  <c:v>71.8</c:v>
                </c:pt>
                <c:pt idx="7867">
                  <c:v>69</c:v>
                </c:pt>
                <c:pt idx="7868">
                  <c:v>66.8</c:v>
                </c:pt>
                <c:pt idx="7869">
                  <c:v>64.900000000000006</c:v>
                </c:pt>
                <c:pt idx="7870">
                  <c:v>65.3</c:v>
                </c:pt>
                <c:pt idx="7871">
                  <c:v>63.4</c:v>
                </c:pt>
                <c:pt idx="7872">
                  <c:v>61.9</c:v>
                </c:pt>
                <c:pt idx="7873">
                  <c:v>59.2</c:v>
                </c:pt>
                <c:pt idx="7874">
                  <c:v>60.8</c:v>
                </c:pt>
                <c:pt idx="7875">
                  <c:v>60.3</c:v>
                </c:pt>
                <c:pt idx="7876">
                  <c:v>59.4</c:v>
                </c:pt>
                <c:pt idx="7877">
                  <c:v>60.6</c:v>
                </c:pt>
                <c:pt idx="7878">
                  <c:v>63</c:v>
                </c:pt>
                <c:pt idx="7879">
                  <c:v>61.4</c:v>
                </c:pt>
                <c:pt idx="7880">
                  <c:v>59.1</c:v>
                </c:pt>
                <c:pt idx="7881">
                  <c:v>60.4</c:v>
                </c:pt>
                <c:pt idx="7882">
                  <c:v>59.2</c:v>
                </c:pt>
                <c:pt idx="7883">
                  <c:v>57.8</c:v>
                </c:pt>
                <c:pt idx="7884">
                  <c:v>60.1</c:v>
                </c:pt>
                <c:pt idx="7885">
                  <c:v>60.4</c:v>
                </c:pt>
                <c:pt idx="7886">
                  <c:v>61.3</c:v>
                </c:pt>
                <c:pt idx="7887">
                  <c:v>62.8</c:v>
                </c:pt>
                <c:pt idx="7888">
                  <c:v>63.8</c:v>
                </c:pt>
                <c:pt idx="7889">
                  <c:v>63.5</c:v>
                </c:pt>
                <c:pt idx="7890">
                  <c:v>63</c:v>
                </c:pt>
                <c:pt idx="7891">
                  <c:v>63.4</c:v>
                </c:pt>
                <c:pt idx="7892">
                  <c:v>66.3</c:v>
                </c:pt>
                <c:pt idx="7893">
                  <c:v>66.3</c:v>
                </c:pt>
                <c:pt idx="7894">
                  <c:v>66.3</c:v>
                </c:pt>
                <c:pt idx="7895">
                  <c:v>67.599999999999994</c:v>
                </c:pt>
                <c:pt idx="7896">
                  <c:v>64.3</c:v>
                </c:pt>
                <c:pt idx="7897">
                  <c:v>63.8</c:v>
                </c:pt>
                <c:pt idx="7898">
                  <c:v>65.400000000000006</c:v>
                </c:pt>
                <c:pt idx="7899">
                  <c:v>69.900000000000006</c:v>
                </c:pt>
                <c:pt idx="7900">
                  <c:v>70.7</c:v>
                </c:pt>
                <c:pt idx="7901">
                  <c:v>71.099999999999994</c:v>
                </c:pt>
                <c:pt idx="7902">
                  <c:v>71.5</c:v>
                </c:pt>
                <c:pt idx="7903">
                  <c:v>71.3</c:v>
                </c:pt>
                <c:pt idx="7904">
                  <c:v>70.400000000000006</c:v>
                </c:pt>
                <c:pt idx="7905">
                  <c:v>74.8</c:v>
                </c:pt>
                <c:pt idx="7906">
                  <c:v>78.400000000000006</c:v>
                </c:pt>
                <c:pt idx="7907">
                  <c:v>78</c:v>
                </c:pt>
                <c:pt idx="7908">
                  <c:v>79.2</c:v>
                </c:pt>
                <c:pt idx="7909">
                  <c:v>80.8</c:v>
                </c:pt>
                <c:pt idx="7910">
                  <c:v>83.6</c:v>
                </c:pt>
                <c:pt idx="7911">
                  <c:v>83.5</c:v>
                </c:pt>
                <c:pt idx="7912">
                  <c:v>86</c:v>
                </c:pt>
                <c:pt idx="7913">
                  <c:v>91.1</c:v>
                </c:pt>
                <c:pt idx="7914">
                  <c:v>89.8</c:v>
                </c:pt>
                <c:pt idx="7915">
                  <c:v>91.6</c:v>
                </c:pt>
                <c:pt idx="7916">
                  <c:v>91.8</c:v>
                </c:pt>
                <c:pt idx="7917">
                  <c:v>90.1</c:v>
                </c:pt>
                <c:pt idx="7918">
                  <c:v>89.6</c:v>
                </c:pt>
                <c:pt idx="7919">
                  <c:v>90.6</c:v>
                </c:pt>
                <c:pt idx="7920">
                  <c:v>94.1</c:v>
                </c:pt>
                <c:pt idx="7921">
                  <c:v>95.5</c:v>
                </c:pt>
                <c:pt idx="7922">
                  <c:v>94.3</c:v>
                </c:pt>
                <c:pt idx="7923">
                  <c:v>93.8</c:v>
                </c:pt>
                <c:pt idx="7924">
                  <c:v>94.1</c:v>
                </c:pt>
                <c:pt idx="7925">
                  <c:v>93.1</c:v>
                </c:pt>
                <c:pt idx="7926">
                  <c:v>96.4</c:v>
                </c:pt>
                <c:pt idx="7927">
                  <c:v>96.8</c:v>
                </c:pt>
                <c:pt idx="7928">
                  <c:v>94.8</c:v>
                </c:pt>
                <c:pt idx="7929">
                  <c:v>93.4</c:v>
                </c:pt>
                <c:pt idx="7930">
                  <c:v>96.1</c:v>
                </c:pt>
                <c:pt idx="7931">
                  <c:v>97.8</c:v>
                </c:pt>
                <c:pt idx="7932">
                  <c:v>97</c:v>
                </c:pt>
                <c:pt idx="7933">
                  <c:v>95.9</c:v>
                </c:pt>
                <c:pt idx="7934">
                  <c:v>96.5</c:v>
                </c:pt>
                <c:pt idx="7935">
                  <c:v>91.9</c:v>
                </c:pt>
                <c:pt idx="7936">
                  <c:v>89.7</c:v>
                </c:pt>
                <c:pt idx="7937">
                  <c:v>91.3</c:v>
                </c:pt>
                <c:pt idx="7938">
                  <c:v>88.7</c:v>
                </c:pt>
                <c:pt idx="7939">
                  <c:v>86.4</c:v>
                </c:pt>
                <c:pt idx="7940">
                  <c:v>84.5</c:v>
                </c:pt>
                <c:pt idx="7941">
                  <c:v>85.1</c:v>
                </c:pt>
                <c:pt idx="7942">
                  <c:v>83.5</c:v>
                </c:pt>
                <c:pt idx="7943">
                  <c:v>80.400000000000006</c:v>
                </c:pt>
                <c:pt idx="7944">
                  <c:v>80.099999999999994</c:v>
                </c:pt>
                <c:pt idx="7945">
                  <c:v>78.5</c:v>
                </c:pt>
                <c:pt idx="7946">
                  <c:v>76.599999999999994</c:v>
                </c:pt>
                <c:pt idx="7947">
                  <c:v>77.099999999999994</c:v>
                </c:pt>
                <c:pt idx="7948">
                  <c:v>81.3</c:v>
                </c:pt>
                <c:pt idx="7949">
                  <c:v>80.599999999999994</c:v>
                </c:pt>
                <c:pt idx="7950">
                  <c:v>80.7</c:v>
                </c:pt>
                <c:pt idx="7951">
                  <c:v>81</c:v>
                </c:pt>
                <c:pt idx="7952">
                  <c:v>79.7</c:v>
                </c:pt>
                <c:pt idx="7953">
                  <c:v>78.599999999999994</c:v>
                </c:pt>
                <c:pt idx="7954">
                  <c:v>77.400000000000006</c:v>
                </c:pt>
                <c:pt idx="7955">
                  <c:v>77.7</c:v>
                </c:pt>
                <c:pt idx="7956">
                  <c:v>77.400000000000006</c:v>
                </c:pt>
                <c:pt idx="7957">
                  <c:v>77</c:v>
                </c:pt>
                <c:pt idx="7958">
                  <c:v>78.400000000000006</c:v>
                </c:pt>
                <c:pt idx="7959">
                  <c:v>75.099999999999994</c:v>
                </c:pt>
                <c:pt idx="7960">
                  <c:v>71</c:v>
                </c:pt>
                <c:pt idx="7961">
                  <c:v>71.900000000000006</c:v>
                </c:pt>
                <c:pt idx="7962">
                  <c:v>75</c:v>
                </c:pt>
                <c:pt idx="7963">
                  <c:v>75.8</c:v>
                </c:pt>
                <c:pt idx="7964">
                  <c:v>76.2</c:v>
                </c:pt>
                <c:pt idx="7965">
                  <c:v>77.3</c:v>
                </c:pt>
                <c:pt idx="7966">
                  <c:v>77</c:v>
                </c:pt>
                <c:pt idx="7967">
                  <c:v>75.5</c:v>
                </c:pt>
                <c:pt idx="7968">
                  <c:v>77.2</c:v>
                </c:pt>
                <c:pt idx="7969">
                  <c:v>81.099999999999994</c:v>
                </c:pt>
                <c:pt idx="7970">
                  <c:v>82.7</c:v>
                </c:pt>
                <c:pt idx="7971">
                  <c:v>82.7</c:v>
                </c:pt>
                <c:pt idx="7972">
                  <c:v>82.6</c:v>
                </c:pt>
                <c:pt idx="7973">
                  <c:v>81</c:v>
                </c:pt>
                <c:pt idx="7974">
                  <c:v>80.8</c:v>
                </c:pt>
                <c:pt idx="7975">
                  <c:v>83.4</c:v>
                </c:pt>
                <c:pt idx="7976">
                  <c:v>83.9</c:v>
                </c:pt>
                <c:pt idx="7977">
                  <c:v>84.2</c:v>
                </c:pt>
                <c:pt idx="7978">
                  <c:v>82.4</c:v>
                </c:pt>
                <c:pt idx="7979">
                  <c:v>83.1</c:v>
                </c:pt>
                <c:pt idx="7980">
                  <c:v>79.8</c:v>
                </c:pt>
                <c:pt idx="7981">
                  <c:v>78.099999999999994</c:v>
                </c:pt>
                <c:pt idx="7982">
                  <c:v>78.400000000000006</c:v>
                </c:pt>
                <c:pt idx="7983">
                  <c:v>80.5</c:v>
                </c:pt>
                <c:pt idx="7984">
                  <c:v>83.4</c:v>
                </c:pt>
                <c:pt idx="7985">
                  <c:v>83.5</c:v>
                </c:pt>
                <c:pt idx="7986">
                  <c:v>83.7</c:v>
                </c:pt>
                <c:pt idx="7987">
                  <c:v>83.9</c:v>
                </c:pt>
                <c:pt idx="7988">
                  <c:v>81.900000000000006</c:v>
                </c:pt>
                <c:pt idx="7989">
                  <c:v>86</c:v>
                </c:pt>
                <c:pt idx="7990">
                  <c:v>89.1</c:v>
                </c:pt>
                <c:pt idx="7991">
                  <c:v>89</c:v>
                </c:pt>
                <c:pt idx="7992">
                  <c:v>90</c:v>
                </c:pt>
                <c:pt idx="7993">
                  <c:v>91</c:v>
                </c:pt>
                <c:pt idx="7994">
                  <c:v>89.2</c:v>
                </c:pt>
                <c:pt idx="7995">
                  <c:v>87.3</c:v>
                </c:pt>
                <c:pt idx="7996">
                  <c:v>89.7</c:v>
                </c:pt>
                <c:pt idx="7997">
                  <c:v>90.7</c:v>
                </c:pt>
                <c:pt idx="7998">
                  <c:v>90.8</c:v>
                </c:pt>
                <c:pt idx="7999">
                  <c:v>89.7</c:v>
                </c:pt>
                <c:pt idx="8000">
                  <c:v>88.2</c:v>
                </c:pt>
                <c:pt idx="8001">
                  <c:v>86.8</c:v>
                </c:pt>
                <c:pt idx="8002">
                  <c:v>86</c:v>
                </c:pt>
                <c:pt idx="8003">
                  <c:v>87.2</c:v>
                </c:pt>
                <c:pt idx="8004">
                  <c:v>88.1</c:v>
                </c:pt>
                <c:pt idx="8005">
                  <c:v>86.7</c:v>
                </c:pt>
                <c:pt idx="8006">
                  <c:v>87.7</c:v>
                </c:pt>
                <c:pt idx="8007">
                  <c:v>88.8</c:v>
                </c:pt>
                <c:pt idx="8008">
                  <c:v>87.2</c:v>
                </c:pt>
                <c:pt idx="8009">
                  <c:v>87.4</c:v>
                </c:pt>
                <c:pt idx="8010">
                  <c:v>90.7</c:v>
                </c:pt>
                <c:pt idx="8011">
                  <c:v>96.2</c:v>
                </c:pt>
                <c:pt idx="8012">
                  <c:v>99.5</c:v>
                </c:pt>
                <c:pt idx="8013">
                  <c:v>100.1</c:v>
                </c:pt>
                <c:pt idx="8014">
                  <c:v>101.1</c:v>
                </c:pt>
                <c:pt idx="8015">
                  <c:v>101.6</c:v>
                </c:pt>
                <c:pt idx="8016">
                  <c:v>100.6</c:v>
                </c:pt>
                <c:pt idx="8017">
                  <c:v>102.3</c:v>
                </c:pt>
                <c:pt idx="8018">
                  <c:v>105.1</c:v>
                </c:pt>
                <c:pt idx="8019">
                  <c:v>102.6</c:v>
                </c:pt>
                <c:pt idx="8020">
                  <c:v>103</c:v>
                </c:pt>
                <c:pt idx="8021">
                  <c:v>101.9</c:v>
                </c:pt>
                <c:pt idx="8022">
                  <c:v>99.3</c:v>
                </c:pt>
                <c:pt idx="8023">
                  <c:v>97.5</c:v>
                </c:pt>
                <c:pt idx="8024">
                  <c:v>97.9</c:v>
                </c:pt>
                <c:pt idx="8025">
                  <c:v>100.3</c:v>
                </c:pt>
                <c:pt idx="8026">
                  <c:v>100.6</c:v>
                </c:pt>
                <c:pt idx="8027">
                  <c:v>102.6</c:v>
                </c:pt>
                <c:pt idx="8028">
                  <c:v>104.1</c:v>
                </c:pt>
                <c:pt idx="8029">
                  <c:v>101.6</c:v>
                </c:pt>
                <c:pt idx="8030">
                  <c:v>101</c:v>
                </c:pt>
                <c:pt idx="8031">
                  <c:v>101.9</c:v>
                </c:pt>
                <c:pt idx="8032">
                  <c:v>102.8</c:v>
                </c:pt>
                <c:pt idx="8033">
                  <c:v>101.3</c:v>
                </c:pt>
                <c:pt idx="8034">
                  <c:v>104</c:v>
                </c:pt>
                <c:pt idx="8035">
                  <c:v>104</c:v>
                </c:pt>
                <c:pt idx="8036">
                  <c:v>103</c:v>
                </c:pt>
                <c:pt idx="8037">
                  <c:v>100.6</c:v>
                </c:pt>
                <c:pt idx="8038">
                  <c:v>100.1</c:v>
                </c:pt>
                <c:pt idx="8039">
                  <c:v>100.3</c:v>
                </c:pt>
                <c:pt idx="8040">
                  <c:v>99.3</c:v>
                </c:pt>
                <c:pt idx="8041">
                  <c:v>94.7</c:v>
                </c:pt>
                <c:pt idx="8042">
                  <c:v>93.7</c:v>
                </c:pt>
                <c:pt idx="8043">
                  <c:v>91.4</c:v>
                </c:pt>
                <c:pt idx="8044">
                  <c:v>87.9</c:v>
                </c:pt>
                <c:pt idx="8045">
                  <c:v>89.2</c:v>
                </c:pt>
                <c:pt idx="8046">
                  <c:v>93.1</c:v>
                </c:pt>
                <c:pt idx="8047">
                  <c:v>92</c:v>
                </c:pt>
                <c:pt idx="8048">
                  <c:v>93.4</c:v>
                </c:pt>
                <c:pt idx="8049">
                  <c:v>95.4</c:v>
                </c:pt>
                <c:pt idx="8050">
                  <c:v>93.2</c:v>
                </c:pt>
                <c:pt idx="8051">
                  <c:v>91.6</c:v>
                </c:pt>
                <c:pt idx="8052">
                  <c:v>92.5</c:v>
                </c:pt>
                <c:pt idx="8053">
                  <c:v>95.3</c:v>
                </c:pt>
                <c:pt idx="8054">
                  <c:v>98.6</c:v>
                </c:pt>
                <c:pt idx="8055">
                  <c:v>99.8</c:v>
                </c:pt>
                <c:pt idx="8056">
                  <c:v>101.5</c:v>
                </c:pt>
                <c:pt idx="8057">
                  <c:v>101.6</c:v>
                </c:pt>
                <c:pt idx="8058">
                  <c:v>100.7</c:v>
                </c:pt>
                <c:pt idx="8059">
                  <c:v>105.4</c:v>
                </c:pt>
                <c:pt idx="8060">
                  <c:v>113.8</c:v>
                </c:pt>
                <c:pt idx="8061">
                  <c:v>120.1</c:v>
                </c:pt>
                <c:pt idx="8062">
                  <c:v>126.9</c:v>
                </c:pt>
                <c:pt idx="8063">
                  <c:v>131.9</c:v>
                </c:pt>
                <c:pt idx="8064">
                  <c:v>133.30000000000001</c:v>
                </c:pt>
                <c:pt idx="8065">
                  <c:v>132.30000000000001</c:v>
                </c:pt>
                <c:pt idx="8066">
                  <c:v>135.19999999999999</c:v>
                </c:pt>
                <c:pt idx="8067">
                  <c:v>140.4</c:v>
                </c:pt>
                <c:pt idx="8068">
                  <c:v>147.1</c:v>
                </c:pt>
                <c:pt idx="8069">
                  <c:v>149.9</c:v>
                </c:pt>
                <c:pt idx="8070">
                  <c:v>150</c:v>
                </c:pt>
                <c:pt idx="8071">
                  <c:v>149.1</c:v>
                </c:pt>
                <c:pt idx="8072">
                  <c:v>147.69999999999999</c:v>
                </c:pt>
                <c:pt idx="8073">
                  <c:v>153.30000000000001</c:v>
                </c:pt>
                <c:pt idx="8074">
                  <c:v>156.6</c:v>
                </c:pt>
                <c:pt idx="8075">
                  <c:v>156.1</c:v>
                </c:pt>
                <c:pt idx="8076">
                  <c:v>153.5</c:v>
                </c:pt>
                <c:pt idx="8077">
                  <c:v>157</c:v>
                </c:pt>
                <c:pt idx="8078">
                  <c:v>155.5</c:v>
                </c:pt>
                <c:pt idx="8079">
                  <c:v>155</c:v>
                </c:pt>
                <c:pt idx="8080">
                  <c:v>159.1</c:v>
                </c:pt>
                <c:pt idx="8081">
                  <c:v>165.6</c:v>
                </c:pt>
                <c:pt idx="8082">
                  <c:v>169.3</c:v>
                </c:pt>
                <c:pt idx="8083">
                  <c:v>172.5</c:v>
                </c:pt>
                <c:pt idx="8084">
                  <c:v>175</c:v>
                </c:pt>
                <c:pt idx="8085">
                  <c:v>175</c:v>
                </c:pt>
                <c:pt idx="8086">
                  <c:v>171.3</c:v>
                </c:pt>
                <c:pt idx="8087">
                  <c:v>171.4</c:v>
                </c:pt>
                <c:pt idx="8088">
                  <c:v>177.4</c:v>
                </c:pt>
                <c:pt idx="8089">
                  <c:v>185.8</c:v>
                </c:pt>
                <c:pt idx="8090">
                  <c:v>188.6</c:v>
                </c:pt>
                <c:pt idx="8091">
                  <c:v>196.8</c:v>
                </c:pt>
                <c:pt idx="8092">
                  <c:v>201.1</c:v>
                </c:pt>
                <c:pt idx="8093">
                  <c:v>201.6</c:v>
                </c:pt>
                <c:pt idx="8094">
                  <c:v>209.3</c:v>
                </c:pt>
                <c:pt idx="8095">
                  <c:v>225.2</c:v>
                </c:pt>
                <c:pt idx="8096">
                  <c:v>237.8</c:v>
                </c:pt>
                <c:pt idx="8097">
                  <c:v>246.2</c:v>
                </c:pt>
                <c:pt idx="8098">
                  <c:v>249.8</c:v>
                </c:pt>
                <c:pt idx="8099">
                  <c:v>254.6</c:v>
                </c:pt>
                <c:pt idx="8100">
                  <c:v>258</c:v>
                </c:pt>
                <c:pt idx="8101">
                  <c:v>268.10000000000002</c:v>
                </c:pt>
                <c:pt idx="8102">
                  <c:v>277.5</c:v>
                </c:pt>
                <c:pt idx="8103">
                  <c:v>280.89999999999998</c:v>
                </c:pt>
                <c:pt idx="8104">
                  <c:v>287.60000000000002</c:v>
                </c:pt>
                <c:pt idx="8105">
                  <c:v>297.3</c:v>
                </c:pt>
                <c:pt idx="8106">
                  <c:v>303.39999999999998</c:v>
                </c:pt>
                <c:pt idx="8107">
                  <c:v>303.2</c:v>
                </c:pt>
                <c:pt idx="8108">
                  <c:v>311.10000000000002</c:v>
                </c:pt>
                <c:pt idx="8109">
                  <c:v>318</c:v>
                </c:pt>
                <c:pt idx="8110">
                  <c:v>327.39999999999998</c:v>
                </c:pt>
                <c:pt idx="8111">
                  <c:v>329.3</c:v>
                </c:pt>
                <c:pt idx="8112">
                  <c:v>331.6</c:v>
                </c:pt>
                <c:pt idx="8113">
                  <c:v>329.5</c:v>
                </c:pt>
                <c:pt idx="8114">
                  <c:v>326.2</c:v>
                </c:pt>
                <c:pt idx="8115">
                  <c:v>329.2</c:v>
                </c:pt>
                <c:pt idx="8116">
                  <c:v>334.6</c:v>
                </c:pt>
                <c:pt idx="8117">
                  <c:v>338.8</c:v>
                </c:pt>
                <c:pt idx="8118">
                  <c:v>340.3</c:v>
                </c:pt>
                <c:pt idx="8119">
                  <c:v>337.7</c:v>
                </c:pt>
                <c:pt idx="8120">
                  <c:v>334.1</c:v>
                </c:pt>
                <c:pt idx="8121">
                  <c:v>323.2</c:v>
                </c:pt>
                <c:pt idx="8122">
                  <c:v>319.89999999999998</c:v>
                </c:pt>
                <c:pt idx="8123">
                  <c:v>321.39999999999998</c:v>
                </c:pt>
                <c:pt idx="8124">
                  <c:v>314.60000000000002</c:v>
                </c:pt>
                <c:pt idx="8125">
                  <c:v>305.39999999999998</c:v>
                </c:pt>
                <c:pt idx="8126">
                  <c:v>294.3</c:v>
                </c:pt>
                <c:pt idx="8127">
                  <c:v>285.8</c:v>
                </c:pt>
                <c:pt idx="8128">
                  <c:v>281.60000000000002</c:v>
                </c:pt>
                <c:pt idx="8129">
                  <c:v>276.7</c:v>
                </c:pt>
                <c:pt idx="8130">
                  <c:v>277.3</c:v>
                </c:pt>
                <c:pt idx="8131">
                  <c:v>271.60000000000002</c:v>
                </c:pt>
                <c:pt idx="8132">
                  <c:v>268.10000000000002</c:v>
                </c:pt>
                <c:pt idx="8133">
                  <c:v>265.39999999999998</c:v>
                </c:pt>
                <c:pt idx="8134">
                  <c:v>259.39999999999998</c:v>
                </c:pt>
                <c:pt idx="8135">
                  <c:v>250.6</c:v>
                </c:pt>
                <c:pt idx="8136">
                  <c:v>247.5</c:v>
                </c:pt>
                <c:pt idx="8137">
                  <c:v>249.2</c:v>
                </c:pt>
                <c:pt idx="8138">
                  <c:v>245.5</c:v>
                </c:pt>
                <c:pt idx="8139">
                  <c:v>243.7</c:v>
                </c:pt>
                <c:pt idx="8140">
                  <c:v>233.5</c:v>
                </c:pt>
                <c:pt idx="8141">
                  <c:v>229.1</c:v>
                </c:pt>
                <c:pt idx="8142">
                  <c:v>224.4</c:v>
                </c:pt>
                <c:pt idx="8143">
                  <c:v>225.9</c:v>
                </c:pt>
                <c:pt idx="8144">
                  <c:v>228.6</c:v>
                </c:pt>
                <c:pt idx="8145">
                  <c:v>227.5</c:v>
                </c:pt>
                <c:pt idx="8146">
                  <c:v>223.8</c:v>
                </c:pt>
                <c:pt idx="8147">
                  <c:v>223</c:v>
                </c:pt>
                <c:pt idx="8148">
                  <c:v>216.4</c:v>
                </c:pt>
                <c:pt idx="8149">
                  <c:v>206.1</c:v>
                </c:pt>
                <c:pt idx="8150">
                  <c:v>205.2</c:v>
                </c:pt>
                <c:pt idx="8151">
                  <c:v>204.4</c:v>
                </c:pt>
                <c:pt idx="8152">
                  <c:v>200.7</c:v>
                </c:pt>
                <c:pt idx="8153">
                  <c:v>198.5</c:v>
                </c:pt>
                <c:pt idx="8154">
                  <c:v>195.6</c:v>
                </c:pt>
                <c:pt idx="8155">
                  <c:v>192.3</c:v>
                </c:pt>
                <c:pt idx="8156">
                  <c:v>188</c:v>
                </c:pt>
                <c:pt idx="8157">
                  <c:v>184.9</c:v>
                </c:pt>
                <c:pt idx="8158">
                  <c:v>182.1</c:v>
                </c:pt>
                <c:pt idx="8159">
                  <c:v>181.7</c:v>
                </c:pt>
                <c:pt idx="8160">
                  <c:v>179.3</c:v>
                </c:pt>
                <c:pt idx="8161">
                  <c:v>179.3</c:v>
                </c:pt>
                <c:pt idx="8162">
                  <c:v>174</c:v>
                </c:pt>
                <c:pt idx="8163">
                  <c:v>169.6</c:v>
                </c:pt>
                <c:pt idx="8164">
                  <c:v>168.7</c:v>
                </c:pt>
                <c:pt idx="8165">
                  <c:v>168.6</c:v>
                </c:pt>
                <c:pt idx="8166">
                  <c:v>167.9</c:v>
                </c:pt>
                <c:pt idx="8167">
                  <c:v>165.6</c:v>
                </c:pt>
                <c:pt idx="8168">
                  <c:v>162.69999999999999</c:v>
                </c:pt>
                <c:pt idx="8169">
                  <c:v>156.5</c:v>
                </c:pt>
                <c:pt idx="8170">
                  <c:v>153.30000000000001</c:v>
                </c:pt>
                <c:pt idx="8171">
                  <c:v>153.30000000000001</c:v>
                </c:pt>
                <c:pt idx="8172">
                  <c:v>154.1</c:v>
                </c:pt>
                <c:pt idx="8173">
                  <c:v>152.4</c:v>
                </c:pt>
                <c:pt idx="8174">
                  <c:v>150.80000000000001</c:v>
                </c:pt>
                <c:pt idx="8175">
                  <c:v>148.9</c:v>
                </c:pt>
                <c:pt idx="8176">
                  <c:v>148.6</c:v>
                </c:pt>
                <c:pt idx="8177">
                  <c:v>142.80000000000001</c:v>
                </c:pt>
                <c:pt idx="8178">
                  <c:v>143.4</c:v>
                </c:pt>
                <c:pt idx="8179">
                  <c:v>149.30000000000001</c:v>
                </c:pt>
                <c:pt idx="8180">
                  <c:v>146.4</c:v>
                </c:pt>
                <c:pt idx="8181">
                  <c:v>145.69999999999999</c:v>
                </c:pt>
                <c:pt idx="8182">
                  <c:v>144.80000000000001</c:v>
                </c:pt>
                <c:pt idx="8183">
                  <c:v>142.69999999999999</c:v>
                </c:pt>
                <c:pt idx="8184">
                  <c:v>140</c:v>
                </c:pt>
                <c:pt idx="8185">
                  <c:v>138.30000000000001</c:v>
                </c:pt>
                <c:pt idx="8186">
                  <c:v>142.5</c:v>
                </c:pt>
                <c:pt idx="8187">
                  <c:v>145.19999999999999</c:v>
                </c:pt>
                <c:pt idx="8188">
                  <c:v>144.9</c:v>
                </c:pt>
                <c:pt idx="8189">
                  <c:v>144.5</c:v>
                </c:pt>
                <c:pt idx="8190">
                  <c:v>143</c:v>
                </c:pt>
                <c:pt idx="8191">
                  <c:v>139.4</c:v>
                </c:pt>
                <c:pt idx="8192">
                  <c:v>142.69999999999999</c:v>
                </c:pt>
                <c:pt idx="8193">
                  <c:v>144.19999999999999</c:v>
                </c:pt>
                <c:pt idx="8194">
                  <c:v>144.30000000000001</c:v>
                </c:pt>
                <c:pt idx="8195">
                  <c:v>143.4</c:v>
                </c:pt>
                <c:pt idx="8196">
                  <c:v>140.5</c:v>
                </c:pt>
                <c:pt idx="8197">
                  <c:v>138.5</c:v>
                </c:pt>
                <c:pt idx="8198">
                  <c:v>135.6</c:v>
                </c:pt>
                <c:pt idx="8199">
                  <c:v>138</c:v>
                </c:pt>
                <c:pt idx="8200">
                  <c:v>140.19999999999999</c:v>
                </c:pt>
                <c:pt idx="8201">
                  <c:v>138.4</c:v>
                </c:pt>
                <c:pt idx="8202">
                  <c:v>137.1</c:v>
                </c:pt>
                <c:pt idx="8203">
                  <c:v>135.5</c:v>
                </c:pt>
                <c:pt idx="8204">
                  <c:v>133.19999999999999</c:v>
                </c:pt>
                <c:pt idx="8205">
                  <c:v>130.4</c:v>
                </c:pt>
                <c:pt idx="8206">
                  <c:v>130.1</c:v>
                </c:pt>
                <c:pt idx="8207">
                  <c:v>131.69999999999999</c:v>
                </c:pt>
                <c:pt idx="8208">
                  <c:v>130.9</c:v>
                </c:pt>
                <c:pt idx="8209">
                  <c:v>128.4</c:v>
                </c:pt>
                <c:pt idx="8210">
                  <c:v>128.19999999999999</c:v>
                </c:pt>
                <c:pt idx="8211">
                  <c:v>127.6</c:v>
                </c:pt>
                <c:pt idx="8212">
                  <c:v>124.7</c:v>
                </c:pt>
                <c:pt idx="8213">
                  <c:v>125.5</c:v>
                </c:pt>
                <c:pt idx="8214">
                  <c:v>129.80000000000001</c:v>
                </c:pt>
                <c:pt idx="8215">
                  <c:v>132.1</c:v>
                </c:pt>
                <c:pt idx="8216">
                  <c:v>131.80000000000001</c:v>
                </c:pt>
                <c:pt idx="8217">
                  <c:v>130</c:v>
                </c:pt>
                <c:pt idx="8218">
                  <c:v>127.2</c:v>
                </c:pt>
                <c:pt idx="8219">
                  <c:v>123.3</c:v>
                </c:pt>
                <c:pt idx="8220">
                  <c:v>122.5</c:v>
                </c:pt>
                <c:pt idx="8221">
                  <c:v>123.9</c:v>
                </c:pt>
                <c:pt idx="8222">
                  <c:v>122.1</c:v>
                </c:pt>
                <c:pt idx="8223">
                  <c:v>120.1</c:v>
                </c:pt>
                <c:pt idx="8224">
                  <c:v>118.7</c:v>
                </c:pt>
                <c:pt idx="8225">
                  <c:v>117.1</c:v>
                </c:pt>
                <c:pt idx="8226">
                  <c:v>115.1</c:v>
                </c:pt>
                <c:pt idx="8227">
                  <c:v>115.6</c:v>
                </c:pt>
                <c:pt idx="8228">
                  <c:v>116.8</c:v>
                </c:pt>
                <c:pt idx="8229">
                  <c:v>118</c:v>
                </c:pt>
                <c:pt idx="8230">
                  <c:v>118.7</c:v>
                </c:pt>
                <c:pt idx="8231">
                  <c:v>121.2</c:v>
                </c:pt>
                <c:pt idx="8232">
                  <c:v>120</c:v>
                </c:pt>
                <c:pt idx="8233">
                  <c:v>119.6</c:v>
                </c:pt>
                <c:pt idx="8234">
                  <c:v>120.7</c:v>
                </c:pt>
                <c:pt idx="8235">
                  <c:v>123.9</c:v>
                </c:pt>
                <c:pt idx="8236">
                  <c:v>125.3</c:v>
                </c:pt>
                <c:pt idx="8237">
                  <c:v>125.3</c:v>
                </c:pt>
                <c:pt idx="8238">
                  <c:v>125.3</c:v>
                </c:pt>
                <c:pt idx="8239">
                  <c:v>123.9</c:v>
                </c:pt>
                <c:pt idx="8240">
                  <c:v>121.6</c:v>
                </c:pt>
                <c:pt idx="8241">
                  <c:v>121.3</c:v>
                </c:pt>
                <c:pt idx="8242">
                  <c:v>124.2</c:v>
                </c:pt>
                <c:pt idx="8243">
                  <c:v>124.6</c:v>
                </c:pt>
                <c:pt idx="8244">
                  <c:v>121.3</c:v>
                </c:pt>
                <c:pt idx="8245">
                  <c:v>117.5</c:v>
                </c:pt>
                <c:pt idx="8246">
                  <c:v>115.4</c:v>
                </c:pt>
                <c:pt idx="8247">
                  <c:v>115.4</c:v>
                </c:pt>
                <c:pt idx="8248">
                  <c:v>117.8</c:v>
                </c:pt>
                <c:pt idx="8249">
                  <c:v>123.6</c:v>
                </c:pt>
                <c:pt idx="8250">
                  <c:v>128.19999999999999</c:v>
                </c:pt>
                <c:pt idx="8251">
                  <c:v>131.69999999999999</c:v>
                </c:pt>
                <c:pt idx="8252">
                  <c:v>132.80000000000001</c:v>
                </c:pt>
                <c:pt idx="8253">
                  <c:v>134.4</c:v>
                </c:pt>
                <c:pt idx="8254">
                  <c:v>134.4</c:v>
                </c:pt>
                <c:pt idx="8255">
                  <c:v>137.30000000000001</c:v>
                </c:pt>
                <c:pt idx="8256">
                  <c:v>143.30000000000001</c:v>
                </c:pt>
                <c:pt idx="8257">
                  <c:v>141.9</c:v>
                </c:pt>
                <c:pt idx="8258">
                  <c:v>142.5</c:v>
                </c:pt>
                <c:pt idx="8259">
                  <c:v>142.19999999999999</c:v>
                </c:pt>
                <c:pt idx="8260">
                  <c:v>140.4</c:v>
                </c:pt>
                <c:pt idx="8261">
                  <c:v>138.30000000000001</c:v>
                </c:pt>
                <c:pt idx="8262">
                  <c:v>138.5</c:v>
                </c:pt>
                <c:pt idx="8263">
                  <c:v>138.1</c:v>
                </c:pt>
                <c:pt idx="8264">
                  <c:v>138.80000000000001</c:v>
                </c:pt>
                <c:pt idx="8265">
                  <c:v>137.30000000000001</c:v>
                </c:pt>
                <c:pt idx="8266">
                  <c:v>136.19999999999999</c:v>
                </c:pt>
                <c:pt idx="8267">
                  <c:v>134.69999999999999</c:v>
                </c:pt>
                <c:pt idx="8268">
                  <c:v>134.6</c:v>
                </c:pt>
                <c:pt idx="8269">
                  <c:v>134.5</c:v>
                </c:pt>
                <c:pt idx="8270">
                  <c:v>136.5</c:v>
                </c:pt>
                <c:pt idx="8271">
                  <c:v>136.19999999999999</c:v>
                </c:pt>
                <c:pt idx="8272">
                  <c:v>136.1</c:v>
                </c:pt>
                <c:pt idx="8273">
                  <c:v>134.80000000000001</c:v>
                </c:pt>
                <c:pt idx="8274">
                  <c:v>134</c:v>
                </c:pt>
                <c:pt idx="8275">
                  <c:v>135.1</c:v>
                </c:pt>
                <c:pt idx="8276">
                  <c:v>135.1</c:v>
                </c:pt>
                <c:pt idx="8277">
                  <c:v>135</c:v>
                </c:pt>
                <c:pt idx="8278">
                  <c:v>133.6</c:v>
                </c:pt>
                <c:pt idx="8279">
                  <c:v>133.19999999999999</c:v>
                </c:pt>
                <c:pt idx="8280">
                  <c:v>128.9</c:v>
                </c:pt>
                <c:pt idx="8281">
                  <c:v>125.6</c:v>
                </c:pt>
                <c:pt idx="8282">
                  <c:v>122.1</c:v>
                </c:pt>
                <c:pt idx="8283">
                  <c:v>120.3</c:v>
                </c:pt>
                <c:pt idx="8284">
                  <c:v>120.7</c:v>
                </c:pt>
                <c:pt idx="8285">
                  <c:v>119.7</c:v>
                </c:pt>
                <c:pt idx="8286">
                  <c:v>115.8</c:v>
                </c:pt>
                <c:pt idx="8287">
                  <c:v>116.5</c:v>
                </c:pt>
                <c:pt idx="8288">
                  <c:v>114.6</c:v>
                </c:pt>
                <c:pt idx="8289">
                  <c:v>110.8</c:v>
                </c:pt>
                <c:pt idx="8290">
                  <c:v>110.8</c:v>
                </c:pt>
                <c:pt idx="8291">
                  <c:v>111.2</c:v>
                </c:pt>
                <c:pt idx="8292">
                  <c:v>114.3</c:v>
                </c:pt>
                <c:pt idx="8293">
                  <c:v>114.3</c:v>
                </c:pt>
                <c:pt idx="8294">
                  <c:v>113.4</c:v>
                </c:pt>
                <c:pt idx="8295">
                  <c:v>113.9</c:v>
                </c:pt>
                <c:pt idx="8296">
                  <c:v>112.1</c:v>
                </c:pt>
                <c:pt idx="8297">
                  <c:v>113.7</c:v>
                </c:pt>
                <c:pt idx="8298">
                  <c:v>113.5</c:v>
                </c:pt>
                <c:pt idx="8299">
                  <c:v>116.5</c:v>
                </c:pt>
                <c:pt idx="8300">
                  <c:v>119.5</c:v>
                </c:pt>
                <c:pt idx="8301">
                  <c:v>122.3</c:v>
                </c:pt>
                <c:pt idx="8302">
                  <c:v>120.6</c:v>
                </c:pt>
                <c:pt idx="8303">
                  <c:v>119.2</c:v>
                </c:pt>
                <c:pt idx="8304">
                  <c:v>121.9</c:v>
                </c:pt>
                <c:pt idx="8305">
                  <c:v>123.5</c:v>
                </c:pt>
                <c:pt idx="8306">
                  <c:v>126.4</c:v>
                </c:pt>
                <c:pt idx="8307">
                  <c:v>127.6</c:v>
                </c:pt>
                <c:pt idx="8308">
                  <c:v>130.19999999999999</c:v>
                </c:pt>
                <c:pt idx="8309">
                  <c:v>129</c:v>
                </c:pt>
                <c:pt idx="8310">
                  <c:v>130.1</c:v>
                </c:pt>
                <c:pt idx="8311">
                  <c:v>130.30000000000001</c:v>
                </c:pt>
                <c:pt idx="8312">
                  <c:v>133.6</c:v>
                </c:pt>
                <c:pt idx="8313">
                  <c:v>136.5</c:v>
                </c:pt>
                <c:pt idx="8314">
                  <c:v>139.4</c:v>
                </c:pt>
                <c:pt idx="8315">
                  <c:v>140.19999999999999</c:v>
                </c:pt>
                <c:pt idx="8316">
                  <c:v>141.19999999999999</c:v>
                </c:pt>
                <c:pt idx="8317">
                  <c:v>141.1</c:v>
                </c:pt>
                <c:pt idx="8318">
                  <c:v>144.69999999999999</c:v>
                </c:pt>
                <c:pt idx="8319">
                  <c:v>150.19999999999999</c:v>
                </c:pt>
                <c:pt idx="8320">
                  <c:v>152.69999999999999</c:v>
                </c:pt>
                <c:pt idx="8321">
                  <c:v>152.69999999999999</c:v>
                </c:pt>
                <c:pt idx="8322">
                  <c:v>151.1</c:v>
                </c:pt>
                <c:pt idx="8323">
                  <c:v>151.1</c:v>
                </c:pt>
                <c:pt idx="8324">
                  <c:v>149</c:v>
                </c:pt>
                <c:pt idx="8325">
                  <c:v>151.1</c:v>
                </c:pt>
                <c:pt idx="8326">
                  <c:v>153.19999999999999</c:v>
                </c:pt>
                <c:pt idx="8327">
                  <c:v>154.5</c:v>
                </c:pt>
                <c:pt idx="8328">
                  <c:v>156.1</c:v>
                </c:pt>
                <c:pt idx="8329">
                  <c:v>155.5</c:v>
                </c:pt>
                <c:pt idx="8330">
                  <c:v>151.19999999999999</c:v>
                </c:pt>
                <c:pt idx="8331">
                  <c:v>146.6</c:v>
                </c:pt>
                <c:pt idx="8332">
                  <c:v>146.30000000000001</c:v>
                </c:pt>
                <c:pt idx="8333">
                  <c:v>148.69999999999999</c:v>
                </c:pt>
                <c:pt idx="8334">
                  <c:v>147.9</c:v>
                </c:pt>
                <c:pt idx="8335">
                  <c:v>149.19999999999999</c:v>
                </c:pt>
                <c:pt idx="8336">
                  <c:v>149.4</c:v>
                </c:pt>
                <c:pt idx="8337">
                  <c:v>146.80000000000001</c:v>
                </c:pt>
                <c:pt idx="8338">
                  <c:v>142.9</c:v>
                </c:pt>
                <c:pt idx="8339">
                  <c:v>141.4</c:v>
                </c:pt>
                <c:pt idx="8340">
                  <c:v>142.19999999999999</c:v>
                </c:pt>
                <c:pt idx="8341">
                  <c:v>143.19999999999999</c:v>
                </c:pt>
                <c:pt idx="8342">
                  <c:v>144.1</c:v>
                </c:pt>
                <c:pt idx="8343">
                  <c:v>142.30000000000001</c:v>
                </c:pt>
                <c:pt idx="8344">
                  <c:v>138.5</c:v>
                </c:pt>
                <c:pt idx="8345">
                  <c:v>136.9</c:v>
                </c:pt>
                <c:pt idx="8346">
                  <c:v>137.30000000000001</c:v>
                </c:pt>
                <c:pt idx="8347">
                  <c:v>141.80000000000001</c:v>
                </c:pt>
                <c:pt idx="8348">
                  <c:v>140.1</c:v>
                </c:pt>
                <c:pt idx="8349">
                  <c:v>135.80000000000001</c:v>
                </c:pt>
                <c:pt idx="8350">
                  <c:v>133.1</c:v>
                </c:pt>
                <c:pt idx="8351">
                  <c:v>130.19999999999999</c:v>
                </c:pt>
                <c:pt idx="8352">
                  <c:v>126.6</c:v>
                </c:pt>
                <c:pt idx="8353">
                  <c:v>130.1</c:v>
                </c:pt>
                <c:pt idx="8354">
                  <c:v>134.69999999999999</c:v>
                </c:pt>
                <c:pt idx="8355">
                  <c:v>134.1</c:v>
                </c:pt>
                <c:pt idx="8356">
                  <c:v>134.69999999999999</c:v>
                </c:pt>
                <c:pt idx="8357">
                  <c:v>131.80000000000001</c:v>
                </c:pt>
                <c:pt idx="8358">
                  <c:v>129.1</c:v>
                </c:pt>
                <c:pt idx="8359">
                  <c:v>125.1</c:v>
                </c:pt>
                <c:pt idx="8360">
                  <c:v>125.2</c:v>
                </c:pt>
                <c:pt idx="8361">
                  <c:v>127.2</c:v>
                </c:pt>
                <c:pt idx="8362">
                  <c:v>127.6</c:v>
                </c:pt>
                <c:pt idx="8363">
                  <c:v>124.3</c:v>
                </c:pt>
                <c:pt idx="8364">
                  <c:v>122.4</c:v>
                </c:pt>
                <c:pt idx="8365">
                  <c:v>119.3</c:v>
                </c:pt>
                <c:pt idx="8366">
                  <c:v>115</c:v>
                </c:pt>
                <c:pt idx="8367">
                  <c:v>115.2</c:v>
                </c:pt>
                <c:pt idx="8368">
                  <c:v>117</c:v>
                </c:pt>
                <c:pt idx="8369">
                  <c:v>116.1</c:v>
                </c:pt>
                <c:pt idx="8370">
                  <c:v>113.6</c:v>
                </c:pt>
                <c:pt idx="8371">
                  <c:v>112.1</c:v>
                </c:pt>
                <c:pt idx="8372">
                  <c:v>109.3</c:v>
                </c:pt>
                <c:pt idx="8373">
                  <c:v>107</c:v>
                </c:pt>
                <c:pt idx="8374">
                  <c:v>107.1</c:v>
                </c:pt>
                <c:pt idx="8375">
                  <c:v>108.6</c:v>
                </c:pt>
                <c:pt idx="8376">
                  <c:v>108</c:v>
                </c:pt>
                <c:pt idx="8377">
                  <c:v>105</c:v>
                </c:pt>
                <c:pt idx="8378">
                  <c:v>104.5</c:v>
                </c:pt>
                <c:pt idx="8379">
                  <c:v>102.6</c:v>
                </c:pt>
                <c:pt idx="8380">
                  <c:v>99.7</c:v>
                </c:pt>
                <c:pt idx="8381">
                  <c:v>103.7</c:v>
                </c:pt>
                <c:pt idx="8382">
                  <c:v>107.3</c:v>
                </c:pt>
                <c:pt idx="8383">
                  <c:v>105.3</c:v>
                </c:pt>
                <c:pt idx="8384">
                  <c:v>101.2</c:v>
                </c:pt>
                <c:pt idx="8385">
                  <c:v>99.2</c:v>
                </c:pt>
                <c:pt idx="8386">
                  <c:v>96.5</c:v>
                </c:pt>
                <c:pt idx="8387">
                  <c:v>95.5</c:v>
                </c:pt>
                <c:pt idx="8388">
                  <c:v>98.7</c:v>
                </c:pt>
                <c:pt idx="8389">
                  <c:v>101.3</c:v>
                </c:pt>
                <c:pt idx="8390">
                  <c:v>103.5</c:v>
                </c:pt>
                <c:pt idx="8391">
                  <c:v>105.4</c:v>
                </c:pt>
                <c:pt idx="8392">
                  <c:v>105.5</c:v>
                </c:pt>
                <c:pt idx="8393">
                  <c:v>106.6</c:v>
                </c:pt>
                <c:pt idx="8394">
                  <c:v>106.3</c:v>
                </c:pt>
                <c:pt idx="8395">
                  <c:v>105.3</c:v>
                </c:pt>
                <c:pt idx="8396">
                  <c:v>107.7</c:v>
                </c:pt>
                <c:pt idx="8397">
                  <c:v>109.9</c:v>
                </c:pt>
                <c:pt idx="8398">
                  <c:v>110.6</c:v>
                </c:pt>
                <c:pt idx="8399">
                  <c:v>113</c:v>
                </c:pt>
                <c:pt idx="8400">
                  <c:v>113.2</c:v>
                </c:pt>
                <c:pt idx="8401">
                  <c:v>110.8</c:v>
                </c:pt>
                <c:pt idx="8402">
                  <c:v>110.7</c:v>
                </c:pt>
                <c:pt idx="8403">
                  <c:v>115.5</c:v>
                </c:pt>
                <c:pt idx="8404">
                  <c:v>114.9</c:v>
                </c:pt>
                <c:pt idx="8405">
                  <c:v>113.4</c:v>
                </c:pt>
                <c:pt idx="8406">
                  <c:v>112.1</c:v>
                </c:pt>
                <c:pt idx="8407">
                  <c:v>110.3</c:v>
                </c:pt>
                <c:pt idx="8408">
                  <c:v>107.2</c:v>
                </c:pt>
                <c:pt idx="8409">
                  <c:v>108.7</c:v>
                </c:pt>
                <c:pt idx="8410">
                  <c:v>111.7</c:v>
                </c:pt>
                <c:pt idx="8411">
                  <c:v>110.5</c:v>
                </c:pt>
                <c:pt idx="8412">
                  <c:v>109.5</c:v>
                </c:pt>
                <c:pt idx="8413">
                  <c:v>108.6</c:v>
                </c:pt>
                <c:pt idx="8414">
                  <c:v>109.2</c:v>
                </c:pt>
                <c:pt idx="8415">
                  <c:v>107.2</c:v>
                </c:pt>
                <c:pt idx="8416">
                  <c:v>108.2</c:v>
                </c:pt>
                <c:pt idx="8417">
                  <c:v>110.5</c:v>
                </c:pt>
                <c:pt idx="8418">
                  <c:v>107.4</c:v>
                </c:pt>
                <c:pt idx="8419">
                  <c:v>106.6</c:v>
                </c:pt>
                <c:pt idx="8420">
                  <c:v>105.9</c:v>
                </c:pt>
                <c:pt idx="8421">
                  <c:v>104.5</c:v>
                </c:pt>
                <c:pt idx="8422">
                  <c:v>102.1</c:v>
                </c:pt>
                <c:pt idx="8423">
                  <c:v>102.4</c:v>
                </c:pt>
                <c:pt idx="8424">
                  <c:v>102.9</c:v>
                </c:pt>
                <c:pt idx="8425">
                  <c:v>105</c:v>
                </c:pt>
                <c:pt idx="8426">
                  <c:v>102.1</c:v>
                </c:pt>
                <c:pt idx="8427">
                  <c:v>101.4</c:v>
                </c:pt>
                <c:pt idx="8428">
                  <c:v>100.3</c:v>
                </c:pt>
                <c:pt idx="8429">
                  <c:v>96.8</c:v>
                </c:pt>
                <c:pt idx="8430">
                  <c:v>99.6</c:v>
                </c:pt>
                <c:pt idx="8431">
                  <c:v>103.9</c:v>
                </c:pt>
                <c:pt idx="8432">
                  <c:v>104</c:v>
                </c:pt>
                <c:pt idx="8433">
                  <c:v>102.3</c:v>
                </c:pt>
                <c:pt idx="8434">
                  <c:v>104.2</c:v>
                </c:pt>
                <c:pt idx="8435">
                  <c:v>105.2</c:v>
                </c:pt>
                <c:pt idx="8436">
                  <c:v>105.1</c:v>
                </c:pt>
                <c:pt idx="8437">
                  <c:v>106.3</c:v>
                </c:pt>
                <c:pt idx="8438">
                  <c:v>110.2</c:v>
                </c:pt>
                <c:pt idx="8439">
                  <c:v>112</c:v>
                </c:pt>
                <c:pt idx="8440">
                  <c:v>114.5</c:v>
                </c:pt>
                <c:pt idx="8441">
                  <c:v>115.3</c:v>
                </c:pt>
                <c:pt idx="8442">
                  <c:v>114.6</c:v>
                </c:pt>
                <c:pt idx="8443">
                  <c:v>113.3</c:v>
                </c:pt>
                <c:pt idx="8444">
                  <c:v>113.7</c:v>
                </c:pt>
                <c:pt idx="8445">
                  <c:v>115.3</c:v>
                </c:pt>
                <c:pt idx="8446">
                  <c:v>116.3</c:v>
                </c:pt>
                <c:pt idx="8447">
                  <c:v>116.9</c:v>
                </c:pt>
                <c:pt idx="8448">
                  <c:v>117.9</c:v>
                </c:pt>
                <c:pt idx="8449">
                  <c:v>116.9</c:v>
                </c:pt>
                <c:pt idx="8450">
                  <c:v>115.6</c:v>
                </c:pt>
                <c:pt idx="8451">
                  <c:v>116.1</c:v>
                </c:pt>
                <c:pt idx="8452">
                  <c:v>120.5</c:v>
                </c:pt>
                <c:pt idx="8453">
                  <c:v>122.7</c:v>
                </c:pt>
                <c:pt idx="8454">
                  <c:v>124.4</c:v>
                </c:pt>
                <c:pt idx="8455">
                  <c:v>124.3</c:v>
                </c:pt>
                <c:pt idx="8456">
                  <c:v>124.7</c:v>
                </c:pt>
                <c:pt idx="8457">
                  <c:v>122.6</c:v>
                </c:pt>
                <c:pt idx="8458">
                  <c:v>124.1</c:v>
                </c:pt>
                <c:pt idx="8459">
                  <c:v>127.2</c:v>
                </c:pt>
                <c:pt idx="8460">
                  <c:v>125.4</c:v>
                </c:pt>
                <c:pt idx="8461">
                  <c:v>124.4</c:v>
                </c:pt>
                <c:pt idx="8462">
                  <c:v>126.1</c:v>
                </c:pt>
                <c:pt idx="8463">
                  <c:v>124.6</c:v>
                </c:pt>
                <c:pt idx="8464">
                  <c:v>122.3</c:v>
                </c:pt>
                <c:pt idx="8465">
                  <c:v>122</c:v>
                </c:pt>
                <c:pt idx="8466">
                  <c:v>125.1</c:v>
                </c:pt>
                <c:pt idx="8467">
                  <c:v>125.4</c:v>
                </c:pt>
                <c:pt idx="8468">
                  <c:v>125.7</c:v>
                </c:pt>
                <c:pt idx="8469">
                  <c:v>125</c:v>
                </c:pt>
                <c:pt idx="8470">
                  <c:v>121.7</c:v>
                </c:pt>
                <c:pt idx="8471">
                  <c:v>119.1</c:v>
                </c:pt>
                <c:pt idx="8472">
                  <c:v>121.1</c:v>
                </c:pt>
                <c:pt idx="8473">
                  <c:v>122.7</c:v>
                </c:pt>
                <c:pt idx="8474">
                  <c:v>122.6</c:v>
                </c:pt>
                <c:pt idx="8475">
                  <c:v>123.7</c:v>
                </c:pt>
                <c:pt idx="8476">
                  <c:v>122.2</c:v>
                </c:pt>
                <c:pt idx="8477">
                  <c:v>120.6</c:v>
                </c:pt>
                <c:pt idx="8478">
                  <c:v>117.8</c:v>
                </c:pt>
                <c:pt idx="8479">
                  <c:v>118.4</c:v>
                </c:pt>
                <c:pt idx="8480">
                  <c:v>119</c:v>
                </c:pt>
                <c:pt idx="8481">
                  <c:v>118.3</c:v>
                </c:pt>
                <c:pt idx="8482">
                  <c:v>116</c:v>
                </c:pt>
                <c:pt idx="8483">
                  <c:v>113.5</c:v>
                </c:pt>
                <c:pt idx="8484">
                  <c:v>112.1</c:v>
                </c:pt>
                <c:pt idx="8485">
                  <c:v>109.1</c:v>
                </c:pt>
                <c:pt idx="8486">
                  <c:v>110.5</c:v>
                </c:pt>
                <c:pt idx="8487">
                  <c:v>110.6</c:v>
                </c:pt>
                <c:pt idx="8488">
                  <c:v>108.8</c:v>
                </c:pt>
                <c:pt idx="8489">
                  <c:v>107.9</c:v>
                </c:pt>
                <c:pt idx="8490">
                  <c:v>107.6</c:v>
                </c:pt>
                <c:pt idx="8491">
                  <c:v>104.9</c:v>
                </c:pt>
                <c:pt idx="8492">
                  <c:v>100.7</c:v>
                </c:pt>
                <c:pt idx="8493">
                  <c:v>100.2</c:v>
                </c:pt>
                <c:pt idx="8494">
                  <c:v>102.2</c:v>
                </c:pt>
                <c:pt idx="8495">
                  <c:v>102.7</c:v>
                </c:pt>
                <c:pt idx="8496">
                  <c:v>103</c:v>
                </c:pt>
                <c:pt idx="8497">
                  <c:v>104.2</c:v>
                </c:pt>
                <c:pt idx="8498">
                  <c:v>101.4</c:v>
                </c:pt>
                <c:pt idx="8499">
                  <c:v>98.7</c:v>
                </c:pt>
                <c:pt idx="8500">
                  <c:v>101.2</c:v>
                </c:pt>
                <c:pt idx="8501">
                  <c:v>101.5</c:v>
                </c:pt>
                <c:pt idx="8502">
                  <c:v>100.5</c:v>
                </c:pt>
                <c:pt idx="8503">
                  <c:v>100.5</c:v>
                </c:pt>
                <c:pt idx="8504">
                  <c:v>101.1</c:v>
                </c:pt>
                <c:pt idx="8505">
                  <c:v>100</c:v>
                </c:pt>
                <c:pt idx="8506">
                  <c:v>98.3</c:v>
                </c:pt>
                <c:pt idx="8507">
                  <c:v>98.7</c:v>
                </c:pt>
                <c:pt idx="8508">
                  <c:v>101.7</c:v>
                </c:pt>
                <c:pt idx="8509">
                  <c:v>104</c:v>
                </c:pt>
                <c:pt idx="8510">
                  <c:v>102.9</c:v>
                </c:pt>
                <c:pt idx="8511">
                  <c:v>103.8</c:v>
                </c:pt>
                <c:pt idx="8512">
                  <c:v>102.7</c:v>
                </c:pt>
                <c:pt idx="8513">
                  <c:v>102</c:v>
                </c:pt>
                <c:pt idx="8514">
                  <c:v>104</c:v>
                </c:pt>
                <c:pt idx="8515">
                  <c:v>109.3</c:v>
                </c:pt>
                <c:pt idx="8516">
                  <c:v>108.5</c:v>
                </c:pt>
                <c:pt idx="8517">
                  <c:v>110.2</c:v>
                </c:pt>
                <c:pt idx="8518">
                  <c:v>111.6</c:v>
                </c:pt>
                <c:pt idx="8519">
                  <c:v>109.6</c:v>
                </c:pt>
                <c:pt idx="8520">
                  <c:v>108.8</c:v>
                </c:pt>
                <c:pt idx="8521">
                  <c:v>110.7</c:v>
                </c:pt>
                <c:pt idx="8522">
                  <c:v>112.3</c:v>
                </c:pt>
                <c:pt idx="8523">
                  <c:v>114.6</c:v>
                </c:pt>
                <c:pt idx="8524">
                  <c:v>114.3</c:v>
                </c:pt>
                <c:pt idx="8525">
                  <c:v>112.3</c:v>
                </c:pt>
                <c:pt idx="8526">
                  <c:v>109.2</c:v>
                </c:pt>
                <c:pt idx="8527">
                  <c:v>104.8</c:v>
                </c:pt>
                <c:pt idx="8528">
                  <c:v>104.4</c:v>
                </c:pt>
                <c:pt idx="8529">
                  <c:v>107</c:v>
                </c:pt>
                <c:pt idx="8530">
                  <c:v>106.1</c:v>
                </c:pt>
                <c:pt idx="8531">
                  <c:v>107.8</c:v>
                </c:pt>
                <c:pt idx="8532">
                  <c:v>108.3</c:v>
                </c:pt>
                <c:pt idx="8533">
                  <c:v>107.1</c:v>
                </c:pt>
                <c:pt idx="8534">
                  <c:v>105.4</c:v>
                </c:pt>
                <c:pt idx="8535">
                  <c:v>106.9</c:v>
                </c:pt>
                <c:pt idx="8536">
                  <c:v>110.2</c:v>
                </c:pt>
                <c:pt idx="8537">
                  <c:v>110.1</c:v>
                </c:pt>
                <c:pt idx="8538">
                  <c:v>110</c:v>
                </c:pt>
                <c:pt idx="8539">
                  <c:v>109.7</c:v>
                </c:pt>
                <c:pt idx="8540">
                  <c:v>109.6</c:v>
                </c:pt>
                <c:pt idx="8541">
                  <c:v>106.6</c:v>
                </c:pt>
                <c:pt idx="8542">
                  <c:v>107</c:v>
                </c:pt>
                <c:pt idx="8543">
                  <c:v>111.3</c:v>
                </c:pt>
                <c:pt idx="8544">
                  <c:v>110.1</c:v>
                </c:pt>
                <c:pt idx="8545">
                  <c:v>107.1</c:v>
                </c:pt>
                <c:pt idx="8546">
                  <c:v>105.9</c:v>
                </c:pt>
                <c:pt idx="8547">
                  <c:v>104.6</c:v>
                </c:pt>
                <c:pt idx="8548">
                  <c:v>101.7</c:v>
                </c:pt>
                <c:pt idx="8549">
                  <c:v>100.9</c:v>
                </c:pt>
                <c:pt idx="8550">
                  <c:v>102.4</c:v>
                </c:pt>
                <c:pt idx="8551">
                  <c:v>106</c:v>
                </c:pt>
                <c:pt idx="8552">
                  <c:v>109.8</c:v>
                </c:pt>
                <c:pt idx="8553">
                  <c:v>109.3</c:v>
                </c:pt>
                <c:pt idx="8554">
                  <c:v>109.3</c:v>
                </c:pt>
                <c:pt idx="8555">
                  <c:v>108.1</c:v>
                </c:pt>
                <c:pt idx="8556">
                  <c:v>108.6</c:v>
                </c:pt>
                <c:pt idx="8557">
                  <c:v>111.6</c:v>
                </c:pt>
                <c:pt idx="8558">
                  <c:v>114.5</c:v>
                </c:pt>
                <c:pt idx="8559">
                  <c:v>113.2</c:v>
                </c:pt>
                <c:pt idx="8560">
                  <c:v>112.2</c:v>
                </c:pt>
                <c:pt idx="8561">
                  <c:v>111</c:v>
                </c:pt>
                <c:pt idx="8562">
                  <c:v>108.9</c:v>
                </c:pt>
                <c:pt idx="8563">
                  <c:v>108.4</c:v>
                </c:pt>
                <c:pt idx="8564">
                  <c:v>108.7</c:v>
                </c:pt>
                <c:pt idx="8565">
                  <c:v>106.6</c:v>
                </c:pt>
                <c:pt idx="8566">
                  <c:v>107.6</c:v>
                </c:pt>
                <c:pt idx="8567">
                  <c:v>108.3</c:v>
                </c:pt>
                <c:pt idx="8568">
                  <c:v>107.4</c:v>
                </c:pt>
                <c:pt idx="8569">
                  <c:v>104.9</c:v>
                </c:pt>
                <c:pt idx="8570">
                  <c:v>105.7</c:v>
                </c:pt>
                <c:pt idx="8571">
                  <c:v>108.6</c:v>
                </c:pt>
                <c:pt idx="8572">
                  <c:v>110.2</c:v>
                </c:pt>
                <c:pt idx="8573">
                  <c:v>109.6</c:v>
                </c:pt>
                <c:pt idx="8574">
                  <c:v>107</c:v>
                </c:pt>
                <c:pt idx="8575">
                  <c:v>107.2</c:v>
                </c:pt>
                <c:pt idx="8576">
                  <c:v>109.2</c:v>
                </c:pt>
                <c:pt idx="8577">
                  <c:v>112.4</c:v>
                </c:pt>
                <c:pt idx="8578">
                  <c:v>115.2</c:v>
                </c:pt>
                <c:pt idx="8579">
                  <c:v>116.7</c:v>
                </c:pt>
                <c:pt idx="8580">
                  <c:v>117.1</c:v>
                </c:pt>
                <c:pt idx="8581">
                  <c:v>113.2</c:v>
                </c:pt>
                <c:pt idx="8582">
                  <c:v>110.2</c:v>
                </c:pt>
                <c:pt idx="8583">
                  <c:v>107.8</c:v>
                </c:pt>
                <c:pt idx="8584">
                  <c:v>105.5</c:v>
                </c:pt>
                <c:pt idx="8585">
                  <c:v>108.1</c:v>
                </c:pt>
                <c:pt idx="8586">
                  <c:v>107.9</c:v>
                </c:pt>
                <c:pt idx="8587">
                  <c:v>109.4</c:v>
                </c:pt>
                <c:pt idx="8588">
                  <c:v>108.7</c:v>
                </c:pt>
                <c:pt idx="8589">
                  <c:v>107.9</c:v>
                </c:pt>
                <c:pt idx="8590">
                  <c:v>107</c:v>
                </c:pt>
                <c:pt idx="8591">
                  <c:v>108.4</c:v>
                </c:pt>
                <c:pt idx="8592">
                  <c:v>110.2</c:v>
                </c:pt>
                <c:pt idx="8593">
                  <c:v>114.2</c:v>
                </c:pt>
                <c:pt idx="8594">
                  <c:v>114</c:v>
                </c:pt>
                <c:pt idx="8595">
                  <c:v>116.9</c:v>
                </c:pt>
                <c:pt idx="8596">
                  <c:v>113.5</c:v>
                </c:pt>
                <c:pt idx="8597">
                  <c:v>110.7</c:v>
                </c:pt>
                <c:pt idx="8598">
                  <c:v>111.3</c:v>
                </c:pt>
                <c:pt idx="8599">
                  <c:v>113.6</c:v>
                </c:pt>
                <c:pt idx="8600">
                  <c:v>115.7</c:v>
                </c:pt>
                <c:pt idx="8601">
                  <c:v>114.9</c:v>
                </c:pt>
                <c:pt idx="8602">
                  <c:v>114</c:v>
                </c:pt>
                <c:pt idx="8603">
                  <c:v>109.7</c:v>
                </c:pt>
                <c:pt idx="8604">
                  <c:v>109.8</c:v>
                </c:pt>
                <c:pt idx="8605">
                  <c:v>111.3</c:v>
                </c:pt>
                <c:pt idx="8606">
                  <c:v>109.1</c:v>
                </c:pt>
                <c:pt idx="8607">
                  <c:v>106</c:v>
                </c:pt>
                <c:pt idx="8608">
                  <c:v>106.5</c:v>
                </c:pt>
                <c:pt idx="8609">
                  <c:v>108.4</c:v>
                </c:pt>
                <c:pt idx="8610">
                  <c:v>106.4</c:v>
                </c:pt>
                <c:pt idx="8611">
                  <c:v>103.3</c:v>
                </c:pt>
                <c:pt idx="8612">
                  <c:v>105.2</c:v>
                </c:pt>
                <c:pt idx="8613">
                  <c:v>107</c:v>
                </c:pt>
                <c:pt idx="8614">
                  <c:v>110.2</c:v>
                </c:pt>
                <c:pt idx="8615">
                  <c:v>109.2</c:v>
                </c:pt>
                <c:pt idx="8616">
                  <c:v>110.2</c:v>
                </c:pt>
                <c:pt idx="8617">
                  <c:v>107.5</c:v>
                </c:pt>
                <c:pt idx="8618">
                  <c:v>104.5</c:v>
                </c:pt>
                <c:pt idx="8619">
                  <c:v>106.4</c:v>
                </c:pt>
                <c:pt idx="8620">
                  <c:v>107.9</c:v>
                </c:pt>
                <c:pt idx="8621">
                  <c:v>107</c:v>
                </c:pt>
                <c:pt idx="8622">
                  <c:v>106.9</c:v>
                </c:pt>
                <c:pt idx="8623">
                  <c:v>105.6</c:v>
                </c:pt>
                <c:pt idx="8624">
                  <c:v>106.8</c:v>
                </c:pt>
                <c:pt idx="8625">
                  <c:v>103.5</c:v>
                </c:pt>
                <c:pt idx="8626">
                  <c:v>105.6</c:v>
                </c:pt>
                <c:pt idx="8627">
                  <c:v>108.7</c:v>
                </c:pt>
                <c:pt idx="8628">
                  <c:v>108.6</c:v>
                </c:pt>
                <c:pt idx="8629">
                  <c:v>107.6</c:v>
                </c:pt>
                <c:pt idx="8630">
                  <c:v>104.2</c:v>
                </c:pt>
                <c:pt idx="8631">
                  <c:v>104</c:v>
                </c:pt>
                <c:pt idx="8632">
                  <c:v>101.9</c:v>
                </c:pt>
                <c:pt idx="8633">
                  <c:v>104.4</c:v>
                </c:pt>
                <c:pt idx="8634">
                  <c:v>105.6</c:v>
                </c:pt>
                <c:pt idx="8635">
                  <c:v>105</c:v>
                </c:pt>
                <c:pt idx="8636">
                  <c:v>104.6</c:v>
                </c:pt>
                <c:pt idx="8637">
                  <c:v>103</c:v>
                </c:pt>
                <c:pt idx="8638">
                  <c:v>101.4</c:v>
                </c:pt>
                <c:pt idx="8639">
                  <c:v>98.2</c:v>
                </c:pt>
                <c:pt idx="8640">
                  <c:v>98</c:v>
                </c:pt>
                <c:pt idx="8641">
                  <c:v>101.8</c:v>
                </c:pt>
                <c:pt idx="8642">
                  <c:v>102.2</c:v>
                </c:pt>
                <c:pt idx="8643">
                  <c:v>102.3</c:v>
                </c:pt>
                <c:pt idx="8644">
                  <c:v>100</c:v>
                </c:pt>
                <c:pt idx="8645">
                  <c:v>99.1</c:v>
                </c:pt>
                <c:pt idx="8646">
                  <c:v>95.4</c:v>
                </c:pt>
                <c:pt idx="8647">
                  <c:v>95.4</c:v>
                </c:pt>
                <c:pt idx="8648">
                  <c:v>98.5</c:v>
                </c:pt>
                <c:pt idx="8649">
                  <c:v>97.2</c:v>
                </c:pt>
                <c:pt idx="8650">
                  <c:v>96</c:v>
                </c:pt>
                <c:pt idx="8651">
                  <c:v>95</c:v>
                </c:pt>
                <c:pt idx="8652">
                  <c:v>91.8</c:v>
                </c:pt>
                <c:pt idx="8653">
                  <c:v>87.3</c:v>
                </c:pt>
                <c:pt idx="8654">
                  <c:v>87.1</c:v>
                </c:pt>
                <c:pt idx="8655">
                  <c:v>90.5</c:v>
                </c:pt>
                <c:pt idx="8656">
                  <c:v>90.8</c:v>
                </c:pt>
                <c:pt idx="8657">
                  <c:v>90.9</c:v>
                </c:pt>
                <c:pt idx="8658">
                  <c:v>91</c:v>
                </c:pt>
                <c:pt idx="8659">
                  <c:v>89.5</c:v>
                </c:pt>
                <c:pt idx="8660">
                  <c:v>88.8</c:v>
                </c:pt>
                <c:pt idx="8661">
                  <c:v>88.6</c:v>
                </c:pt>
                <c:pt idx="8662">
                  <c:v>94.3</c:v>
                </c:pt>
                <c:pt idx="8663">
                  <c:v>97.2</c:v>
                </c:pt>
                <c:pt idx="8664">
                  <c:v>99.8</c:v>
                </c:pt>
                <c:pt idx="8665">
                  <c:v>99.7</c:v>
                </c:pt>
                <c:pt idx="8666">
                  <c:v>100.5</c:v>
                </c:pt>
                <c:pt idx="8667">
                  <c:v>101.3</c:v>
                </c:pt>
                <c:pt idx="8668">
                  <c:v>101.5</c:v>
                </c:pt>
                <c:pt idx="8669">
                  <c:v>103</c:v>
                </c:pt>
                <c:pt idx="8670">
                  <c:v>104.3</c:v>
                </c:pt>
                <c:pt idx="8671">
                  <c:v>102.5</c:v>
                </c:pt>
                <c:pt idx="8672">
                  <c:v>99.5</c:v>
                </c:pt>
                <c:pt idx="8673">
                  <c:v>98</c:v>
                </c:pt>
                <c:pt idx="8674">
                  <c:v>96.7</c:v>
                </c:pt>
                <c:pt idx="8675">
                  <c:v>96.8</c:v>
                </c:pt>
                <c:pt idx="8676">
                  <c:v>99.6</c:v>
                </c:pt>
                <c:pt idx="8677">
                  <c:v>98.3</c:v>
                </c:pt>
                <c:pt idx="8678">
                  <c:v>96.2</c:v>
                </c:pt>
                <c:pt idx="8679">
                  <c:v>99.2</c:v>
                </c:pt>
                <c:pt idx="8680">
                  <c:v>98.2</c:v>
                </c:pt>
                <c:pt idx="8681">
                  <c:v>97.9</c:v>
                </c:pt>
                <c:pt idx="8682">
                  <c:v>104.6</c:v>
                </c:pt>
                <c:pt idx="8683">
                  <c:v>113</c:v>
                </c:pt>
                <c:pt idx="8684">
                  <c:v>118.4</c:v>
                </c:pt>
                <c:pt idx="8685">
                  <c:v>120.6</c:v>
                </c:pt>
                <c:pt idx="8686">
                  <c:v>126</c:v>
                </c:pt>
                <c:pt idx="8687">
                  <c:v>129</c:v>
                </c:pt>
                <c:pt idx="8688">
                  <c:v>130.19999999999999</c:v>
                </c:pt>
                <c:pt idx="8689">
                  <c:v>137.1</c:v>
                </c:pt>
                <c:pt idx="8690">
                  <c:v>144.19999999999999</c:v>
                </c:pt>
                <c:pt idx="8691">
                  <c:v>152.1</c:v>
                </c:pt>
                <c:pt idx="8692">
                  <c:v>156.9</c:v>
                </c:pt>
                <c:pt idx="8693">
                  <c:v>160.5</c:v>
                </c:pt>
                <c:pt idx="8694">
                  <c:v>163.5</c:v>
                </c:pt>
                <c:pt idx="8695">
                  <c:v>162.6</c:v>
                </c:pt>
                <c:pt idx="8696">
                  <c:v>170.6</c:v>
                </c:pt>
                <c:pt idx="8697">
                  <c:v>176.8</c:v>
                </c:pt>
                <c:pt idx="8698">
                  <c:v>180.9</c:v>
                </c:pt>
                <c:pt idx="8699">
                  <c:v>184.1</c:v>
                </c:pt>
                <c:pt idx="8700">
                  <c:v>189.5</c:v>
                </c:pt>
                <c:pt idx="8701">
                  <c:v>192.7</c:v>
                </c:pt>
                <c:pt idx="8702">
                  <c:v>194.3</c:v>
                </c:pt>
                <c:pt idx="8703">
                  <c:v>198.7</c:v>
                </c:pt>
                <c:pt idx="8704">
                  <c:v>203.4</c:v>
                </c:pt>
                <c:pt idx="8705">
                  <c:v>210.4</c:v>
                </c:pt>
                <c:pt idx="8706">
                  <c:v>214</c:v>
                </c:pt>
                <c:pt idx="8707">
                  <c:v>217.9</c:v>
                </c:pt>
                <c:pt idx="8708">
                  <c:v>221</c:v>
                </c:pt>
                <c:pt idx="8709">
                  <c:v>218.5</c:v>
                </c:pt>
                <c:pt idx="8710">
                  <c:v>223.2</c:v>
                </c:pt>
                <c:pt idx="8711">
                  <c:v>225</c:v>
                </c:pt>
                <c:pt idx="8712">
                  <c:v>221.5</c:v>
                </c:pt>
                <c:pt idx="8713">
                  <c:v>219.1</c:v>
                </c:pt>
                <c:pt idx="8714">
                  <c:v>216.1</c:v>
                </c:pt>
                <c:pt idx="8715">
                  <c:v>213.9</c:v>
                </c:pt>
                <c:pt idx="8716">
                  <c:v>208.4</c:v>
                </c:pt>
                <c:pt idx="8717">
                  <c:v>205.8</c:v>
                </c:pt>
                <c:pt idx="8718">
                  <c:v>206.1</c:v>
                </c:pt>
                <c:pt idx="8719">
                  <c:v>200.6</c:v>
                </c:pt>
                <c:pt idx="8720">
                  <c:v>198.1</c:v>
                </c:pt>
                <c:pt idx="8721">
                  <c:v>193.3</c:v>
                </c:pt>
                <c:pt idx="8722">
                  <c:v>185.2</c:v>
                </c:pt>
                <c:pt idx="8723">
                  <c:v>178.3</c:v>
                </c:pt>
                <c:pt idx="8724">
                  <c:v>175.9</c:v>
                </c:pt>
                <c:pt idx="8725">
                  <c:v>176.2</c:v>
                </c:pt>
                <c:pt idx="8726">
                  <c:v>172.5</c:v>
                </c:pt>
                <c:pt idx="8727">
                  <c:v>170.2</c:v>
                </c:pt>
                <c:pt idx="8728">
                  <c:v>167.9</c:v>
                </c:pt>
                <c:pt idx="8729">
                  <c:v>166.5</c:v>
                </c:pt>
                <c:pt idx="8730">
                  <c:v>161.19999999999999</c:v>
                </c:pt>
                <c:pt idx="8731">
                  <c:v>161.80000000000001</c:v>
                </c:pt>
                <c:pt idx="8732">
                  <c:v>164.3</c:v>
                </c:pt>
                <c:pt idx="8733">
                  <c:v>161.19999999999999</c:v>
                </c:pt>
                <c:pt idx="8734">
                  <c:v>162.5</c:v>
                </c:pt>
                <c:pt idx="8735">
                  <c:v>156.69999999999999</c:v>
                </c:pt>
                <c:pt idx="8736">
                  <c:v>154.1</c:v>
                </c:pt>
                <c:pt idx="8737">
                  <c:v>152.4</c:v>
                </c:pt>
                <c:pt idx="8738">
                  <c:v>154.9</c:v>
                </c:pt>
                <c:pt idx="8739">
                  <c:v>155.30000000000001</c:v>
                </c:pt>
                <c:pt idx="8740">
                  <c:v>154.5</c:v>
                </c:pt>
                <c:pt idx="8741">
                  <c:v>156.9</c:v>
                </c:pt>
                <c:pt idx="8742">
                  <c:v>157.4</c:v>
                </c:pt>
                <c:pt idx="8743">
                  <c:v>155.80000000000001</c:v>
                </c:pt>
                <c:pt idx="8744">
                  <c:v>154.69999999999999</c:v>
                </c:pt>
                <c:pt idx="8745">
                  <c:v>155.4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2-4711-81B5-8793E37DF1B9}"/>
            </c:ext>
          </c:extLst>
        </c:ser>
        <c:ser>
          <c:idx val="1"/>
          <c:order val="1"/>
          <c:tx>
            <c:strRef>
              <c:f>'Gráfico 1'!$C$11</c:f>
              <c:strCache>
                <c:ptCount val="1"/>
                <c:pt idx="0">
                  <c:v>Eventos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619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62-4711-81B5-8793E37DF1B9}"/>
              </c:ext>
            </c:extLst>
          </c:dPt>
          <c:dPt>
            <c:idx val="4076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862-4711-81B5-8793E37DF1B9}"/>
              </c:ext>
            </c:extLst>
          </c:dPt>
          <c:cat>
            <c:numRef>
              <c:f>'Gráfico 1'!$R$12:$R$8757</c:f>
              <c:numCache>
                <c:formatCode>m/d/yyyy</c:formatCode>
                <c:ptCount val="8746"/>
                <c:pt idx="0">
                  <c:v>36526</c:v>
                </c:pt>
                <c:pt idx="1">
                  <c:v>36527</c:v>
                </c:pt>
                <c:pt idx="2">
                  <c:v>36528</c:v>
                </c:pt>
                <c:pt idx="3">
                  <c:v>36529</c:v>
                </c:pt>
                <c:pt idx="4">
                  <c:v>36530</c:v>
                </c:pt>
                <c:pt idx="5">
                  <c:v>36531</c:v>
                </c:pt>
                <c:pt idx="6">
                  <c:v>36532</c:v>
                </c:pt>
                <c:pt idx="7">
                  <c:v>36533</c:v>
                </c:pt>
                <c:pt idx="8">
                  <c:v>36534</c:v>
                </c:pt>
                <c:pt idx="9">
                  <c:v>36535</c:v>
                </c:pt>
                <c:pt idx="10">
                  <c:v>36536</c:v>
                </c:pt>
                <c:pt idx="11">
                  <c:v>36537</c:v>
                </c:pt>
                <c:pt idx="12">
                  <c:v>36538</c:v>
                </c:pt>
                <c:pt idx="13">
                  <c:v>36539</c:v>
                </c:pt>
                <c:pt idx="14">
                  <c:v>36540</c:v>
                </c:pt>
                <c:pt idx="15">
                  <c:v>36541</c:v>
                </c:pt>
                <c:pt idx="16">
                  <c:v>36542</c:v>
                </c:pt>
                <c:pt idx="17">
                  <c:v>36543</c:v>
                </c:pt>
                <c:pt idx="18">
                  <c:v>36544</c:v>
                </c:pt>
                <c:pt idx="19">
                  <c:v>36545</c:v>
                </c:pt>
                <c:pt idx="20">
                  <c:v>36546</c:v>
                </c:pt>
                <c:pt idx="21">
                  <c:v>36547</c:v>
                </c:pt>
                <c:pt idx="22">
                  <c:v>36548</c:v>
                </c:pt>
                <c:pt idx="23">
                  <c:v>36549</c:v>
                </c:pt>
                <c:pt idx="24">
                  <c:v>36550</c:v>
                </c:pt>
                <c:pt idx="25">
                  <c:v>36551</c:v>
                </c:pt>
                <c:pt idx="26">
                  <c:v>36552</c:v>
                </c:pt>
                <c:pt idx="27">
                  <c:v>36553</c:v>
                </c:pt>
                <c:pt idx="28">
                  <c:v>36554</c:v>
                </c:pt>
                <c:pt idx="29">
                  <c:v>36555</c:v>
                </c:pt>
                <c:pt idx="30">
                  <c:v>36556</c:v>
                </c:pt>
                <c:pt idx="31">
                  <c:v>36557</c:v>
                </c:pt>
                <c:pt idx="32">
                  <c:v>36558</c:v>
                </c:pt>
                <c:pt idx="33">
                  <c:v>36559</c:v>
                </c:pt>
                <c:pt idx="34">
                  <c:v>36560</c:v>
                </c:pt>
                <c:pt idx="35">
                  <c:v>36561</c:v>
                </c:pt>
                <c:pt idx="36">
                  <c:v>36562</c:v>
                </c:pt>
                <c:pt idx="37">
                  <c:v>36563</c:v>
                </c:pt>
                <c:pt idx="38">
                  <c:v>36564</c:v>
                </c:pt>
                <c:pt idx="39">
                  <c:v>36565</c:v>
                </c:pt>
                <c:pt idx="40">
                  <c:v>36566</c:v>
                </c:pt>
                <c:pt idx="41">
                  <c:v>36567</c:v>
                </c:pt>
                <c:pt idx="42">
                  <c:v>36568</c:v>
                </c:pt>
                <c:pt idx="43">
                  <c:v>36569</c:v>
                </c:pt>
                <c:pt idx="44">
                  <c:v>36570</c:v>
                </c:pt>
                <c:pt idx="45">
                  <c:v>36571</c:v>
                </c:pt>
                <c:pt idx="46">
                  <c:v>36572</c:v>
                </c:pt>
                <c:pt idx="47">
                  <c:v>36573</c:v>
                </c:pt>
                <c:pt idx="48">
                  <c:v>36574</c:v>
                </c:pt>
                <c:pt idx="49">
                  <c:v>36575</c:v>
                </c:pt>
                <c:pt idx="50">
                  <c:v>36576</c:v>
                </c:pt>
                <c:pt idx="51">
                  <c:v>36577</c:v>
                </c:pt>
                <c:pt idx="52">
                  <c:v>36578</c:v>
                </c:pt>
                <c:pt idx="53">
                  <c:v>36579</c:v>
                </c:pt>
                <c:pt idx="54">
                  <c:v>36580</c:v>
                </c:pt>
                <c:pt idx="55">
                  <c:v>36581</c:v>
                </c:pt>
                <c:pt idx="56">
                  <c:v>36582</c:v>
                </c:pt>
                <c:pt idx="57">
                  <c:v>36583</c:v>
                </c:pt>
                <c:pt idx="58">
                  <c:v>36584</c:v>
                </c:pt>
                <c:pt idx="59">
                  <c:v>36585</c:v>
                </c:pt>
                <c:pt idx="60">
                  <c:v>36586</c:v>
                </c:pt>
                <c:pt idx="61">
                  <c:v>36587</c:v>
                </c:pt>
                <c:pt idx="62">
                  <c:v>36588</c:v>
                </c:pt>
                <c:pt idx="63">
                  <c:v>36589</c:v>
                </c:pt>
                <c:pt idx="64">
                  <c:v>36590</c:v>
                </c:pt>
                <c:pt idx="65">
                  <c:v>36591</c:v>
                </c:pt>
                <c:pt idx="66">
                  <c:v>36592</c:v>
                </c:pt>
                <c:pt idx="67">
                  <c:v>36593</c:v>
                </c:pt>
                <c:pt idx="68">
                  <c:v>36594</c:v>
                </c:pt>
                <c:pt idx="69">
                  <c:v>36595</c:v>
                </c:pt>
                <c:pt idx="70">
                  <c:v>36596</c:v>
                </c:pt>
                <c:pt idx="71">
                  <c:v>36597</c:v>
                </c:pt>
                <c:pt idx="72">
                  <c:v>36598</c:v>
                </c:pt>
                <c:pt idx="73">
                  <c:v>36599</c:v>
                </c:pt>
                <c:pt idx="74">
                  <c:v>36600</c:v>
                </c:pt>
                <c:pt idx="75">
                  <c:v>36601</c:v>
                </c:pt>
                <c:pt idx="76">
                  <c:v>36602</c:v>
                </c:pt>
                <c:pt idx="77">
                  <c:v>36603</c:v>
                </c:pt>
                <c:pt idx="78">
                  <c:v>36604</c:v>
                </c:pt>
                <c:pt idx="79">
                  <c:v>36605</c:v>
                </c:pt>
                <c:pt idx="80">
                  <c:v>36606</c:v>
                </c:pt>
                <c:pt idx="81">
                  <c:v>36607</c:v>
                </c:pt>
                <c:pt idx="82">
                  <c:v>36608</c:v>
                </c:pt>
                <c:pt idx="83">
                  <c:v>36609</c:v>
                </c:pt>
                <c:pt idx="84">
                  <c:v>36610</c:v>
                </c:pt>
                <c:pt idx="85">
                  <c:v>36611</c:v>
                </c:pt>
                <c:pt idx="86">
                  <c:v>36612</c:v>
                </c:pt>
                <c:pt idx="87">
                  <c:v>36613</c:v>
                </c:pt>
                <c:pt idx="88">
                  <c:v>36614</c:v>
                </c:pt>
                <c:pt idx="89">
                  <c:v>36615</c:v>
                </c:pt>
                <c:pt idx="90">
                  <c:v>36616</c:v>
                </c:pt>
                <c:pt idx="91">
                  <c:v>36617</c:v>
                </c:pt>
                <c:pt idx="92">
                  <c:v>36618</c:v>
                </c:pt>
                <c:pt idx="93">
                  <c:v>36619</c:v>
                </c:pt>
                <c:pt idx="94">
                  <c:v>36620</c:v>
                </c:pt>
                <c:pt idx="95">
                  <c:v>36621</c:v>
                </c:pt>
                <c:pt idx="96">
                  <c:v>36622</c:v>
                </c:pt>
                <c:pt idx="97">
                  <c:v>36623</c:v>
                </c:pt>
                <c:pt idx="98">
                  <c:v>36624</c:v>
                </c:pt>
                <c:pt idx="99">
                  <c:v>36625</c:v>
                </c:pt>
                <c:pt idx="100">
                  <c:v>36626</c:v>
                </c:pt>
                <c:pt idx="101">
                  <c:v>36627</c:v>
                </c:pt>
                <c:pt idx="102">
                  <c:v>36628</c:v>
                </c:pt>
                <c:pt idx="103">
                  <c:v>36629</c:v>
                </c:pt>
                <c:pt idx="104">
                  <c:v>36630</c:v>
                </c:pt>
                <c:pt idx="105">
                  <c:v>36631</c:v>
                </c:pt>
                <c:pt idx="106">
                  <c:v>36632</c:v>
                </c:pt>
                <c:pt idx="107">
                  <c:v>36633</c:v>
                </c:pt>
                <c:pt idx="108">
                  <c:v>36634</c:v>
                </c:pt>
                <c:pt idx="109">
                  <c:v>36635</c:v>
                </c:pt>
                <c:pt idx="110">
                  <c:v>36636</c:v>
                </c:pt>
                <c:pt idx="111">
                  <c:v>36637</c:v>
                </c:pt>
                <c:pt idx="112">
                  <c:v>36638</c:v>
                </c:pt>
                <c:pt idx="113">
                  <c:v>36639</c:v>
                </c:pt>
                <c:pt idx="114">
                  <c:v>36640</c:v>
                </c:pt>
                <c:pt idx="115">
                  <c:v>36641</c:v>
                </c:pt>
                <c:pt idx="116">
                  <c:v>36642</c:v>
                </c:pt>
                <c:pt idx="117">
                  <c:v>36643</c:v>
                </c:pt>
                <c:pt idx="118">
                  <c:v>36644</c:v>
                </c:pt>
                <c:pt idx="119">
                  <c:v>36645</c:v>
                </c:pt>
                <c:pt idx="120">
                  <c:v>36646</c:v>
                </c:pt>
                <c:pt idx="121">
                  <c:v>36647</c:v>
                </c:pt>
                <c:pt idx="122">
                  <c:v>36648</c:v>
                </c:pt>
                <c:pt idx="123">
                  <c:v>36649</c:v>
                </c:pt>
                <c:pt idx="124">
                  <c:v>36650</c:v>
                </c:pt>
                <c:pt idx="125">
                  <c:v>36651</c:v>
                </c:pt>
                <c:pt idx="126">
                  <c:v>36652</c:v>
                </c:pt>
                <c:pt idx="127">
                  <c:v>36653</c:v>
                </c:pt>
                <c:pt idx="128">
                  <c:v>36654</c:v>
                </c:pt>
                <c:pt idx="129">
                  <c:v>36655</c:v>
                </c:pt>
                <c:pt idx="130">
                  <c:v>36656</c:v>
                </c:pt>
                <c:pt idx="131">
                  <c:v>36657</c:v>
                </c:pt>
                <c:pt idx="132">
                  <c:v>36658</c:v>
                </c:pt>
                <c:pt idx="133">
                  <c:v>36659</c:v>
                </c:pt>
                <c:pt idx="134">
                  <c:v>36660</c:v>
                </c:pt>
                <c:pt idx="135">
                  <c:v>36661</c:v>
                </c:pt>
                <c:pt idx="136">
                  <c:v>36662</c:v>
                </c:pt>
                <c:pt idx="137">
                  <c:v>36663</c:v>
                </c:pt>
                <c:pt idx="138">
                  <c:v>36664</c:v>
                </c:pt>
                <c:pt idx="139">
                  <c:v>36665</c:v>
                </c:pt>
                <c:pt idx="140">
                  <c:v>36666</c:v>
                </c:pt>
                <c:pt idx="141">
                  <c:v>36667</c:v>
                </c:pt>
                <c:pt idx="142">
                  <c:v>36668</c:v>
                </c:pt>
                <c:pt idx="143">
                  <c:v>36669</c:v>
                </c:pt>
                <c:pt idx="144">
                  <c:v>36670</c:v>
                </c:pt>
                <c:pt idx="145">
                  <c:v>36671</c:v>
                </c:pt>
                <c:pt idx="146">
                  <c:v>36672</c:v>
                </c:pt>
                <c:pt idx="147">
                  <c:v>36673</c:v>
                </c:pt>
                <c:pt idx="148">
                  <c:v>36674</c:v>
                </c:pt>
                <c:pt idx="149">
                  <c:v>36675</c:v>
                </c:pt>
                <c:pt idx="150">
                  <c:v>36676</c:v>
                </c:pt>
                <c:pt idx="151">
                  <c:v>36677</c:v>
                </c:pt>
                <c:pt idx="152">
                  <c:v>36678</c:v>
                </c:pt>
                <c:pt idx="153">
                  <c:v>36679</c:v>
                </c:pt>
                <c:pt idx="154">
                  <c:v>36680</c:v>
                </c:pt>
                <c:pt idx="155">
                  <c:v>36681</c:v>
                </c:pt>
                <c:pt idx="156">
                  <c:v>36682</c:v>
                </c:pt>
                <c:pt idx="157">
                  <c:v>36683</c:v>
                </c:pt>
                <c:pt idx="158">
                  <c:v>36684</c:v>
                </c:pt>
                <c:pt idx="159">
                  <c:v>36685</c:v>
                </c:pt>
                <c:pt idx="160">
                  <c:v>36686</c:v>
                </c:pt>
                <c:pt idx="161">
                  <c:v>36687</c:v>
                </c:pt>
                <c:pt idx="162">
                  <c:v>36688</c:v>
                </c:pt>
                <c:pt idx="163">
                  <c:v>36689</c:v>
                </c:pt>
                <c:pt idx="164">
                  <c:v>36690</c:v>
                </c:pt>
                <c:pt idx="165">
                  <c:v>36691</c:v>
                </c:pt>
                <c:pt idx="166">
                  <c:v>36692</c:v>
                </c:pt>
                <c:pt idx="167">
                  <c:v>36693</c:v>
                </c:pt>
                <c:pt idx="168">
                  <c:v>36694</c:v>
                </c:pt>
                <c:pt idx="169">
                  <c:v>36695</c:v>
                </c:pt>
                <c:pt idx="170">
                  <c:v>36696</c:v>
                </c:pt>
                <c:pt idx="171">
                  <c:v>36697</c:v>
                </c:pt>
                <c:pt idx="172">
                  <c:v>36698</c:v>
                </c:pt>
                <c:pt idx="173">
                  <c:v>36699</c:v>
                </c:pt>
                <c:pt idx="174">
                  <c:v>36700</c:v>
                </c:pt>
                <c:pt idx="175">
                  <c:v>36701</c:v>
                </c:pt>
                <c:pt idx="176">
                  <c:v>36702</c:v>
                </c:pt>
                <c:pt idx="177">
                  <c:v>36703</c:v>
                </c:pt>
                <c:pt idx="178">
                  <c:v>36704</c:v>
                </c:pt>
                <c:pt idx="179">
                  <c:v>36705</c:v>
                </c:pt>
                <c:pt idx="180">
                  <c:v>36706</c:v>
                </c:pt>
                <c:pt idx="181">
                  <c:v>36707</c:v>
                </c:pt>
                <c:pt idx="182">
                  <c:v>36708</c:v>
                </c:pt>
                <c:pt idx="183">
                  <c:v>36709</c:v>
                </c:pt>
                <c:pt idx="184">
                  <c:v>36710</c:v>
                </c:pt>
                <c:pt idx="185">
                  <c:v>36711</c:v>
                </c:pt>
                <c:pt idx="186">
                  <c:v>36712</c:v>
                </c:pt>
                <c:pt idx="187">
                  <c:v>36713</c:v>
                </c:pt>
                <c:pt idx="188">
                  <c:v>36714</c:v>
                </c:pt>
                <c:pt idx="189">
                  <c:v>36715</c:v>
                </c:pt>
                <c:pt idx="190">
                  <c:v>36716</c:v>
                </c:pt>
                <c:pt idx="191">
                  <c:v>36717</c:v>
                </c:pt>
                <c:pt idx="192">
                  <c:v>36718</c:v>
                </c:pt>
                <c:pt idx="193">
                  <c:v>36719</c:v>
                </c:pt>
                <c:pt idx="194">
                  <c:v>36720</c:v>
                </c:pt>
                <c:pt idx="195">
                  <c:v>36721</c:v>
                </c:pt>
                <c:pt idx="196">
                  <c:v>36722</c:v>
                </c:pt>
                <c:pt idx="197">
                  <c:v>36723</c:v>
                </c:pt>
                <c:pt idx="198">
                  <c:v>36724</c:v>
                </c:pt>
                <c:pt idx="199">
                  <c:v>36725</c:v>
                </c:pt>
                <c:pt idx="200">
                  <c:v>36726</c:v>
                </c:pt>
                <c:pt idx="201">
                  <c:v>36727</c:v>
                </c:pt>
                <c:pt idx="202">
                  <c:v>36728</c:v>
                </c:pt>
                <c:pt idx="203">
                  <c:v>36729</c:v>
                </c:pt>
                <c:pt idx="204">
                  <c:v>36730</c:v>
                </c:pt>
                <c:pt idx="205">
                  <c:v>36731</c:v>
                </c:pt>
                <c:pt idx="206">
                  <c:v>36732</c:v>
                </c:pt>
                <c:pt idx="207">
                  <c:v>36733</c:v>
                </c:pt>
                <c:pt idx="208">
                  <c:v>36734</c:v>
                </c:pt>
                <c:pt idx="209">
                  <c:v>36735</c:v>
                </c:pt>
                <c:pt idx="210">
                  <c:v>36736</c:v>
                </c:pt>
                <c:pt idx="211">
                  <c:v>36737</c:v>
                </c:pt>
                <c:pt idx="212">
                  <c:v>36738</c:v>
                </c:pt>
                <c:pt idx="213">
                  <c:v>36739</c:v>
                </c:pt>
                <c:pt idx="214">
                  <c:v>36740</c:v>
                </c:pt>
                <c:pt idx="215">
                  <c:v>36741</c:v>
                </c:pt>
                <c:pt idx="216">
                  <c:v>36742</c:v>
                </c:pt>
                <c:pt idx="217">
                  <c:v>36743</c:v>
                </c:pt>
                <c:pt idx="218">
                  <c:v>36744</c:v>
                </c:pt>
                <c:pt idx="219">
                  <c:v>36745</c:v>
                </c:pt>
                <c:pt idx="220">
                  <c:v>36746</c:v>
                </c:pt>
                <c:pt idx="221">
                  <c:v>36747</c:v>
                </c:pt>
                <c:pt idx="222">
                  <c:v>36748</c:v>
                </c:pt>
                <c:pt idx="223">
                  <c:v>36749</c:v>
                </c:pt>
                <c:pt idx="224">
                  <c:v>36750</c:v>
                </c:pt>
                <c:pt idx="225">
                  <c:v>36751</c:v>
                </c:pt>
                <c:pt idx="226">
                  <c:v>36752</c:v>
                </c:pt>
                <c:pt idx="227">
                  <c:v>36753</c:v>
                </c:pt>
                <c:pt idx="228">
                  <c:v>36754</c:v>
                </c:pt>
                <c:pt idx="229">
                  <c:v>36755</c:v>
                </c:pt>
                <c:pt idx="230">
                  <c:v>36756</c:v>
                </c:pt>
                <c:pt idx="231">
                  <c:v>36757</c:v>
                </c:pt>
                <c:pt idx="232">
                  <c:v>36758</c:v>
                </c:pt>
                <c:pt idx="233">
                  <c:v>36759</c:v>
                </c:pt>
                <c:pt idx="234">
                  <c:v>36760</c:v>
                </c:pt>
                <c:pt idx="235">
                  <c:v>36761</c:v>
                </c:pt>
                <c:pt idx="236">
                  <c:v>36762</c:v>
                </c:pt>
                <c:pt idx="237">
                  <c:v>36763</c:v>
                </c:pt>
                <c:pt idx="238">
                  <c:v>36764</c:v>
                </c:pt>
                <c:pt idx="239">
                  <c:v>36765</c:v>
                </c:pt>
                <c:pt idx="240">
                  <c:v>36766</c:v>
                </c:pt>
                <c:pt idx="241">
                  <c:v>36767</c:v>
                </c:pt>
                <c:pt idx="242">
                  <c:v>36768</c:v>
                </c:pt>
                <c:pt idx="243">
                  <c:v>36769</c:v>
                </c:pt>
                <c:pt idx="244">
                  <c:v>36770</c:v>
                </c:pt>
                <c:pt idx="245">
                  <c:v>36771</c:v>
                </c:pt>
                <c:pt idx="246">
                  <c:v>36772</c:v>
                </c:pt>
                <c:pt idx="247">
                  <c:v>36773</c:v>
                </c:pt>
                <c:pt idx="248">
                  <c:v>36774</c:v>
                </c:pt>
                <c:pt idx="249">
                  <c:v>36775</c:v>
                </c:pt>
                <c:pt idx="250">
                  <c:v>36776</c:v>
                </c:pt>
                <c:pt idx="251">
                  <c:v>36777</c:v>
                </c:pt>
                <c:pt idx="252">
                  <c:v>36778</c:v>
                </c:pt>
                <c:pt idx="253">
                  <c:v>36779</c:v>
                </c:pt>
                <c:pt idx="254">
                  <c:v>36780</c:v>
                </c:pt>
                <c:pt idx="255">
                  <c:v>36781</c:v>
                </c:pt>
                <c:pt idx="256">
                  <c:v>36782</c:v>
                </c:pt>
                <c:pt idx="257">
                  <c:v>36783</c:v>
                </c:pt>
                <c:pt idx="258">
                  <c:v>36784</c:v>
                </c:pt>
                <c:pt idx="259">
                  <c:v>36785</c:v>
                </c:pt>
                <c:pt idx="260">
                  <c:v>36786</c:v>
                </c:pt>
                <c:pt idx="261">
                  <c:v>36787</c:v>
                </c:pt>
                <c:pt idx="262">
                  <c:v>36788</c:v>
                </c:pt>
                <c:pt idx="263">
                  <c:v>36789</c:v>
                </c:pt>
                <c:pt idx="264">
                  <c:v>36790</c:v>
                </c:pt>
                <c:pt idx="265">
                  <c:v>36791</c:v>
                </c:pt>
                <c:pt idx="266">
                  <c:v>36792</c:v>
                </c:pt>
                <c:pt idx="267">
                  <c:v>36793</c:v>
                </c:pt>
                <c:pt idx="268">
                  <c:v>36794</c:v>
                </c:pt>
                <c:pt idx="269">
                  <c:v>36795</c:v>
                </c:pt>
                <c:pt idx="270">
                  <c:v>36796</c:v>
                </c:pt>
                <c:pt idx="271">
                  <c:v>36797</c:v>
                </c:pt>
                <c:pt idx="272">
                  <c:v>36798</c:v>
                </c:pt>
                <c:pt idx="273">
                  <c:v>36799</c:v>
                </c:pt>
                <c:pt idx="274">
                  <c:v>36800</c:v>
                </c:pt>
                <c:pt idx="275">
                  <c:v>36801</c:v>
                </c:pt>
                <c:pt idx="276">
                  <c:v>36802</c:v>
                </c:pt>
                <c:pt idx="277">
                  <c:v>36803</c:v>
                </c:pt>
                <c:pt idx="278">
                  <c:v>36804</c:v>
                </c:pt>
                <c:pt idx="279">
                  <c:v>36805</c:v>
                </c:pt>
                <c:pt idx="280">
                  <c:v>36806</c:v>
                </c:pt>
                <c:pt idx="281">
                  <c:v>36807</c:v>
                </c:pt>
                <c:pt idx="282">
                  <c:v>36808</c:v>
                </c:pt>
                <c:pt idx="283">
                  <c:v>36809</c:v>
                </c:pt>
                <c:pt idx="284">
                  <c:v>36810</c:v>
                </c:pt>
                <c:pt idx="285">
                  <c:v>36811</c:v>
                </c:pt>
                <c:pt idx="286">
                  <c:v>36812</c:v>
                </c:pt>
                <c:pt idx="287">
                  <c:v>36813</c:v>
                </c:pt>
                <c:pt idx="288">
                  <c:v>36814</c:v>
                </c:pt>
                <c:pt idx="289">
                  <c:v>36815</c:v>
                </c:pt>
                <c:pt idx="290">
                  <c:v>36816</c:v>
                </c:pt>
                <c:pt idx="291">
                  <c:v>36817</c:v>
                </c:pt>
                <c:pt idx="292">
                  <c:v>36818</c:v>
                </c:pt>
                <c:pt idx="293">
                  <c:v>36819</c:v>
                </c:pt>
                <c:pt idx="294">
                  <c:v>36820</c:v>
                </c:pt>
                <c:pt idx="295">
                  <c:v>36821</c:v>
                </c:pt>
                <c:pt idx="296">
                  <c:v>36822</c:v>
                </c:pt>
                <c:pt idx="297">
                  <c:v>36823</c:v>
                </c:pt>
                <c:pt idx="298">
                  <c:v>36824</c:v>
                </c:pt>
                <c:pt idx="299">
                  <c:v>36825</c:v>
                </c:pt>
                <c:pt idx="300">
                  <c:v>36826</c:v>
                </c:pt>
                <c:pt idx="301">
                  <c:v>36827</c:v>
                </c:pt>
                <c:pt idx="302">
                  <c:v>36828</c:v>
                </c:pt>
                <c:pt idx="303">
                  <c:v>36829</c:v>
                </c:pt>
                <c:pt idx="304">
                  <c:v>36830</c:v>
                </c:pt>
                <c:pt idx="305">
                  <c:v>36831</c:v>
                </c:pt>
                <c:pt idx="306">
                  <c:v>36832</c:v>
                </c:pt>
                <c:pt idx="307">
                  <c:v>36833</c:v>
                </c:pt>
                <c:pt idx="308">
                  <c:v>36834</c:v>
                </c:pt>
                <c:pt idx="309">
                  <c:v>36835</c:v>
                </c:pt>
                <c:pt idx="310">
                  <c:v>36836</c:v>
                </c:pt>
                <c:pt idx="311">
                  <c:v>36837</c:v>
                </c:pt>
                <c:pt idx="312">
                  <c:v>36838</c:v>
                </c:pt>
                <c:pt idx="313">
                  <c:v>36839</c:v>
                </c:pt>
                <c:pt idx="314">
                  <c:v>36840</c:v>
                </c:pt>
                <c:pt idx="315">
                  <c:v>36841</c:v>
                </c:pt>
                <c:pt idx="316">
                  <c:v>36842</c:v>
                </c:pt>
                <c:pt idx="317">
                  <c:v>36843</c:v>
                </c:pt>
                <c:pt idx="318">
                  <c:v>36844</c:v>
                </c:pt>
                <c:pt idx="319">
                  <c:v>36845</c:v>
                </c:pt>
                <c:pt idx="320">
                  <c:v>36846</c:v>
                </c:pt>
                <c:pt idx="321">
                  <c:v>36847</c:v>
                </c:pt>
                <c:pt idx="322">
                  <c:v>36848</c:v>
                </c:pt>
                <c:pt idx="323">
                  <c:v>36849</c:v>
                </c:pt>
                <c:pt idx="324">
                  <c:v>36850</c:v>
                </c:pt>
                <c:pt idx="325">
                  <c:v>36851</c:v>
                </c:pt>
                <c:pt idx="326">
                  <c:v>36852</c:v>
                </c:pt>
                <c:pt idx="327">
                  <c:v>36853</c:v>
                </c:pt>
                <c:pt idx="328">
                  <c:v>36854</c:v>
                </c:pt>
                <c:pt idx="329">
                  <c:v>36855</c:v>
                </c:pt>
                <c:pt idx="330">
                  <c:v>36856</c:v>
                </c:pt>
                <c:pt idx="331">
                  <c:v>36857</c:v>
                </c:pt>
                <c:pt idx="332">
                  <c:v>36858</c:v>
                </c:pt>
                <c:pt idx="333">
                  <c:v>36859</c:v>
                </c:pt>
                <c:pt idx="334">
                  <c:v>36860</c:v>
                </c:pt>
                <c:pt idx="335">
                  <c:v>36861</c:v>
                </c:pt>
                <c:pt idx="336">
                  <c:v>36862</c:v>
                </c:pt>
                <c:pt idx="337">
                  <c:v>36863</c:v>
                </c:pt>
                <c:pt idx="338">
                  <c:v>36864</c:v>
                </c:pt>
                <c:pt idx="339">
                  <c:v>36865</c:v>
                </c:pt>
                <c:pt idx="340">
                  <c:v>36866</c:v>
                </c:pt>
                <c:pt idx="341">
                  <c:v>36867</c:v>
                </c:pt>
                <c:pt idx="342">
                  <c:v>36868</c:v>
                </c:pt>
                <c:pt idx="343">
                  <c:v>36869</c:v>
                </c:pt>
                <c:pt idx="344">
                  <c:v>36870</c:v>
                </c:pt>
                <c:pt idx="345">
                  <c:v>36871</c:v>
                </c:pt>
                <c:pt idx="346">
                  <c:v>36872</c:v>
                </c:pt>
                <c:pt idx="347">
                  <c:v>36873</c:v>
                </c:pt>
                <c:pt idx="348">
                  <c:v>36874</c:v>
                </c:pt>
                <c:pt idx="349">
                  <c:v>36875</c:v>
                </c:pt>
                <c:pt idx="350">
                  <c:v>36876</c:v>
                </c:pt>
                <c:pt idx="351">
                  <c:v>36877</c:v>
                </c:pt>
                <c:pt idx="352">
                  <c:v>36878</c:v>
                </c:pt>
                <c:pt idx="353">
                  <c:v>36879</c:v>
                </c:pt>
                <c:pt idx="354">
                  <c:v>36880</c:v>
                </c:pt>
                <c:pt idx="355">
                  <c:v>36881</c:v>
                </c:pt>
                <c:pt idx="356">
                  <c:v>36882</c:v>
                </c:pt>
                <c:pt idx="357">
                  <c:v>36883</c:v>
                </c:pt>
                <c:pt idx="358">
                  <c:v>36884</c:v>
                </c:pt>
                <c:pt idx="359">
                  <c:v>36885</c:v>
                </c:pt>
                <c:pt idx="360">
                  <c:v>36886</c:v>
                </c:pt>
                <c:pt idx="361">
                  <c:v>36887</c:v>
                </c:pt>
                <c:pt idx="362">
                  <c:v>36888</c:v>
                </c:pt>
                <c:pt idx="363">
                  <c:v>36889</c:v>
                </c:pt>
                <c:pt idx="364">
                  <c:v>36890</c:v>
                </c:pt>
                <c:pt idx="365">
                  <c:v>36891</c:v>
                </c:pt>
                <c:pt idx="366">
                  <c:v>36892</c:v>
                </c:pt>
                <c:pt idx="367">
                  <c:v>36893</c:v>
                </c:pt>
                <c:pt idx="368">
                  <c:v>36894</c:v>
                </c:pt>
                <c:pt idx="369">
                  <c:v>36895</c:v>
                </c:pt>
                <c:pt idx="370">
                  <c:v>36896</c:v>
                </c:pt>
                <c:pt idx="371">
                  <c:v>36897</c:v>
                </c:pt>
                <c:pt idx="372">
                  <c:v>36898</c:v>
                </c:pt>
                <c:pt idx="373">
                  <c:v>36899</c:v>
                </c:pt>
                <c:pt idx="374">
                  <c:v>36900</c:v>
                </c:pt>
                <c:pt idx="375">
                  <c:v>36901</c:v>
                </c:pt>
                <c:pt idx="376">
                  <c:v>36902</c:v>
                </c:pt>
                <c:pt idx="377">
                  <c:v>36903</c:v>
                </c:pt>
                <c:pt idx="378">
                  <c:v>36904</c:v>
                </c:pt>
                <c:pt idx="379">
                  <c:v>36905</c:v>
                </c:pt>
                <c:pt idx="380">
                  <c:v>36906</c:v>
                </c:pt>
                <c:pt idx="381">
                  <c:v>36907</c:v>
                </c:pt>
                <c:pt idx="382">
                  <c:v>36908</c:v>
                </c:pt>
                <c:pt idx="383">
                  <c:v>36909</c:v>
                </c:pt>
                <c:pt idx="384">
                  <c:v>36910</c:v>
                </c:pt>
                <c:pt idx="385">
                  <c:v>36911</c:v>
                </c:pt>
                <c:pt idx="386">
                  <c:v>36912</c:v>
                </c:pt>
                <c:pt idx="387">
                  <c:v>36913</c:v>
                </c:pt>
                <c:pt idx="388">
                  <c:v>36914</c:v>
                </c:pt>
                <c:pt idx="389">
                  <c:v>36915</c:v>
                </c:pt>
                <c:pt idx="390">
                  <c:v>36916</c:v>
                </c:pt>
                <c:pt idx="391">
                  <c:v>36917</c:v>
                </c:pt>
                <c:pt idx="392">
                  <c:v>36918</c:v>
                </c:pt>
                <c:pt idx="393">
                  <c:v>36919</c:v>
                </c:pt>
                <c:pt idx="394">
                  <c:v>36920</c:v>
                </c:pt>
                <c:pt idx="395">
                  <c:v>36921</c:v>
                </c:pt>
                <c:pt idx="396">
                  <c:v>36922</c:v>
                </c:pt>
                <c:pt idx="397">
                  <c:v>36923</c:v>
                </c:pt>
                <c:pt idx="398">
                  <c:v>36924</c:v>
                </c:pt>
                <c:pt idx="399">
                  <c:v>36925</c:v>
                </c:pt>
                <c:pt idx="400">
                  <c:v>36926</c:v>
                </c:pt>
                <c:pt idx="401">
                  <c:v>36927</c:v>
                </c:pt>
                <c:pt idx="402">
                  <c:v>36928</c:v>
                </c:pt>
                <c:pt idx="403">
                  <c:v>36929</c:v>
                </c:pt>
                <c:pt idx="404">
                  <c:v>36930</c:v>
                </c:pt>
                <c:pt idx="405">
                  <c:v>36931</c:v>
                </c:pt>
                <c:pt idx="406">
                  <c:v>36932</c:v>
                </c:pt>
                <c:pt idx="407">
                  <c:v>36933</c:v>
                </c:pt>
                <c:pt idx="408">
                  <c:v>36934</c:v>
                </c:pt>
                <c:pt idx="409">
                  <c:v>36935</c:v>
                </c:pt>
                <c:pt idx="410">
                  <c:v>36936</c:v>
                </c:pt>
                <c:pt idx="411">
                  <c:v>36937</c:v>
                </c:pt>
                <c:pt idx="412">
                  <c:v>36938</c:v>
                </c:pt>
                <c:pt idx="413">
                  <c:v>36939</c:v>
                </c:pt>
                <c:pt idx="414">
                  <c:v>36940</c:v>
                </c:pt>
                <c:pt idx="415">
                  <c:v>36941</c:v>
                </c:pt>
                <c:pt idx="416">
                  <c:v>36942</c:v>
                </c:pt>
                <c:pt idx="417">
                  <c:v>36943</c:v>
                </c:pt>
                <c:pt idx="418">
                  <c:v>36944</c:v>
                </c:pt>
                <c:pt idx="419">
                  <c:v>36945</c:v>
                </c:pt>
                <c:pt idx="420">
                  <c:v>36946</c:v>
                </c:pt>
                <c:pt idx="421">
                  <c:v>36947</c:v>
                </c:pt>
                <c:pt idx="422">
                  <c:v>36948</c:v>
                </c:pt>
                <c:pt idx="423">
                  <c:v>36949</c:v>
                </c:pt>
                <c:pt idx="424">
                  <c:v>36950</c:v>
                </c:pt>
                <c:pt idx="425">
                  <c:v>36951</c:v>
                </c:pt>
                <c:pt idx="426">
                  <c:v>36952</c:v>
                </c:pt>
                <c:pt idx="427">
                  <c:v>36953</c:v>
                </c:pt>
                <c:pt idx="428">
                  <c:v>36954</c:v>
                </c:pt>
                <c:pt idx="429">
                  <c:v>36955</c:v>
                </c:pt>
                <c:pt idx="430">
                  <c:v>36956</c:v>
                </c:pt>
                <c:pt idx="431">
                  <c:v>36957</c:v>
                </c:pt>
                <c:pt idx="432">
                  <c:v>36958</c:v>
                </c:pt>
                <c:pt idx="433">
                  <c:v>36959</c:v>
                </c:pt>
                <c:pt idx="434">
                  <c:v>36960</c:v>
                </c:pt>
                <c:pt idx="435">
                  <c:v>36961</c:v>
                </c:pt>
                <c:pt idx="436">
                  <c:v>36962</c:v>
                </c:pt>
                <c:pt idx="437">
                  <c:v>36963</c:v>
                </c:pt>
                <c:pt idx="438">
                  <c:v>36964</c:v>
                </c:pt>
                <c:pt idx="439">
                  <c:v>36965</c:v>
                </c:pt>
                <c:pt idx="440">
                  <c:v>36966</c:v>
                </c:pt>
                <c:pt idx="441">
                  <c:v>36967</c:v>
                </c:pt>
                <c:pt idx="442">
                  <c:v>36968</c:v>
                </c:pt>
                <c:pt idx="443">
                  <c:v>36969</c:v>
                </c:pt>
                <c:pt idx="444">
                  <c:v>36970</c:v>
                </c:pt>
                <c:pt idx="445">
                  <c:v>36971</c:v>
                </c:pt>
                <c:pt idx="446">
                  <c:v>36972</c:v>
                </c:pt>
                <c:pt idx="447">
                  <c:v>36973</c:v>
                </c:pt>
                <c:pt idx="448">
                  <c:v>36974</c:v>
                </c:pt>
                <c:pt idx="449">
                  <c:v>36975</c:v>
                </c:pt>
                <c:pt idx="450">
                  <c:v>36976</c:v>
                </c:pt>
                <c:pt idx="451">
                  <c:v>36977</c:v>
                </c:pt>
                <c:pt idx="452">
                  <c:v>36978</c:v>
                </c:pt>
                <c:pt idx="453">
                  <c:v>36979</c:v>
                </c:pt>
                <c:pt idx="454">
                  <c:v>36980</c:v>
                </c:pt>
                <c:pt idx="455">
                  <c:v>36981</c:v>
                </c:pt>
                <c:pt idx="456">
                  <c:v>36982</c:v>
                </c:pt>
                <c:pt idx="457">
                  <c:v>36983</c:v>
                </c:pt>
                <c:pt idx="458">
                  <c:v>36984</c:v>
                </c:pt>
                <c:pt idx="459">
                  <c:v>36985</c:v>
                </c:pt>
                <c:pt idx="460">
                  <c:v>36986</c:v>
                </c:pt>
                <c:pt idx="461">
                  <c:v>36987</c:v>
                </c:pt>
                <c:pt idx="462">
                  <c:v>36988</c:v>
                </c:pt>
                <c:pt idx="463">
                  <c:v>36989</c:v>
                </c:pt>
                <c:pt idx="464">
                  <c:v>36990</c:v>
                </c:pt>
                <c:pt idx="465">
                  <c:v>36991</c:v>
                </c:pt>
                <c:pt idx="466">
                  <c:v>36992</c:v>
                </c:pt>
                <c:pt idx="467">
                  <c:v>36993</c:v>
                </c:pt>
                <c:pt idx="468">
                  <c:v>36994</c:v>
                </c:pt>
                <c:pt idx="469">
                  <c:v>36995</c:v>
                </c:pt>
                <c:pt idx="470">
                  <c:v>36996</c:v>
                </c:pt>
                <c:pt idx="471">
                  <c:v>36997</c:v>
                </c:pt>
                <c:pt idx="472">
                  <c:v>36998</c:v>
                </c:pt>
                <c:pt idx="473">
                  <c:v>36999</c:v>
                </c:pt>
                <c:pt idx="474">
                  <c:v>37000</c:v>
                </c:pt>
                <c:pt idx="475">
                  <c:v>37001</c:v>
                </c:pt>
                <c:pt idx="476">
                  <c:v>37002</c:v>
                </c:pt>
                <c:pt idx="477">
                  <c:v>37003</c:v>
                </c:pt>
                <c:pt idx="478">
                  <c:v>37004</c:v>
                </c:pt>
                <c:pt idx="479">
                  <c:v>37005</c:v>
                </c:pt>
                <c:pt idx="480">
                  <c:v>37006</c:v>
                </c:pt>
                <c:pt idx="481">
                  <c:v>37007</c:v>
                </c:pt>
                <c:pt idx="482">
                  <c:v>37008</c:v>
                </c:pt>
                <c:pt idx="483">
                  <c:v>37009</c:v>
                </c:pt>
                <c:pt idx="484">
                  <c:v>37010</c:v>
                </c:pt>
                <c:pt idx="485">
                  <c:v>37011</c:v>
                </c:pt>
                <c:pt idx="486">
                  <c:v>37012</c:v>
                </c:pt>
                <c:pt idx="487">
                  <c:v>37013</c:v>
                </c:pt>
                <c:pt idx="488">
                  <c:v>37014</c:v>
                </c:pt>
                <c:pt idx="489">
                  <c:v>37015</c:v>
                </c:pt>
                <c:pt idx="490">
                  <c:v>37016</c:v>
                </c:pt>
                <c:pt idx="491">
                  <c:v>37017</c:v>
                </c:pt>
                <c:pt idx="492">
                  <c:v>37018</c:v>
                </c:pt>
                <c:pt idx="493">
                  <c:v>37019</c:v>
                </c:pt>
                <c:pt idx="494">
                  <c:v>37020</c:v>
                </c:pt>
                <c:pt idx="495">
                  <c:v>37021</c:v>
                </c:pt>
                <c:pt idx="496">
                  <c:v>37022</c:v>
                </c:pt>
                <c:pt idx="497">
                  <c:v>37023</c:v>
                </c:pt>
                <c:pt idx="498">
                  <c:v>37024</c:v>
                </c:pt>
                <c:pt idx="499">
                  <c:v>37025</c:v>
                </c:pt>
                <c:pt idx="500">
                  <c:v>37026</c:v>
                </c:pt>
                <c:pt idx="501">
                  <c:v>37027</c:v>
                </c:pt>
                <c:pt idx="502">
                  <c:v>37028</c:v>
                </c:pt>
                <c:pt idx="503">
                  <c:v>37029</c:v>
                </c:pt>
                <c:pt idx="504">
                  <c:v>37030</c:v>
                </c:pt>
                <c:pt idx="505">
                  <c:v>37031</c:v>
                </c:pt>
                <c:pt idx="506">
                  <c:v>37032</c:v>
                </c:pt>
                <c:pt idx="507">
                  <c:v>37033</c:v>
                </c:pt>
                <c:pt idx="508">
                  <c:v>37034</c:v>
                </c:pt>
                <c:pt idx="509">
                  <c:v>37035</c:v>
                </c:pt>
                <c:pt idx="510">
                  <c:v>37036</c:v>
                </c:pt>
                <c:pt idx="511">
                  <c:v>37037</c:v>
                </c:pt>
                <c:pt idx="512">
                  <c:v>37038</c:v>
                </c:pt>
                <c:pt idx="513">
                  <c:v>37039</c:v>
                </c:pt>
                <c:pt idx="514">
                  <c:v>37040</c:v>
                </c:pt>
                <c:pt idx="515">
                  <c:v>37041</c:v>
                </c:pt>
                <c:pt idx="516">
                  <c:v>37042</c:v>
                </c:pt>
                <c:pt idx="517">
                  <c:v>37043</c:v>
                </c:pt>
                <c:pt idx="518">
                  <c:v>37044</c:v>
                </c:pt>
                <c:pt idx="519">
                  <c:v>37045</c:v>
                </c:pt>
                <c:pt idx="520">
                  <c:v>37046</c:v>
                </c:pt>
                <c:pt idx="521">
                  <c:v>37047</c:v>
                </c:pt>
                <c:pt idx="522">
                  <c:v>37048</c:v>
                </c:pt>
                <c:pt idx="523">
                  <c:v>37049</c:v>
                </c:pt>
                <c:pt idx="524">
                  <c:v>37050</c:v>
                </c:pt>
                <c:pt idx="525">
                  <c:v>37051</c:v>
                </c:pt>
                <c:pt idx="526">
                  <c:v>37052</c:v>
                </c:pt>
                <c:pt idx="527">
                  <c:v>37053</c:v>
                </c:pt>
                <c:pt idx="528">
                  <c:v>37054</c:v>
                </c:pt>
                <c:pt idx="529">
                  <c:v>37055</c:v>
                </c:pt>
                <c:pt idx="530">
                  <c:v>37056</c:v>
                </c:pt>
                <c:pt idx="531">
                  <c:v>37057</c:v>
                </c:pt>
                <c:pt idx="532">
                  <c:v>37058</c:v>
                </c:pt>
                <c:pt idx="533">
                  <c:v>37059</c:v>
                </c:pt>
                <c:pt idx="534">
                  <c:v>37060</c:v>
                </c:pt>
                <c:pt idx="535">
                  <c:v>37061</c:v>
                </c:pt>
                <c:pt idx="536">
                  <c:v>37062</c:v>
                </c:pt>
                <c:pt idx="537">
                  <c:v>37063</c:v>
                </c:pt>
                <c:pt idx="538">
                  <c:v>37064</c:v>
                </c:pt>
                <c:pt idx="539">
                  <c:v>37065</c:v>
                </c:pt>
                <c:pt idx="540">
                  <c:v>37066</c:v>
                </c:pt>
                <c:pt idx="541">
                  <c:v>37067</c:v>
                </c:pt>
                <c:pt idx="542">
                  <c:v>37068</c:v>
                </c:pt>
                <c:pt idx="543">
                  <c:v>37069</c:v>
                </c:pt>
                <c:pt idx="544">
                  <c:v>37070</c:v>
                </c:pt>
                <c:pt idx="545">
                  <c:v>37071</c:v>
                </c:pt>
                <c:pt idx="546">
                  <c:v>37072</c:v>
                </c:pt>
                <c:pt idx="547">
                  <c:v>37073</c:v>
                </c:pt>
                <c:pt idx="548">
                  <c:v>37074</c:v>
                </c:pt>
                <c:pt idx="549">
                  <c:v>37075</c:v>
                </c:pt>
                <c:pt idx="550">
                  <c:v>37076</c:v>
                </c:pt>
                <c:pt idx="551">
                  <c:v>37077</c:v>
                </c:pt>
                <c:pt idx="552">
                  <c:v>37078</c:v>
                </c:pt>
                <c:pt idx="553">
                  <c:v>37079</c:v>
                </c:pt>
                <c:pt idx="554">
                  <c:v>37080</c:v>
                </c:pt>
                <c:pt idx="555">
                  <c:v>37081</c:v>
                </c:pt>
                <c:pt idx="556">
                  <c:v>37082</c:v>
                </c:pt>
                <c:pt idx="557">
                  <c:v>37083</c:v>
                </c:pt>
                <c:pt idx="558">
                  <c:v>37084</c:v>
                </c:pt>
                <c:pt idx="559">
                  <c:v>37085</c:v>
                </c:pt>
                <c:pt idx="560">
                  <c:v>37086</c:v>
                </c:pt>
                <c:pt idx="561">
                  <c:v>37087</c:v>
                </c:pt>
                <c:pt idx="562">
                  <c:v>37088</c:v>
                </c:pt>
                <c:pt idx="563">
                  <c:v>37089</c:v>
                </c:pt>
                <c:pt idx="564">
                  <c:v>37090</c:v>
                </c:pt>
                <c:pt idx="565">
                  <c:v>37091</c:v>
                </c:pt>
                <c:pt idx="566">
                  <c:v>37092</c:v>
                </c:pt>
                <c:pt idx="567">
                  <c:v>37093</c:v>
                </c:pt>
                <c:pt idx="568">
                  <c:v>37094</c:v>
                </c:pt>
                <c:pt idx="569">
                  <c:v>37095</c:v>
                </c:pt>
                <c:pt idx="570">
                  <c:v>37096</c:v>
                </c:pt>
                <c:pt idx="571">
                  <c:v>37097</c:v>
                </c:pt>
                <c:pt idx="572">
                  <c:v>37098</c:v>
                </c:pt>
                <c:pt idx="573">
                  <c:v>37099</c:v>
                </c:pt>
                <c:pt idx="574">
                  <c:v>37100</c:v>
                </c:pt>
                <c:pt idx="575">
                  <c:v>37101</c:v>
                </c:pt>
                <c:pt idx="576">
                  <c:v>37102</c:v>
                </c:pt>
                <c:pt idx="577">
                  <c:v>37103</c:v>
                </c:pt>
                <c:pt idx="578">
                  <c:v>37104</c:v>
                </c:pt>
                <c:pt idx="579">
                  <c:v>37105</c:v>
                </c:pt>
                <c:pt idx="580">
                  <c:v>37106</c:v>
                </c:pt>
                <c:pt idx="581">
                  <c:v>37107</c:v>
                </c:pt>
                <c:pt idx="582">
                  <c:v>37108</c:v>
                </c:pt>
                <c:pt idx="583">
                  <c:v>37109</c:v>
                </c:pt>
                <c:pt idx="584">
                  <c:v>37110</c:v>
                </c:pt>
                <c:pt idx="585">
                  <c:v>37111</c:v>
                </c:pt>
                <c:pt idx="586">
                  <c:v>37112</c:v>
                </c:pt>
                <c:pt idx="587">
                  <c:v>37113</c:v>
                </c:pt>
                <c:pt idx="588">
                  <c:v>37114</c:v>
                </c:pt>
                <c:pt idx="589">
                  <c:v>37115</c:v>
                </c:pt>
                <c:pt idx="590">
                  <c:v>37116</c:v>
                </c:pt>
                <c:pt idx="591">
                  <c:v>37117</c:v>
                </c:pt>
                <c:pt idx="592">
                  <c:v>37118</c:v>
                </c:pt>
                <c:pt idx="593">
                  <c:v>37119</c:v>
                </c:pt>
                <c:pt idx="594">
                  <c:v>37120</c:v>
                </c:pt>
                <c:pt idx="595">
                  <c:v>37121</c:v>
                </c:pt>
                <c:pt idx="596">
                  <c:v>37122</c:v>
                </c:pt>
                <c:pt idx="597">
                  <c:v>37123</c:v>
                </c:pt>
                <c:pt idx="598">
                  <c:v>37124</c:v>
                </c:pt>
                <c:pt idx="599">
                  <c:v>37125</c:v>
                </c:pt>
                <c:pt idx="600">
                  <c:v>37126</c:v>
                </c:pt>
                <c:pt idx="601">
                  <c:v>37127</c:v>
                </c:pt>
                <c:pt idx="602">
                  <c:v>37128</c:v>
                </c:pt>
                <c:pt idx="603">
                  <c:v>37129</c:v>
                </c:pt>
                <c:pt idx="604">
                  <c:v>37130</c:v>
                </c:pt>
                <c:pt idx="605">
                  <c:v>37131</c:v>
                </c:pt>
                <c:pt idx="606">
                  <c:v>37132</c:v>
                </c:pt>
                <c:pt idx="607">
                  <c:v>37133</c:v>
                </c:pt>
                <c:pt idx="608">
                  <c:v>37134</c:v>
                </c:pt>
                <c:pt idx="609">
                  <c:v>37135</c:v>
                </c:pt>
                <c:pt idx="610">
                  <c:v>37136</c:v>
                </c:pt>
                <c:pt idx="611">
                  <c:v>37137</c:v>
                </c:pt>
                <c:pt idx="612">
                  <c:v>37138</c:v>
                </c:pt>
                <c:pt idx="613">
                  <c:v>37139</c:v>
                </c:pt>
                <c:pt idx="614">
                  <c:v>37140</c:v>
                </c:pt>
                <c:pt idx="615">
                  <c:v>37141</c:v>
                </c:pt>
                <c:pt idx="616">
                  <c:v>37142</c:v>
                </c:pt>
                <c:pt idx="617">
                  <c:v>37143</c:v>
                </c:pt>
                <c:pt idx="618">
                  <c:v>37144</c:v>
                </c:pt>
                <c:pt idx="619">
                  <c:v>37145</c:v>
                </c:pt>
                <c:pt idx="620">
                  <c:v>37146</c:v>
                </c:pt>
                <c:pt idx="621">
                  <c:v>37147</c:v>
                </c:pt>
                <c:pt idx="622">
                  <c:v>37148</c:v>
                </c:pt>
                <c:pt idx="623">
                  <c:v>37149</c:v>
                </c:pt>
                <c:pt idx="624">
                  <c:v>37150</c:v>
                </c:pt>
                <c:pt idx="625">
                  <c:v>37151</c:v>
                </c:pt>
                <c:pt idx="626">
                  <c:v>37152</c:v>
                </c:pt>
                <c:pt idx="627">
                  <c:v>37153</c:v>
                </c:pt>
                <c:pt idx="628">
                  <c:v>37154</c:v>
                </c:pt>
                <c:pt idx="629">
                  <c:v>37155</c:v>
                </c:pt>
                <c:pt idx="630">
                  <c:v>37156</c:v>
                </c:pt>
                <c:pt idx="631">
                  <c:v>37157</c:v>
                </c:pt>
                <c:pt idx="632">
                  <c:v>37158</c:v>
                </c:pt>
                <c:pt idx="633">
                  <c:v>37159</c:v>
                </c:pt>
                <c:pt idx="634">
                  <c:v>37160</c:v>
                </c:pt>
                <c:pt idx="635">
                  <c:v>37161</c:v>
                </c:pt>
                <c:pt idx="636">
                  <c:v>37162</c:v>
                </c:pt>
                <c:pt idx="637">
                  <c:v>37163</c:v>
                </c:pt>
                <c:pt idx="638">
                  <c:v>37164</c:v>
                </c:pt>
                <c:pt idx="639">
                  <c:v>37165</c:v>
                </c:pt>
                <c:pt idx="640">
                  <c:v>37166</c:v>
                </c:pt>
                <c:pt idx="641">
                  <c:v>37167</c:v>
                </c:pt>
                <c:pt idx="642">
                  <c:v>37168</c:v>
                </c:pt>
                <c:pt idx="643">
                  <c:v>37169</c:v>
                </c:pt>
                <c:pt idx="644">
                  <c:v>37170</c:v>
                </c:pt>
                <c:pt idx="645">
                  <c:v>37171</c:v>
                </c:pt>
                <c:pt idx="646">
                  <c:v>37172</c:v>
                </c:pt>
                <c:pt idx="647">
                  <c:v>37173</c:v>
                </c:pt>
                <c:pt idx="648">
                  <c:v>37174</c:v>
                </c:pt>
                <c:pt idx="649">
                  <c:v>37175</c:v>
                </c:pt>
                <c:pt idx="650">
                  <c:v>37176</c:v>
                </c:pt>
                <c:pt idx="651">
                  <c:v>37177</c:v>
                </c:pt>
                <c:pt idx="652">
                  <c:v>37178</c:v>
                </c:pt>
                <c:pt idx="653">
                  <c:v>37179</c:v>
                </c:pt>
                <c:pt idx="654">
                  <c:v>37180</c:v>
                </c:pt>
                <c:pt idx="655">
                  <c:v>37181</c:v>
                </c:pt>
                <c:pt idx="656">
                  <c:v>37182</c:v>
                </c:pt>
                <c:pt idx="657">
                  <c:v>37183</c:v>
                </c:pt>
                <c:pt idx="658">
                  <c:v>37184</c:v>
                </c:pt>
                <c:pt idx="659">
                  <c:v>37185</c:v>
                </c:pt>
                <c:pt idx="660">
                  <c:v>37186</c:v>
                </c:pt>
                <c:pt idx="661">
                  <c:v>37187</c:v>
                </c:pt>
                <c:pt idx="662">
                  <c:v>37188</c:v>
                </c:pt>
                <c:pt idx="663">
                  <c:v>37189</c:v>
                </c:pt>
                <c:pt idx="664">
                  <c:v>37190</c:v>
                </c:pt>
                <c:pt idx="665">
                  <c:v>37191</c:v>
                </c:pt>
                <c:pt idx="666">
                  <c:v>37192</c:v>
                </c:pt>
                <c:pt idx="667">
                  <c:v>37193</c:v>
                </c:pt>
                <c:pt idx="668">
                  <c:v>37194</c:v>
                </c:pt>
                <c:pt idx="669">
                  <c:v>37195</c:v>
                </c:pt>
                <c:pt idx="670">
                  <c:v>37196</c:v>
                </c:pt>
                <c:pt idx="671">
                  <c:v>37197</c:v>
                </c:pt>
                <c:pt idx="672">
                  <c:v>37198</c:v>
                </c:pt>
                <c:pt idx="673">
                  <c:v>37199</c:v>
                </c:pt>
                <c:pt idx="674">
                  <c:v>37200</c:v>
                </c:pt>
                <c:pt idx="675">
                  <c:v>37201</c:v>
                </c:pt>
                <c:pt idx="676">
                  <c:v>37202</c:v>
                </c:pt>
                <c:pt idx="677">
                  <c:v>37203</c:v>
                </c:pt>
                <c:pt idx="678">
                  <c:v>37204</c:v>
                </c:pt>
                <c:pt idx="679">
                  <c:v>37205</c:v>
                </c:pt>
                <c:pt idx="680">
                  <c:v>37206</c:v>
                </c:pt>
                <c:pt idx="681">
                  <c:v>37207</c:v>
                </c:pt>
                <c:pt idx="682">
                  <c:v>37208</c:v>
                </c:pt>
                <c:pt idx="683">
                  <c:v>37209</c:v>
                </c:pt>
                <c:pt idx="684">
                  <c:v>37210</c:v>
                </c:pt>
                <c:pt idx="685">
                  <c:v>37211</c:v>
                </c:pt>
                <c:pt idx="686">
                  <c:v>37212</c:v>
                </c:pt>
                <c:pt idx="687">
                  <c:v>37213</c:v>
                </c:pt>
                <c:pt idx="688">
                  <c:v>37214</c:v>
                </c:pt>
                <c:pt idx="689">
                  <c:v>37215</c:v>
                </c:pt>
                <c:pt idx="690">
                  <c:v>37216</c:v>
                </c:pt>
                <c:pt idx="691">
                  <c:v>37217</c:v>
                </c:pt>
                <c:pt idx="692">
                  <c:v>37218</c:v>
                </c:pt>
                <c:pt idx="693">
                  <c:v>37219</c:v>
                </c:pt>
                <c:pt idx="694">
                  <c:v>37220</c:v>
                </c:pt>
                <c:pt idx="695">
                  <c:v>37221</c:v>
                </c:pt>
                <c:pt idx="696">
                  <c:v>37222</c:v>
                </c:pt>
                <c:pt idx="697">
                  <c:v>37223</c:v>
                </c:pt>
                <c:pt idx="698">
                  <c:v>37224</c:v>
                </c:pt>
                <c:pt idx="699">
                  <c:v>37225</c:v>
                </c:pt>
                <c:pt idx="700">
                  <c:v>37226</c:v>
                </c:pt>
                <c:pt idx="701">
                  <c:v>37227</c:v>
                </c:pt>
                <c:pt idx="702">
                  <c:v>37228</c:v>
                </c:pt>
                <c:pt idx="703">
                  <c:v>37229</c:v>
                </c:pt>
                <c:pt idx="704">
                  <c:v>37230</c:v>
                </c:pt>
                <c:pt idx="705">
                  <c:v>37231</c:v>
                </c:pt>
                <c:pt idx="706">
                  <c:v>37232</c:v>
                </c:pt>
                <c:pt idx="707">
                  <c:v>37233</c:v>
                </c:pt>
                <c:pt idx="708">
                  <c:v>37234</c:v>
                </c:pt>
                <c:pt idx="709">
                  <c:v>37235</c:v>
                </c:pt>
                <c:pt idx="710">
                  <c:v>37236</c:v>
                </c:pt>
                <c:pt idx="711">
                  <c:v>37237</c:v>
                </c:pt>
                <c:pt idx="712">
                  <c:v>37238</c:v>
                </c:pt>
                <c:pt idx="713">
                  <c:v>37239</c:v>
                </c:pt>
                <c:pt idx="714">
                  <c:v>37240</c:v>
                </c:pt>
                <c:pt idx="715">
                  <c:v>37241</c:v>
                </c:pt>
                <c:pt idx="716">
                  <c:v>37242</c:v>
                </c:pt>
                <c:pt idx="717">
                  <c:v>37243</c:v>
                </c:pt>
                <c:pt idx="718">
                  <c:v>37244</c:v>
                </c:pt>
                <c:pt idx="719">
                  <c:v>37245</c:v>
                </c:pt>
                <c:pt idx="720">
                  <c:v>37246</c:v>
                </c:pt>
                <c:pt idx="721">
                  <c:v>37247</c:v>
                </c:pt>
                <c:pt idx="722">
                  <c:v>37248</c:v>
                </c:pt>
                <c:pt idx="723">
                  <c:v>37249</c:v>
                </c:pt>
                <c:pt idx="724">
                  <c:v>37250</c:v>
                </c:pt>
                <c:pt idx="725">
                  <c:v>37251</c:v>
                </c:pt>
                <c:pt idx="726">
                  <c:v>37252</c:v>
                </c:pt>
                <c:pt idx="727">
                  <c:v>37253</c:v>
                </c:pt>
                <c:pt idx="728">
                  <c:v>37254</c:v>
                </c:pt>
                <c:pt idx="729">
                  <c:v>37255</c:v>
                </c:pt>
                <c:pt idx="730">
                  <c:v>37256</c:v>
                </c:pt>
                <c:pt idx="731">
                  <c:v>37257</c:v>
                </c:pt>
                <c:pt idx="732">
                  <c:v>37258</c:v>
                </c:pt>
                <c:pt idx="733">
                  <c:v>37259</c:v>
                </c:pt>
                <c:pt idx="734">
                  <c:v>37260</c:v>
                </c:pt>
                <c:pt idx="735">
                  <c:v>37261</c:v>
                </c:pt>
                <c:pt idx="736">
                  <c:v>37262</c:v>
                </c:pt>
                <c:pt idx="737">
                  <c:v>37263</c:v>
                </c:pt>
                <c:pt idx="738">
                  <c:v>37264</c:v>
                </c:pt>
                <c:pt idx="739">
                  <c:v>37265</c:v>
                </c:pt>
                <c:pt idx="740">
                  <c:v>37266</c:v>
                </c:pt>
                <c:pt idx="741">
                  <c:v>37267</c:v>
                </c:pt>
                <c:pt idx="742">
                  <c:v>37268</c:v>
                </c:pt>
                <c:pt idx="743">
                  <c:v>37269</c:v>
                </c:pt>
                <c:pt idx="744">
                  <c:v>37270</c:v>
                </c:pt>
                <c:pt idx="745">
                  <c:v>37271</c:v>
                </c:pt>
                <c:pt idx="746">
                  <c:v>37272</c:v>
                </c:pt>
                <c:pt idx="747">
                  <c:v>37273</c:v>
                </c:pt>
                <c:pt idx="748">
                  <c:v>37274</c:v>
                </c:pt>
                <c:pt idx="749">
                  <c:v>37275</c:v>
                </c:pt>
                <c:pt idx="750">
                  <c:v>37276</c:v>
                </c:pt>
                <c:pt idx="751">
                  <c:v>37277</c:v>
                </c:pt>
                <c:pt idx="752">
                  <c:v>37278</c:v>
                </c:pt>
                <c:pt idx="753">
                  <c:v>37279</c:v>
                </c:pt>
                <c:pt idx="754">
                  <c:v>37280</c:v>
                </c:pt>
                <c:pt idx="755">
                  <c:v>37281</c:v>
                </c:pt>
                <c:pt idx="756">
                  <c:v>37282</c:v>
                </c:pt>
                <c:pt idx="757">
                  <c:v>37283</c:v>
                </c:pt>
                <c:pt idx="758">
                  <c:v>37284</c:v>
                </c:pt>
                <c:pt idx="759">
                  <c:v>37285</c:v>
                </c:pt>
                <c:pt idx="760">
                  <c:v>37286</c:v>
                </c:pt>
                <c:pt idx="761">
                  <c:v>37287</c:v>
                </c:pt>
                <c:pt idx="762">
                  <c:v>37288</c:v>
                </c:pt>
                <c:pt idx="763">
                  <c:v>37289</c:v>
                </c:pt>
                <c:pt idx="764">
                  <c:v>37290</c:v>
                </c:pt>
                <c:pt idx="765">
                  <c:v>37291</c:v>
                </c:pt>
                <c:pt idx="766">
                  <c:v>37292</c:v>
                </c:pt>
                <c:pt idx="767">
                  <c:v>37293</c:v>
                </c:pt>
                <c:pt idx="768">
                  <c:v>37294</c:v>
                </c:pt>
                <c:pt idx="769">
                  <c:v>37295</c:v>
                </c:pt>
                <c:pt idx="770">
                  <c:v>37296</c:v>
                </c:pt>
                <c:pt idx="771">
                  <c:v>37297</c:v>
                </c:pt>
                <c:pt idx="772">
                  <c:v>37298</c:v>
                </c:pt>
                <c:pt idx="773">
                  <c:v>37299</c:v>
                </c:pt>
                <c:pt idx="774">
                  <c:v>37300</c:v>
                </c:pt>
                <c:pt idx="775">
                  <c:v>37301</c:v>
                </c:pt>
                <c:pt idx="776">
                  <c:v>37302</c:v>
                </c:pt>
                <c:pt idx="777">
                  <c:v>37303</c:v>
                </c:pt>
                <c:pt idx="778">
                  <c:v>37304</c:v>
                </c:pt>
                <c:pt idx="779">
                  <c:v>37305</c:v>
                </c:pt>
                <c:pt idx="780">
                  <c:v>37306</c:v>
                </c:pt>
                <c:pt idx="781">
                  <c:v>37307</c:v>
                </c:pt>
                <c:pt idx="782">
                  <c:v>37308</c:v>
                </c:pt>
                <c:pt idx="783">
                  <c:v>37309</c:v>
                </c:pt>
                <c:pt idx="784">
                  <c:v>37310</c:v>
                </c:pt>
                <c:pt idx="785">
                  <c:v>37311</c:v>
                </c:pt>
                <c:pt idx="786">
                  <c:v>37312</c:v>
                </c:pt>
                <c:pt idx="787">
                  <c:v>37313</c:v>
                </c:pt>
                <c:pt idx="788">
                  <c:v>37314</c:v>
                </c:pt>
                <c:pt idx="789">
                  <c:v>37315</c:v>
                </c:pt>
                <c:pt idx="790">
                  <c:v>37316</c:v>
                </c:pt>
                <c:pt idx="791">
                  <c:v>37317</c:v>
                </c:pt>
                <c:pt idx="792">
                  <c:v>37318</c:v>
                </c:pt>
                <c:pt idx="793">
                  <c:v>37319</c:v>
                </c:pt>
                <c:pt idx="794">
                  <c:v>37320</c:v>
                </c:pt>
                <c:pt idx="795">
                  <c:v>37321</c:v>
                </c:pt>
                <c:pt idx="796">
                  <c:v>37322</c:v>
                </c:pt>
                <c:pt idx="797">
                  <c:v>37323</c:v>
                </c:pt>
                <c:pt idx="798">
                  <c:v>37324</c:v>
                </c:pt>
                <c:pt idx="799">
                  <c:v>37325</c:v>
                </c:pt>
                <c:pt idx="800">
                  <c:v>37326</c:v>
                </c:pt>
                <c:pt idx="801">
                  <c:v>37327</c:v>
                </c:pt>
                <c:pt idx="802">
                  <c:v>37328</c:v>
                </c:pt>
                <c:pt idx="803">
                  <c:v>37329</c:v>
                </c:pt>
                <c:pt idx="804">
                  <c:v>37330</c:v>
                </c:pt>
                <c:pt idx="805">
                  <c:v>37331</c:v>
                </c:pt>
                <c:pt idx="806">
                  <c:v>37332</c:v>
                </c:pt>
                <c:pt idx="807">
                  <c:v>37333</c:v>
                </c:pt>
                <c:pt idx="808">
                  <c:v>37334</c:v>
                </c:pt>
                <c:pt idx="809">
                  <c:v>37335</c:v>
                </c:pt>
                <c:pt idx="810">
                  <c:v>37336</c:v>
                </c:pt>
                <c:pt idx="811">
                  <c:v>37337</c:v>
                </c:pt>
                <c:pt idx="812">
                  <c:v>37338</c:v>
                </c:pt>
                <c:pt idx="813">
                  <c:v>37339</c:v>
                </c:pt>
                <c:pt idx="814">
                  <c:v>37340</c:v>
                </c:pt>
                <c:pt idx="815">
                  <c:v>37341</c:v>
                </c:pt>
                <c:pt idx="816">
                  <c:v>37342</c:v>
                </c:pt>
                <c:pt idx="817">
                  <c:v>37343</c:v>
                </c:pt>
                <c:pt idx="818">
                  <c:v>37344</c:v>
                </c:pt>
                <c:pt idx="819">
                  <c:v>37345</c:v>
                </c:pt>
                <c:pt idx="820">
                  <c:v>37346</c:v>
                </c:pt>
                <c:pt idx="821">
                  <c:v>37347</c:v>
                </c:pt>
                <c:pt idx="822">
                  <c:v>37348</c:v>
                </c:pt>
                <c:pt idx="823">
                  <c:v>37349</c:v>
                </c:pt>
                <c:pt idx="824">
                  <c:v>37350</c:v>
                </c:pt>
                <c:pt idx="825">
                  <c:v>37351</c:v>
                </c:pt>
                <c:pt idx="826">
                  <c:v>37352</c:v>
                </c:pt>
                <c:pt idx="827">
                  <c:v>37353</c:v>
                </c:pt>
                <c:pt idx="828">
                  <c:v>37354</c:v>
                </c:pt>
                <c:pt idx="829">
                  <c:v>37355</c:v>
                </c:pt>
                <c:pt idx="830">
                  <c:v>37356</c:v>
                </c:pt>
                <c:pt idx="831">
                  <c:v>37357</c:v>
                </c:pt>
                <c:pt idx="832">
                  <c:v>37358</c:v>
                </c:pt>
                <c:pt idx="833">
                  <c:v>37359</c:v>
                </c:pt>
                <c:pt idx="834">
                  <c:v>37360</c:v>
                </c:pt>
                <c:pt idx="835">
                  <c:v>37361</c:v>
                </c:pt>
                <c:pt idx="836">
                  <c:v>37362</c:v>
                </c:pt>
                <c:pt idx="837">
                  <c:v>37363</c:v>
                </c:pt>
                <c:pt idx="838">
                  <c:v>37364</c:v>
                </c:pt>
                <c:pt idx="839">
                  <c:v>37365</c:v>
                </c:pt>
                <c:pt idx="840">
                  <c:v>37366</c:v>
                </c:pt>
                <c:pt idx="841">
                  <c:v>37367</c:v>
                </c:pt>
                <c:pt idx="842">
                  <c:v>37368</c:v>
                </c:pt>
                <c:pt idx="843">
                  <c:v>37369</c:v>
                </c:pt>
                <c:pt idx="844">
                  <c:v>37370</c:v>
                </c:pt>
                <c:pt idx="845">
                  <c:v>37371</c:v>
                </c:pt>
                <c:pt idx="846">
                  <c:v>37372</c:v>
                </c:pt>
                <c:pt idx="847">
                  <c:v>37373</c:v>
                </c:pt>
                <c:pt idx="848">
                  <c:v>37374</c:v>
                </c:pt>
                <c:pt idx="849">
                  <c:v>37375</c:v>
                </c:pt>
                <c:pt idx="850">
                  <c:v>37376</c:v>
                </c:pt>
                <c:pt idx="851">
                  <c:v>37377</c:v>
                </c:pt>
                <c:pt idx="852">
                  <c:v>37378</c:v>
                </c:pt>
                <c:pt idx="853">
                  <c:v>37379</c:v>
                </c:pt>
                <c:pt idx="854">
                  <c:v>37380</c:v>
                </c:pt>
                <c:pt idx="855">
                  <c:v>37381</c:v>
                </c:pt>
                <c:pt idx="856">
                  <c:v>37382</c:v>
                </c:pt>
                <c:pt idx="857">
                  <c:v>37383</c:v>
                </c:pt>
                <c:pt idx="858">
                  <c:v>37384</c:v>
                </c:pt>
                <c:pt idx="859">
                  <c:v>37385</c:v>
                </c:pt>
                <c:pt idx="860">
                  <c:v>37386</c:v>
                </c:pt>
                <c:pt idx="861">
                  <c:v>37387</c:v>
                </c:pt>
                <c:pt idx="862">
                  <c:v>37388</c:v>
                </c:pt>
                <c:pt idx="863">
                  <c:v>37389</c:v>
                </c:pt>
                <c:pt idx="864">
                  <c:v>37390</c:v>
                </c:pt>
                <c:pt idx="865">
                  <c:v>37391</c:v>
                </c:pt>
                <c:pt idx="866">
                  <c:v>37392</c:v>
                </c:pt>
                <c:pt idx="867">
                  <c:v>37393</c:v>
                </c:pt>
                <c:pt idx="868">
                  <c:v>37394</c:v>
                </c:pt>
                <c:pt idx="869">
                  <c:v>37395</c:v>
                </c:pt>
                <c:pt idx="870">
                  <c:v>37396</c:v>
                </c:pt>
                <c:pt idx="871">
                  <c:v>37397</c:v>
                </c:pt>
                <c:pt idx="872">
                  <c:v>37398</c:v>
                </c:pt>
                <c:pt idx="873">
                  <c:v>37399</c:v>
                </c:pt>
                <c:pt idx="874">
                  <c:v>37400</c:v>
                </c:pt>
                <c:pt idx="875">
                  <c:v>37401</c:v>
                </c:pt>
                <c:pt idx="876">
                  <c:v>37402</c:v>
                </c:pt>
                <c:pt idx="877">
                  <c:v>37403</c:v>
                </c:pt>
                <c:pt idx="878">
                  <c:v>37404</c:v>
                </c:pt>
                <c:pt idx="879">
                  <c:v>37405</c:v>
                </c:pt>
                <c:pt idx="880">
                  <c:v>37406</c:v>
                </c:pt>
                <c:pt idx="881">
                  <c:v>37407</c:v>
                </c:pt>
                <c:pt idx="882">
                  <c:v>37408</c:v>
                </c:pt>
                <c:pt idx="883">
                  <c:v>37409</c:v>
                </c:pt>
                <c:pt idx="884">
                  <c:v>37410</c:v>
                </c:pt>
                <c:pt idx="885">
                  <c:v>37411</c:v>
                </c:pt>
                <c:pt idx="886">
                  <c:v>37412</c:v>
                </c:pt>
                <c:pt idx="887">
                  <c:v>37413</c:v>
                </c:pt>
                <c:pt idx="888">
                  <c:v>37414</c:v>
                </c:pt>
                <c:pt idx="889">
                  <c:v>37415</c:v>
                </c:pt>
                <c:pt idx="890">
                  <c:v>37416</c:v>
                </c:pt>
                <c:pt idx="891">
                  <c:v>37417</c:v>
                </c:pt>
                <c:pt idx="892">
                  <c:v>37418</c:v>
                </c:pt>
                <c:pt idx="893">
                  <c:v>37419</c:v>
                </c:pt>
                <c:pt idx="894">
                  <c:v>37420</c:v>
                </c:pt>
                <c:pt idx="895">
                  <c:v>37421</c:v>
                </c:pt>
                <c:pt idx="896">
                  <c:v>37422</c:v>
                </c:pt>
                <c:pt idx="897">
                  <c:v>37423</c:v>
                </c:pt>
                <c:pt idx="898">
                  <c:v>37424</c:v>
                </c:pt>
                <c:pt idx="899">
                  <c:v>37425</c:v>
                </c:pt>
                <c:pt idx="900">
                  <c:v>37426</c:v>
                </c:pt>
                <c:pt idx="901">
                  <c:v>37427</c:v>
                </c:pt>
                <c:pt idx="902">
                  <c:v>37428</c:v>
                </c:pt>
                <c:pt idx="903">
                  <c:v>37429</c:v>
                </c:pt>
                <c:pt idx="904">
                  <c:v>37430</c:v>
                </c:pt>
                <c:pt idx="905">
                  <c:v>37431</c:v>
                </c:pt>
                <c:pt idx="906">
                  <c:v>37432</c:v>
                </c:pt>
                <c:pt idx="907">
                  <c:v>37433</c:v>
                </c:pt>
                <c:pt idx="908">
                  <c:v>37434</c:v>
                </c:pt>
                <c:pt idx="909">
                  <c:v>37435</c:v>
                </c:pt>
                <c:pt idx="910">
                  <c:v>37436</c:v>
                </c:pt>
                <c:pt idx="911">
                  <c:v>37437</c:v>
                </c:pt>
                <c:pt idx="912">
                  <c:v>37438</c:v>
                </c:pt>
                <c:pt idx="913">
                  <c:v>37439</c:v>
                </c:pt>
                <c:pt idx="914">
                  <c:v>37440</c:v>
                </c:pt>
                <c:pt idx="915">
                  <c:v>37441</c:v>
                </c:pt>
                <c:pt idx="916">
                  <c:v>37442</c:v>
                </c:pt>
                <c:pt idx="917">
                  <c:v>37443</c:v>
                </c:pt>
                <c:pt idx="918">
                  <c:v>37444</c:v>
                </c:pt>
                <c:pt idx="919">
                  <c:v>37445</c:v>
                </c:pt>
                <c:pt idx="920">
                  <c:v>37446</c:v>
                </c:pt>
                <c:pt idx="921">
                  <c:v>37447</c:v>
                </c:pt>
                <c:pt idx="922">
                  <c:v>37448</c:v>
                </c:pt>
                <c:pt idx="923">
                  <c:v>37449</c:v>
                </c:pt>
                <c:pt idx="924">
                  <c:v>37450</c:v>
                </c:pt>
                <c:pt idx="925">
                  <c:v>37451</c:v>
                </c:pt>
                <c:pt idx="926">
                  <c:v>37452</c:v>
                </c:pt>
                <c:pt idx="927">
                  <c:v>37453</c:v>
                </c:pt>
                <c:pt idx="928">
                  <c:v>37454</c:v>
                </c:pt>
                <c:pt idx="929">
                  <c:v>37455</c:v>
                </c:pt>
                <c:pt idx="930">
                  <c:v>37456</c:v>
                </c:pt>
                <c:pt idx="931">
                  <c:v>37457</c:v>
                </c:pt>
                <c:pt idx="932">
                  <c:v>37458</c:v>
                </c:pt>
                <c:pt idx="933">
                  <c:v>37459</c:v>
                </c:pt>
                <c:pt idx="934">
                  <c:v>37460</c:v>
                </c:pt>
                <c:pt idx="935">
                  <c:v>37461</c:v>
                </c:pt>
                <c:pt idx="936">
                  <c:v>37462</c:v>
                </c:pt>
                <c:pt idx="937">
                  <c:v>37463</c:v>
                </c:pt>
                <c:pt idx="938">
                  <c:v>37464</c:v>
                </c:pt>
                <c:pt idx="939">
                  <c:v>37465</c:v>
                </c:pt>
                <c:pt idx="940">
                  <c:v>37466</c:v>
                </c:pt>
                <c:pt idx="941">
                  <c:v>37467</c:v>
                </c:pt>
                <c:pt idx="942">
                  <c:v>37468</c:v>
                </c:pt>
                <c:pt idx="943">
                  <c:v>37469</c:v>
                </c:pt>
                <c:pt idx="944">
                  <c:v>37470</c:v>
                </c:pt>
                <c:pt idx="945">
                  <c:v>37471</c:v>
                </c:pt>
                <c:pt idx="946">
                  <c:v>37472</c:v>
                </c:pt>
                <c:pt idx="947">
                  <c:v>37473</c:v>
                </c:pt>
                <c:pt idx="948">
                  <c:v>37474</c:v>
                </c:pt>
                <c:pt idx="949">
                  <c:v>37475</c:v>
                </c:pt>
                <c:pt idx="950">
                  <c:v>37476</c:v>
                </c:pt>
                <c:pt idx="951">
                  <c:v>37477</c:v>
                </c:pt>
                <c:pt idx="952">
                  <c:v>37478</c:v>
                </c:pt>
                <c:pt idx="953">
                  <c:v>37479</c:v>
                </c:pt>
                <c:pt idx="954">
                  <c:v>37480</c:v>
                </c:pt>
                <c:pt idx="955">
                  <c:v>37481</c:v>
                </c:pt>
                <c:pt idx="956">
                  <c:v>37482</c:v>
                </c:pt>
                <c:pt idx="957">
                  <c:v>37483</c:v>
                </c:pt>
                <c:pt idx="958">
                  <c:v>37484</c:v>
                </c:pt>
                <c:pt idx="959">
                  <c:v>37485</c:v>
                </c:pt>
                <c:pt idx="960">
                  <c:v>37486</c:v>
                </c:pt>
                <c:pt idx="961">
                  <c:v>37487</c:v>
                </c:pt>
                <c:pt idx="962">
                  <c:v>37488</c:v>
                </c:pt>
                <c:pt idx="963">
                  <c:v>37489</c:v>
                </c:pt>
                <c:pt idx="964">
                  <c:v>37490</c:v>
                </c:pt>
                <c:pt idx="965">
                  <c:v>37491</c:v>
                </c:pt>
                <c:pt idx="966">
                  <c:v>37492</c:v>
                </c:pt>
                <c:pt idx="967">
                  <c:v>37493</c:v>
                </c:pt>
                <c:pt idx="968">
                  <c:v>37494</c:v>
                </c:pt>
                <c:pt idx="969">
                  <c:v>37495</c:v>
                </c:pt>
                <c:pt idx="970">
                  <c:v>37496</c:v>
                </c:pt>
                <c:pt idx="971">
                  <c:v>37497</c:v>
                </c:pt>
                <c:pt idx="972">
                  <c:v>37498</c:v>
                </c:pt>
                <c:pt idx="973">
                  <c:v>37499</c:v>
                </c:pt>
                <c:pt idx="974">
                  <c:v>37500</c:v>
                </c:pt>
                <c:pt idx="975">
                  <c:v>37501</c:v>
                </c:pt>
                <c:pt idx="976">
                  <c:v>37502</c:v>
                </c:pt>
                <c:pt idx="977">
                  <c:v>37503</c:v>
                </c:pt>
                <c:pt idx="978">
                  <c:v>37504</c:v>
                </c:pt>
                <c:pt idx="979">
                  <c:v>37505</c:v>
                </c:pt>
                <c:pt idx="980">
                  <c:v>37506</c:v>
                </c:pt>
                <c:pt idx="981">
                  <c:v>37507</c:v>
                </c:pt>
                <c:pt idx="982">
                  <c:v>37508</c:v>
                </c:pt>
                <c:pt idx="983">
                  <c:v>37509</c:v>
                </c:pt>
                <c:pt idx="984">
                  <c:v>37510</c:v>
                </c:pt>
                <c:pt idx="985">
                  <c:v>37511</c:v>
                </c:pt>
                <c:pt idx="986">
                  <c:v>37512</c:v>
                </c:pt>
                <c:pt idx="987">
                  <c:v>37513</c:v>
                </c:pt>
                <c:pt idx="988">
                  <c:v>37514</c:v>
                </c:pt>
                <c:pt idx="989">
                  <c:v>37515</c:v>
                </c:pt>
                <c:pt idx="990">
                  <c:v>37516</c:v>
                </c:pt>
                <c:pt idx="991">
                  <c:v>37517</c:v>
                </c:pt>
                <c:pt idx="992">
                  <c:v>37518</c:v>
                </c:pt>
                <c:pt idx="993">
                  <c:v>37519</c:v>
                </c:pt>
                <c:pt idx="994">
                  <c:v>37520</c:v>
                </c:pt>
                <c:pt idx="995">
                  <c:v>37521</c:v>
                </c:pt>
                <c:pt idx="996">
                  <c:v>37522</c:v>
                </c:pt>
                <c:pt idx="997">
                  <c:v>37523</c:v>
                </c:pt>
                <c:pt idx="998">
                  <c:v>37524</c:v>
                </c:pt>
                <c:pt idx="999">
                  <c:v>37525</c:v>
                </c:pt>
                <c:pt idx="1000">
                  <c:v>37526</c:v>
                </c:pt>
                <c:pt idx="1001">
                  <c:v>37527</c:v>
                </c:pt>
                <c:pt idx="1002">
                  <c:v>37528</c:v>
                </c:pt>
                <c:pt idx="1003">
                  <c:v>37529</c:v>
                </c:pt>
                <c:pt idx="1004">
                  <c:v>37530</c:v>
                </c:pt>
                <c:pt idx="1005">
                  <c:v>37531</c:v>
                </c:pt>
                <c:pt idx="1006">
                  <c:v>37532</c:v>
                </c:pt>
                <c:pt idx="1007">
                  <c:v>37533</c:v>
                </c:pt>
                <c:pt idx="1008">
                  <c:v>37534</c:v>
                </c:pt>
                <c:pt idx="1009">
                  <c:v>37535</c:v>
                </c:pt>
                <c:pt idx="1010">
                  <c:v>37536</c:v>
                </c:pt>
                <c:pt idx="1011">
                  <c:v>37537</c:v>
                </c:pt>
                <c:pt idx="1012">
                  <c:v>37538</c:v>
                </c:pt>
                <c:pt idx="1013">
                  <c:v>37539</c:v>
                </c:pt>
                <c:pt idx="1014">
                  <c:v>37540</c:v>
                </c:pt>
                <c:pt idx="1015">
                  <c:v>37541</c:v>
                </c:pt>
                <c:pt idx="1016">
                  <c:v>37542</c:v>
                </c:pt>
                <c:pt idx="1017">
                  <c:v>37543</c:v>
                </c:pt>
                <c:pt idx="1018">
                  <c:v>37544</c:v>
                </c:pt>
                <c:pt idx="1019">
                  <c:v>37545</c:v>
                </c:pt>
                <c:pt idx="1020">
                  <c:v>37546</c:v>
                </c:pt>
                <c:pt idx="1021">
                  <c:v>37547</c:v>
                </c:pt>
                <c:pt idx="1022">
                  <c:v>37548</c:v>
                </c:pt>
                <c:pt idx="1023">
                  <c:v>37549</c:v>
                </c:pt>
                <c:pt idx="1024">
                  <c:v>37550</c:v>
                </c:pt>
                <c:pt idx="1025">
                  <c:v>37551</c:v>
                </c:pt>
                <c:pt idx="1026">
                  <c:v>37552</c:v>
                </c:pt>
                <c:pt idx="1027">
                  <c:v>37553</c:v>
                </c:pt>
                <c:pt idx="1028">
                  <c:v>37554</c:v>
                </c:pt>
                <c:pt idx="1029">
                  <c:v>37555</c:v>
                </c:pt>
                <c:pt idx="1030">
                  <c:v>37556</c:v>
                </c:pt>
                <c:pt idx="1031">
                  <c:v>37557</c:v>
                </c:pt>
                <c:pt idx="1032">
                  <c:v>37558</c:v>
                </c:pt>
                <c:pt idx="1033">
                  <c:v>37559</c:v>
                </c:pt>
                <c:pt idx="1034">
                  <c:v>37560</c:v>
                </c:pt>
                <c:pt idx="1035">
                  <c:v>37561</c:v>
                </c:pt>
                <c:pt idx="1036">
                  <c:v>37562</c:v>
                </c:pt>
                <c:pt idx="1037">
                  <c:v>37563</c:v>
                </c:pt>
                <c:pt idx="1038">
                  <c:v>37564</c:v>
                </c:pt>
                <c:pt idx="1039">
                  <c:v>37565</c:v>
                </c:pt>
                <c:pt idx="1040">
                  <c:v>37566</c:v>
                </c:pt>
                <c:pt idx="1041">
                  <c:v>37567</c:v>
                </c:pt>
                <c:pt idx="1042">
                  <c:v>37568</c:v>
                </c:pt>
                <c:pt idx="1043">
                  <c:v>37569</c:v>
                </c:pt>
                <c:pt idx="1044">
                  <c:v>37570</c:v>
                </c:pt>
                <c:pt idx="1045">
                  <c:v>37571</c:v>
                </c:pt>
                <c:pt idx="1046">
                  <c:v>37572</c:v>
                </c:pt>
                <c:pt idx="1047">
                  <c:v>37573</c:v>
                </c:pt>
                <c:pt idx="1048">
                  <c:v>37574</c:v>
                </c:pt>
                <c:pt idx="1049">
                  <c:v>37575</c:v>
                </c:pt>
                <c:pt idx="1050">
                  <c:v>37576</c:v>
                </c:pt>
                <c:pt idx="1051">
                  <c:v>37577</c:v>
                </c:pt>
                <c:pt idx="1052">
                  <c:v>37578</c:v>
                </c:pt>
                <c:pt idx="1053">
                  <c:v>37579</c:v>
                </c:pt>
                <c:pt idx="1054">
                  <c:v>37580</c:v>
                </c:pt>
                <c:pt idx="1055">
                  <c:v>37581</c:v>
                </c:pt>
                <c:pt idx="1056">
                  <c:v>37582</c:v>
                </c:pt>
                <c:pt idx="1057">
                  <c:v>37583</c:v>
                </c:pt>
                <c:pt idx="1058">
                  <c:v>37584</c:v>
                </c:pt>
                <c:pt idx="1059">
                  <c:v>37585</c:v>
                </c:pt>
                <c:pt idx="1060">
                  <c:v>37586</c:v>
                </c:pt>
                <c:pt idx="1061">
                  <c:v>37587</c:v>
                </c:pt>
                <c:pt idx="1062">
                  <c:v>37588</c:v>
                </c:pt>
                <c:pt idx="1063">
                  <c:v>37589</c:v>
                </c:pt>
                <c:pt idx="1064">
                  <c:v>37590</c:v>
                </c:pt>
                <c:pt idx="1065">
                  <c:v>37591</c:v>
                </c:pt>
                <c:pt idx="1066">
                  <c:v>37592</c:v>
                </c:pt>
                <c:pt idx="1067">
                  <c:v>37593</c:v>
                </c:pt>
                <c:pt idx="1068">
                  <c:v>37594</c:v>
                </c:pt>
                <c:pt idx="1069">
                  <c:v>37595</c:v>
                </c:pt>
                <c:pt idx="1070">
                  <c:v>37596</c:v>
                </c:pt>
                <c:pt idx="1071">
                  <c:v>37597</c:v>
                </c:pt>
                <c:pt idx="1072">
                  <c:v>37598</c:v>
                </c:pt>
                <c:pt idx="1073">
                  <c:v>37599</c:v>
                </c:pt>
                <c:pt idx="1074">
                  <c:v>37600</c:v>
                </c:pt>
                <c:pt idx="1075">
                  <c:v>37601</c:v>
                </c:pt>
                <c:pt idx="1076">
                  <c:v>37602</c:v>
                </c:pt>
                <c:pt idx="1077">
                  <c:v>37603</c:v>
                </c:pt>
                <c:pt idx="1078">
                  <c:v>37604</c:v>
                </c:pt>
                <c:pt idx="1079">
                  <c:v>37605</c:v>
                </c:pt>
                <c:pt idx="1080">
                  <c:v>37606</c:v>
                </c:pt>
                <c:pt idx="1081">
                  <c:v>37607</c:v>
                </c:pt>
                <c:pt idx="1082">
                  <c:v>37608</c:v>
                </c:pt>
                <c:pt idx="1083">
                  <c:v>37609</c:v>
                </c:pt>
                <c:pt idx="1084">
                  <c:v>37610</c:v>
                </c:pt>
                <c:pt idx="1085">
                  <c:v>37611</c:v>
                </c:pt>
                <c:pt idx="1086">
                  <c:v>37612</c:v>
                </c:pt>
                <c:pt idx="1087">
                  <c:v>37613</c:v>
                </c:pt>
                <c:pt idx="1088">
                  <c:v>37614</c:v>
                </c:pt>
                <c:pt idx="1089">
                  <c:v>37615</c:v>
                </c:pt>
                <c:pt idx="1090">
                  <c:v>37616</c:v>
                </c:pt>
                <c:pt idx="1091">
                  <c:v>37617</c:v>
                </c:pt>
                <c:pt idx="1092">
                  <c:v>37618</c:v>
                </c:pt>
                <c:pt idx="1093">
                  <c:v>37619</c:v>
                </c:pt>
                <c:pt idx="1094">
                  <c:v>37620</c:v>
                </c:pt>
                <c:pt idx="1095">
                  <c:v>37621</c:v>
                </c:pt>
                <c:pt idx="1096">
                  <c:v>37622</c:v>
                </c:pt>
                <c:pt idx="1097">
                  <c:v>37623</c:v>
                </c:pt>
                <c:pt idx="1098">
                  <c:v>37624</c:v>
                </c:pt>
                <c:pt idx="1099">
                  <c:v>37625</c:v>
                </c:pt>
                <c:pt idx="1100">
                  <c:v>37626</c:v>
                </c:pt>
                <c:pt idx="1101">
                  <c:v>37627</c:v>
                </c:pt>
                <c:pt idx="1102">
                  <c:v>37628</c:v>
                </c:pt>
                <c:pt idx="1103">
                  <c:v>37629</c:v>
                </c:pt>
                <c:pt idx="1104">
                  <c:v>37630</c:v>
                </c:pt>
                <c:pt idx="1105">
                  <c:v>37631</c:v>
                </c:pt>
                <c:pt idx="1106">
                  <c:v>37632</c:v>
                </c:pt>
                <c:pt idx="1107">
                  <c:v>37633</c:v>
                </c:pt>
                <c:pt idx="1108">
                  <c:v>37634</c:v>
                </c:pt>
                <c:pt idx="1109">
                  <c:v>37635</c:v>
                </c:pt>
                <c:pt idx="1110">
                  <c:v>37636</c:v>
                </c:pt>
                <c:pt idx="1111">
                  <c:v>37637</c:v>
                </c:pt>
                <c:pt idx="1112">
                  <c:v>37638</c:v>
                </c:pt>
                <c:pt idx="1113">
                  <c:v>37639</c:v>
                </c:pt>
                <c:pt idx="1114">
                  <c:v>37640</c:v>
                </c:pt>
                <c:pt idx="1115">
                  <c:v>37641</c:v>
                </c:pt>
                <c:pt idx="1116">
                  <c:v>37642</c:v>
                </c:pt>
                <c:pt idx="1117">
                  <c:v>37643</c:v>
                </c:pt>
                <c:pt idx="1118">
                  <c:v>37644</c:v>
                </c:pt>
                <c:pt idx="1119">
                  <c:v>37645</c:v>
                </c:pt>
                <c:pt idx="1120">
                  <c:v>37646</c:v>
                </c:pt>
                <c:pt idx="1121">
                  <c:v>37647</c:v>
                </c:pt>
                <c:pt idx="1122">
                  <c:v>37648</c:v>
                </c:pt>
                <c:pt idx="1123">
                  <c:v>37649</c:v>
                </c:pt>
                <c:pt idx="1124">
                  <c:v>37650</c:v>
                </c:pt>
                <c:pt idx="1125">
                  <c:v>37651</c:v>
                </c:pt>
                <c:pt idx="1126">
                  <c:v>37652</c:v>
                </c:pt>
                <c:pt idx="1127">
                  <c:v>37653</c:v>
                </c:pt>
                <c:pt idx="1128">
                  <c:v>37654</c:v>
                </c:pt>
                <c:pt idx="1129">
                  <c:v>37655</c:v>
                </c:pt>
                <c:pt idx="1130">
                  <c:v>37656</c:v>
                </c:pt>
                <c:pt idx="1131">
                  <c:v>37657</c:v>
                </c:pt>
                <c:pt idx="1132">
                  <c:v>37658</c:v>
                </c:pt>
                <c:pt idx="1133">
                  <c:v>37659</c:v>
                </c:pt>
                <c:pt idx="1134">
                  <c:v>37660</c:v>
                </c:pt>
                <c:pt idx="1135">
                  <c:v>37661</c:v>
                </c:pt>
                <c:pt idx="1136">
                  <c:v>37662</c:v>
                </c:pt>
                <c:pt idx="1137">
                  <c:v>37663</c:v>
                </c:pt>
                <c:pt idx="1138">
                  <c:v>37664</c:v>
                </c:pt>
                <c:pt idx="1139">
                  <c:v>37665</c:v>
                </c:pt>
                <c:pt idx="1140">
                  <c:v>37666</c:v>
                </c:pt>
                <c:pt idx="1141">
                  <c:v>37667</c:v>
                </c:pt>
                <c:pt idx="1142">
                  <c:v>37668</c:v>
                </c:pt>
                <c:pt idx="1143">
                  <c:v>37669</c:v>
                </c:pt>
                <c:pt idx="1144">
                  <c:v>37670</c:v>
                </c:pt>
                <c:pt idx="1145">
                  <c:v>37671</c:v>
                </c:pt>
                <c:pt idx="1146">
                  <c:v>37672</c:v>
                </c:pt>
                <c:pt idx="1147">
                  <c:v>37673</c:v>
                </c:pt>
                <c:pt idx="1148">
                  <c:v>37674</c:v>
                </c:pt>
                <c:pt idx="1149">
                  <c:v>37675</c:v>
                </c:pt>
                <c:pt idx="1150">
                  <c:v>37676</c:v>
                </c:pt>
                <c:pt idx="1151">
                  <c:v>37677</c:v>
                </c:pt>
                <c:pt idx="1152">
                  <c:v>37678</c:v>
                </c:pt>
                <c:pt idx="1153">
                  <c:v>37679</c:v>
                </c:pt>
                <c:pt idx="1154">
                  <c:v>37680</c:v>
                </c:pt>
                <c:pt idx="1155">
                  <c:v>37681</c:v>
                </c:pt>
                <c:pt idx="1156">
                  <c:v>37682</c:v>
                </c:pt>
                <c:pt idx="1157">
                  <c:v>37683</c:v>
                </c:pt>
                <c:pt idx="1158">
                  <c:v>37684</c:v>
                </c:pt>
                <c:pt idx="1159">
                  <c:v>37685</c:v>
                </c:pt>
                <c:pt idx="1160">
                  <c:v>37686</c:v>
                </c:pt>
                <c:pt idx="1161">
                  <c:v>37687</c:v>
                </c:pt>
                <c:pt idx="1162">
                  <c:v>37688</c:v>
                </c:pt>
                <c:pt idx="1163">
                  <c:v>37689</c:v>
                </c:pt>
                <c:pt idx="1164">
                  <c:v>37690</c:v>
                </c:pt>
                <c:pt idx="1165">
                  <c:v>37691</c:v>
                </c:pt>
                <c:pt idx="1166">
                  <c:v>37692</c:v>
                </c:pt>
                <c:pt idx="1167">
                  <c:v>37693</c:v>
                </c:pt>
                <c:pt idx="1168">
                  <c:v>37694</c:v>
                </c:pt>
                <c:pt idx="1169">
                  <c:v>37695</c:v>
                </c:pt>
                <c:pt idx="1170">
                  <c:v>37696</c:v>
                </c:pt>
                <c:pt idx="1171">
                  <c:v>37697</c:v>
                </c:pt>
                <c:pt idx="1172">
                  <c:v>37698</c:v>
                </c:pt>
                <c:pt idx="1173">
                  <c:v>37699</c:v>
                </c:pt>
                <c:pt idx="1174">
                  <c:v>37700</c:v>
                </c:pt>
                <c:pt idx="1175">
                  <c:v>37701</c:v>
                </c:pt>
                <c:pt idx="1176">
                  <c:v>37702</c:v>
                </c:pt>
                <c:pt idx="1177">
                  <c:v>37703</c:v>
                </c:pt>
                <c:pt idx="1178">
                  <c:v>37704</c:v>
                </c:pt>
                <c:pt idx="1179">
                  <c:v>37705</c:v>
                </c:pt>
                <c:pt idx="1180">
                  <c:v>37706</c:v>
                </c:pt>
                <c:pt idx="1181">
                  <c:v>37707</c:v>
                </c:pt>
                <c:pt idx="1182">
                  <c:v>37708</c:v>
                </c:pt>
                <c:pt idx="1183">
                  <c:v>37709</c:v>
                </c:pt>
                <c:pt idx="1184">
                  <c:v>37710</c:v>
                </c:pt>
                <c:pt idx="1185">
                  <c:v>37711</c:v>
                </c:pt>
                <c:pt idx="1186">
                  <c:v>37712</c:v>
                </c:pt>
                <c:pt idx="1187">
                  <c:v>37713</c:v>
                </c:pt>
                <c:pt idx="1188">
                  <c:v>37714</c:v>
                </c:pt>
                <c:pt idx="1189">
                  <c:v>37715</c:v>
                </c:pt>
                <c:pt idx="1190">
                  <c:v>37716</c:v>
                </c:pt>
                <c:pt idx="1191">
                  <c:v>37717</c:v>
                </c:pt>
                <c:pt idx="1192">
                  <c:v>37718</c:v>
                </c:pt>
                <c:pt idx="1193">
                  <c:v>37719</c:v>
                </c:pt>
                <c:pt idx="1194">
                  <c:v>37720</c:v>
                </c:pt>
                <c:pt idx="1195">
                  <c:v>37721</c:v>
                </c:pt>
                <c:pt idx="1196">
                  <c:v>37722</c:v>
                </c:pt>
                <c:pt idx="1197">
                  <c:v>37723</c:v>
                </c:pt>
                <c:pt idx="1198">
                  <c:v>37724</c:v>
                </c:pt>
                <c:pt idx="1199">
                  <c:v>37725</c:v>
                </c:pt>
                <c:pt idx="1200">
                  <c:v>37726</c:v>
                </c:pt>
                <c:pt idx="1201">
                  <c:v>37727</c:v>
                </c:pt>
                <c:pt idx="1202">
                  <c:v>37728</c:v>
                </c:pt>
                <c:pt idx="1203">
                  <c:v>37729</c:v>
                </c:pt>
                <c:pt idx="1204">
                  <c:v>37730</c:v>
                </c:pt>
                <c:pt idx="1205">
                  <c:v>37731</c:v>
                </c:pt>
                <c:pt idx="1206">
                  <c:v>37732</c:v>
                </c:pt>
                <c:pt idx="1207">
                  <c:v>37733</c:v>
                </c:pt>
                <c:pt idx="1208">
                  <c:v>37734</c:v>
                </c:pt>
                <c:pt idx="1209">
                  <c:v>37735</c:v>
                </c:pt>
                <c:pt idx="1210">
                  <c:v>37736</c:v>
                </c:pt>
                <c:pt idx="1211">
                  <c:v>37737</c:v>
                </c:pt>
                <c:pt idx="1212">
                  <c:v>37738</c:v>
                </c:pt>
                <c:pt idx="1213">
                  <c:v>37739</c:v>
                </c:pt>
                <c:pt idx="1214">
                  <c:v>37740</c:v>
                </c:pt>
                <c:pt idx="1215">
                  <c:v>37741</c:v>
                </c:pt>
                <c:pt idx="1216">
                  <c:v>37742</c:v>
                </c:pt>
                <c:pt idx="1217">
                  <c:v>37743</c:v>
                </c:pt>
                <c:pt idx="1218">
                  <c:v>37744</c:v>
                </c:pt>
                <c:pt idx="1219">
                  <c:v>37745</c:v>
                </c:pt>
                <c:pt idx="1220">
                  <c:v>37746</c:v>
                </c:pt>
                <c:pt idx="1221">
                  <c:v>37747</c:v>
                </c:pt>
                <c:pt idx="1222">
                  <c:v>37748</c:v>
                </c:pt>
                <c:pt idx="1223">
                  <c:v>37749</c:v>
                </c:pt>
                <c:pt idx="1224">
                  <c:v>37750</c:v>
                </c:pt>
                <c:pt idx="1225">
                  <c:v>37751</c:v>
                </c:pt>
                <c:pt idx="1226">
                  <c:v>37752</c:v>
                </c:pt>
                <c:pt idx="1227">
                  <c:v>37753</c:v>
                </c:pt>
                <c:pt idx="1228">
                  <c:v>37754</c:v>
                </c:pt>
                <c:pt idx="1229">
                  <c:v>37755</c:v>
                </c:pt>
                <c:pt idx="1230">
                  <c:v>37756</c:v>
                </c:pt>
                <c:pt idx="1231">
                  <c:v>37757</c:v>
                </c:pt>
                <c:pt idx="1232">
                  <c:v>37758</c:v>
                </c:pt>
                <c:pt idx="1233">
                  <c:v>37759</c:v>
                </c:pt>
                <c:pt idx="1234">
                  <c:v>37760</c:v>
                </c:pt>
                <c:pt idx="1235">
                  <c:v>37761</c:v>
                </c:pt>
                <c:pt idx="1236">
                  <c:v>37762</c:v>
                </c:pt>
                <c:pt idx="1237">
                  <c:v>37763</c:v>
                </c:pt>
                <c:pt idx="1238">
                  <c:v>37764</c:v>
                </c:pt>
                <c:pt idx="1239">
                  <c:v>37765</c:v>
                </c:pt>
                <c:pt idx="1240">
                  <c:v>37766</c:v>
                </c:pt>
                <c:pt idx="1241">
                  <c:v>37767</c:v>
                </c:pt>
                <c:pt idx="1242">
                  <c:v>37768</c:v>
                </c:pt>
                <c:pt idx="1243">
                  <c:v>37769</c:v>
                </c:pt>
                <c:pt idx="1244">
                  <c:v>37770</c:v>
                </c:pt>
                <c:pt idx="1245">
                  <c:v>37771</c:v>
                </c:pt>
                <c:pt idx="1246">
                  <c:v>37772</c:v>
                </c:pt>
                <c:pt idx="1247">
                  <c:v>37773</c:v>
                </c:pt>
                <c:pt idx="1248">
                  <c:v>37774</c:v>
                </c:pt>
                <c:pt idx="1249">
                  <c:v>37775</c:v>
                </c:pt>
                <c:pt idx="1250">
                  <c:v>37776</c:v>
                </c:pt>
                <c:pt idx="1251">
                  <c:v>37777</c:v>
                </c:pt>
                <c:pt idx="1252">
                  <c:v>37778</c:v>
                </c:pt>
                <c:pt idx="1253">
                  <c:v>37779</c:v>
                </c:pt>
                <c:pt idx="1254">
                  <c:v>37780</c:v>
                </c:pt>
                <c:pt idx="1255">
                  <c:v>37781</c:v>
                </c:pt>
                <c:pt idx="1256">
                  <c:v>37782</c:v>
                </c:pt>
                <c:pt idx="1257">
                  <c:v>37783</c:v>
                </c:pt>
                <c:pt idx="1258">
                  <c:v>37784</c:v>
                </c:pt>
                <c:pt idx="1259">
                  <c:v>37785</c:v>
                </c:pt>
                <c:pt idx="1260">
                  <c:v>37786</c:v>
                </c:pt>
                <c:pt idx="1261">
                  <c:v>37787</c:v>
                </c:pt>
                <c:pt idx="1262">
                  <c:v>37788</c:v>
                </c:pt>
                <c:pt idx="1263">
                  <c:v>37789</c:v>
                </c:pt>
                <c:pt idx="1264">
                  <c:v>37790</c:v>
                </c:pt>
                <c:pt idx="1265">
                  <c:v>37791</c:v>
                </c:pt>
                <c:pt idx="1266">
                  <c:v>37792</c:v>
                </c:pt>
                <c:pt idx="1267">
                  <c:v>37793</c:v>
                </c:pt>
                <c:pt idx="1268">
                  <c:v>37794</c:v>
                </c:pt>
                <c:pt idx="1269">
                  <c:v>37795</c:v>
                </c:pt>
                <c:pt idx="1270">
                  <c:v>37796</c:v>
                </c:pt>
                <c:pt idx="1271">
                  <c:v>37797</c:v>
                </c:pt>
                <c:pt idx="1272">
                  <c:v>37798</c:v>
                </c:pt>
                <c:pt idx="1273">
                  <c:v>37799</c:v>
                </c:pt>
                <c:pt idx="1274">
                  <c:v>37800</c:v>
                </c:pt>
                <c:pt idx="1275">
                  <c:v>37801</c:v>
                </c:pt>
                <c:pt idx="1276">
                  <c:v>37802</c:v>
                </c:pt>
                <c:pt idx="1277">
                  <c:v>37803</c:v>
                </c:pt>
                <c:pt idx="1278">
                  <c:v>37804</c:v>
                </c:pt>
                <c:pt idx="1279">
                  <c:v>37805</c:v>
                </c:pt>
                <c:pt idx="1280">
                  <c:v>37806</c:v>
                </c:pt>
                <c:pt idx="1281">
                  <c:v>37807</c:v>
                </c:pt>
                <c:pt idx="1282">
                  <c:v>37808</c:v>
                </c:pt>
                <c:pt idx="1283">
                  <c:v>37809</c:v>
                </c:pt>
                <c:pt idx="1284">
                  <c:v>37810</c:v>
                </c:pt>
                <c:pt idx="1285">
                  <c:v>37811</c:v>
                </c:pt>
                <c:pt idx="1286">
                  <c:v>37812</c:v>
                </c:pt>
                <c:pt idx="1287">
                  <c:v>37813</c:v>
                </c:pt>
                <c:pt idx="1288">
                  <c:v>37814</c:v>
                </c:pt>
                <c:pt idx="1289">
                  <c:v>37815</c:v>
                </c:pt>
                <c:pt idx="1290">
                  <c:v>37816</c:v>
                </c:pt>
                <c:pt idx="1291">
                  <c:v>37817</c:v>
                </c:pt>
                <c:pt idx="1292">
                  <c:v>37818</c:v>
                </c:pt>
                <c:pt idx="1293">
                  <c:v>37819</c:v>
                </c:pt>
                <c:pt idx="1294">
                  <c:v>37820</c:v>
                </c:pt>
                <c:pt idx="1295">
                  <c:v>37821</c:v>
                </c:pt>
                <c:pt idx="1296">
                  <c:v>37822</c:v>
                </c:pt>
                <c:pt idx="1297">
                  <c:v>37823</c:v>
                </c:pt>
                <c:pt idx="1298">
                  <c:v>37824</c:v>
                </c:pt>
                <c:pt idx="1299">
                  <c:v>37825</c:v>
                </c:pt>
                <c:pt idx="1300">
                  <c:v>37826</c:v>
                </c:pt>
                <c:pt idx="1301">
                  <c:v>37827</c:v>
                </c:pt>
                <c:pt idx="1302">
                  <c:v>37828</c:v>
                </c:pt>
                <c:pt idx="1303">
                  <c:v>37829</c:v>
                </c:pt>
                <c:pt idx="1304">
                  <c:v>37830</c:v>
                </c:pt>
                <c:pt idx="1305">
                  <c:v>37831</c:v>
                </c:pt>
                <c:pt idx="1306">
                  <c:v>37832</c:v>
                </c:pt>
                <c:pt idx="1307">
                  <c:v>37833</c:v>
                </c:pt>
                <c:pt idx="1308">
                  <c:v>37834</c:v>
                </c:pt>
                <c:pt idx="1309">
                  <c:v>37835</c:v>
                </c:pt>
                <c:pt idx="1310">
                  <c:v>37836</c:v>
                </c:pt>
                <c:pt idx="1311">
                  <c:v>37837</c:v>
                </c:pt>
                <c:pt idx="1312">
                  <c:v>37838</c:v>
                </c:pt>
                <c:pt idx="1313">
                  <c:v>37839</c:v>
                </c:pt>
                <c:pt idx="1314">
                  <c:v>37840</c:v>
                </c:pt>
                <c:pt idx="1315">
                  <c:v>37841</c:v>
                </c:pt>
                <c:pt idx="1316">
                  <c:v>37842</c:v>
                </c:pt>
                <c:pt idx="1317">
                  <c:v>37843</c:v>
                </c:pt>
                <c:pt idx="1318">
                  <c:v>37844</c:v>
                </c:pt>
                <c:pt idx="1319">
                  <c:v>37845</c:v>
                </c:pt>
                <c:pt idx="1320">
                  <c:v>37846</c:v>
                </c:pt>
                <c:pt idx="1321">
                  <c:v>37847</c:v>
                </c:pt>
                <c:pt idx="1322">
                  <c:v>37848</c:v>
                </c:pt>
                <c:pt idx="1323">
                  <c:v>37849</c:v>
                </c:pt>
                <c:pt idx="1324">
                  <c:v>37850</c:v>
                </c:pt>
                <c:pt idx="1325">
                  <c:v>37851</c:v>
                </c:pt>
                <c:pt idx="1326">
                  <c:v>37852</c:v>
                </c:pt>
                <c:pt idx="1327">
                  <c:v>37853</c:v>
                </c:pt>
                <c:pt idx="1328">
                  <c:v>37854</c:v>
                </c:pt>
                <c:pt idx="1329">
                  <c:v>37855</c:v>
                </c:pt>
                <c:pt idx="1330">
                  <c:v>37856</c:v>
                </c:pt>
                <c:pt idx="1331">
                  <c:v>37857</c:v>
                </c:pt>
                <c:pt idx="1332">
                  <c:v>37858</c:v>
                </c:pt>
                <c:pt idx="1333">
                  <c:v>37859</c:v>
                </c:pt>
                <c:pt idx="1334">
                  <c:v>37860</c:v>
                </c:pt>
                <c:pt idx="1335">
                  <c:v>37861</c:v>
                </c:pt>
                <c:pt idx="1336">
                  <c:v>37862</c:v>
                </c:pt>
                <c:pt idx="1337">
                  <c:v>37863</c:v>
                </c:pt>
                <c:pt idx="1338">
                  <c:v>37864</c:v>
                </c:pt>
                <c:pt idx="1339">
                  <c:v>37865</c:v>
                </c:pt>
                <c:pt idx="1340">
                  <c:v>37866</c:v>
                </c:pt>
                <c:pt idx="1341">
                  <c:v>37867</c:v>
                </c:pt>
                <c:pt idx="1342">
                  <c:v>37868</c:v>
                </c:pt>
                <c:pt idx="1343">
                  <c:v>37869</c:v>
                </c:pt>
                <c:pt idx="1344">
                  <c:v>37870</c:v>
                </c:pt>
                <c:pt idx="1345">
                  <c:v>37871</c:v>
                </c:pt>
                <c:pt idx="1346">
                  <c:v>37872</c:v>
                </c:pt>
                <c:pt idx="1347">
                  <c:v>37873</c:v>
                </c:pt>
                <c:pt idx="1348">
                  <c:v>37874</c:v>
                </c:pt>
                <c:pt idx="1349">
                  <c:v>37875</c:v>
                </c:pt>
                <c:pt idx="1350">
                  <c:v>37876</c:v>
                </c:pt>
                <c:pt idx="1351">
                  <c:v>37877</c:v>
                </c:pt>
                <c:pt idx="1352">
                  <c:v>37878</c:v>
                </c:pt>
                <c:pt idx="1353">
                  <c:v>37879</c:v>
                </c:pt>
                <c:pt idx="1354">
                  <c:v>37880</c:v>
                </c:pt>
                <c:pt idx="1355">
                  <c:v>37881</c:v>
                </c:pt>
                <c:pt idx="1356">
                  <c:v>37882</c:v>
                </c:pt>
                <c:pt idx="1357">
                  <c:v>37883</c:v>
                </c:pt>
                <c:pt idx="1358">
                  <c:v>37884</c:v>
                </c:pt>
                <c:pt idx="1359">
                  <c:v>37885</c:v>
                </c:pt>
                <c:pt idx="1360">
                  <c:v>37886</c:v>
                </c:pt>
                <c:pt idx="1361">
                  <c:v>37887</c:v>
                </c:pt>
                <c:pt idx="1362">
                  <c:v>37888</c:v>
                </c:pt>
                <c:pt idx="1363">
                  <c:v>37889</c:v>
                </c:pt>
                <c:pt idx="1364">
                  <c:v>37890</c:v>
                </c:pt>
                <c:pt idx="1365">
                  <c:v>37891</c:v>
                </c:pt>
                <c:pt idx="1366">
                  <c:v>37892</c:v>
                </c:pt>
                <c:pt idx="1367">
                  <c:v>37893</c:v>
                </c:pt>
                <c:pt idx="1368">
                  <c:v>37894</c:v>
                </c:pt>
                <c:pt idx="1369">
                  <c:v>37895</c:v>
                </c:pt>
                <c:pt idx="1370">
                  <c:v>37896</c:v>
                </c:pt>
                <c:pt idx="1371">
                  <c:v>37897</c:v>
                </c:pt>
                <c:pt idx="1372">
                  <c:v>37898</c:v>
                </c:pt>
                <c:pt idx="1373">
                  <c:v>37899</c:v>
                </c:pt>
                <c:pt idx="1374">
                  <c:v>37900</c:v>
                </c:pt>
                <c:pt idx="1375">
                  <c:v>37901</c:v>
                </c:pt>
                <c:pt idx="1376">
                  <c:v>37902</c:v>
                </c:pt>
                <c:pt idx="1377">
                  <c:v>37903</c:v>
                </c:pt>
                <c:pt idx="1378">
                  <c:v>37904</c:v>
                </c:pt>
                <c:pt idx="1379">
                  <c:v>37905</c:v>
                </c:pt>
                <c:pt idx="1380">
                  <c:v>37906</c:v>
                </c:pt>
                <c:pt idx="1381">
                  <c:v>37907</c:v>
                </c:pt>
                <c:pt idx="1382">
                  <c:v>37908</c:v>
                </c:pt>
                <c:pt idx="1383">
                  <c:v>37909</c:v>
                </c:pt>
                <c:pt idx="1384">
                  <c:v>37910</c:v>
                </c:pt>
                <c:pt idx="1385">
                  <c:v>37911</c:v>
                </c:pt>
                <c:pt idx="1386">
                  <c:v>37912</c:v>
                </c:pt>
                <c:pt idx="1387">
                  <c:v>37913</c:v>
                </c:pt>
                <c:pt idx="1388">
                  <c:v>37914</c:v>
                </c:pt>
                <c:pt idx="1389">
                  <c:v>37915</c:v>
                </c:pt>
                <c:pt idx="1390">
                  <c:v>37916</c:v>
                </c:pt>
                <c:pt idx="1391">
                  <c:v>37917</c:v>
                </c:pt>
                <c:pt idx="1392">
                  <c:v>37918</c:v>
                </c:pt>
                <c:pt idx="1393">
                  <c:v>37919</c:v>
                </c:pt>
                <c:pt idx="1394">
                  <c:v>37920</c:v>
                </c:pt>
                <c:pt idx="1395">
                  <c:v>37921</c:v>
                </c:pt>
                <c:pt idx="1396">
                  <c:v>37922</c:v>
                </c:pt>
                <c:pt idx="1397">
                  <c:v>37923</c:v>
                </c:pt>
                <c:pt idx="1398">
                  <c:v>37924</c:v>
                </c:pt>
                <c:pt idx="1399">
                  <c:v>37925</c:v>
                </c:pt>
                <c:pt idx="1400">
                  <c:v>37926</c:v>
                </c:pt>
                <c:pt idx="1401">
                  <c:v>37927</c:v>
                </c:pt>
                <c:pt idx="1402">
                  <c:v>37928</c:v>
                </c:pt>
                <c:pt idx="1403">
                  <c:v>37929</c:v>
                </c:pt>
                <c:pt idx="1404">
                  <c:v>37930</c:v>
                </c:pt>
                <c:pt idx="1405">
                  <c:v>37931</c:v>
                </c:pt>
                <c:pt idx="1406">
                  <c:v>37932</c:v>
                </c:pt>
                <c:pt idx="1407">
                  <c:v>37933</c:v>
                </c:pt>
                <c:pt idx="1408">
                  <c:v>37934</c:v>
                </c:pt>
                <c:pt idx="1409">
                  <c:v>37935</c:v>
                </c:pt>
                <c:pt idx="1410">
                  <c:v>37936</c:v>
                </c:pt>
                <c:pt idx="1411">
                  <c:v>37937</c:v>
                </c:pt>
                <c:pt idx="1412">
                  <c:v>37938</c:v>
                </c:pt>
                <c:pt idx="1413">
                  <c:v>37939</c:v>
                </c:pt>
                <c:pt idx="1414">
                  <c:v>37940</c:v>
                </c:pt>
                <c:pt idx="1415">
                  <c:v>37941</c:v>
                </c:pt>
                <c:pt idx="1416">
                  <c:v>37942</c:v>
                </c:pt>
                <c:pt idx="1417">
                  <c:v>37943</c:v>
                </c:pt>
                <c:pt idx="1418">
                  <c:v>37944</c:v>
                </c:pt>
                <c:pt idx="1419">
                  <c:v>37945</c:v>
                </c:pt>
                <c:pt idx="1420">
                  <c:v>37946</c:v>
                </c:pt>
                <c:pt idx="1421">
                  <c:v>37947</c:v>
                </c:pt>
                <c:pt idx="1422">
                  <c:v>37948</c:v>
                </c:pt>
                <c:pt idx="1423">
                  <c:v>37949</c:v>
                </c:pt>
                <c:pt idx="1424">
                  <c:v>37950</c:v>
                </c:pt>
                <c:pt idx="1425">
                  <c:v>37951</c:v>
                </c:pt>
                <c:pt idx="1426">
                  <c:v>37952</c:v>
                </c:pt>
                <c:pt idx="1427">
                  <c:v>37953</c:v>
                </c:pt>
                <c:pt idx="1428">
                  <c:v>37954</c:v>
                </c:pt>
                <c:pt idx="1429">
                  <c:v>37955</c:v>
                </c:pt>
                <c:pt idx="1430">
                  <c:v>37956</c:v>
                </c:pt>
                <c:pt idx="1431">
                  <c:v>37957</c:v>
                </c:pt>
                <c:pt idx="1432">
                  <c:v>37958</c:v>
                </c:pt>
                <c:pt idx="1433">
                  <c:v>37959</c:v>
                </c:pt>
                <c:pt idx="1434">
                  <c:v>37960</c:v>
                </c:pt>
                <c:pt idx="1435">
                  <c:v>37961</c:v>
                </c:pt>
                <c:pt idx="1436">
                  <c:v>37962</c:v>
                </c:pt>
                <c:pt idx="1437">
                  <c:v>37963</c:v>
                </c:pt>
                <c:pt idx="1438">
                  <c:v>37964</c:v>
                </c:pt>
                <c:pt idx="1439">
                  <c:v>37965</c:v>
                </c:pt>
                <c:pt idx="1440">
                  <c:v>37966</c:v>
                </c:pt>
                <c:pt idx="1441">
                  <c:v>37967</c:v>
                </c:pt>
                <c:pt idx="1442">
                  <c:v>37968</c:v>
                </c:pt>
                <c:pt idx="1443">
                  <c:v>37969</c:v>
                </c:pt>
                <c:pt idx="1444">
                  <c:v>37970</c:v>
                </c:pt>
                <c:pt idx="1445">
                  <c:v>37971</c:v>
                </c:pt>
                <c:pt idx="1446">
                  <c:v>37972</c:v>
                </c:pt>
                <c:pt idx="1447">
                  <c:v>37973</c:v>
                </c:pt>
                <c:pt idx="1448">
                  <c:v>37974</c:v>
                </c:pt>
                <c:pt idx="1449">
                  <c:v>37975</c:v>
                </c:pt>
                <c:pt idx="1450">
                  <c:v>37976</c:v>
                </c:pt>
                <c:pt idx="1451">
                  <c:v>37977</c:v>
                </c:pt>
                <c:pt idx="1452">
                  <c:v>37978</c:v>
                </c:pt>
                <c:pt idx="1453">
                  <c:v>37979</c:v>
                </c:pt>
                <c:pt idx="1454">
                  <c:v>37980</c:v>
                </c:pt>
                <c:pt idx="1455">
                  <c:v>37981</c:v>
                </c:pt>
                <c:pt idx="1456">
                  <c:v>37982</c:v>
                </c:pt>
                <c:pt idx="1457">
                  <c:v>37983</c:v>
                </c:pt>
                <c:pt idx="1458">
                  <c:v>37984</c:v>
                </c:pt>
                <c:pt idx="1459">
                  <c:v>37985</c:v>
                </c:pt>
                <c:pt idx="1460">
                  <c:v>37986</c:v>
                </c:pt>
                <c:pt idx="1461">
                  <c:v>37987</c:v>
                </c:pt>
                <c:pt idx="1462">
                  <c:v>37988</c:v>
                </c:pt>
                <c:pt idx="1463">
                  <c:v>37989</c:v>
                </c:pt>
                <c:pt idx="1464">
                  <c:v>37990</c:v>
                </c:pt>
                <c:pt idx="1465">
                  <c:v>37991</c:v>
                </c:pt>
                <c:pt idx="1466">
                  <c:v>37992</c:v>
                </c:pt>
                <c:pt idx="1467">
                  <c:v>37993</c:v>
                </c:pt>
                <c:pt idx="1468">
                  <c:v>37994</c:v>
                </c:pt>
                <c:pt idx="1469">
                  <c:v>37995</c:v>
                </c:pt>
                <c:pt idx="1470">
                  <c:v>37996</c:v>
                </c:pt>
                <c:pt idx="1471">
                  <c:v>37997</c:v>
                </c:pt>
                <c:pt idx="1472">
                  <c:v>37998</c:v>
                </c:pt>
                <c:pt idx="1473">
                  <c:v>37999</c:v>
                </c:pt>
                <c:pt idx="1474">
                  <c:v>38000</c:v>
                </c:pt>
                <c:pt idx="1475">
                  <c:v>38001</c:v>
                </c:pt>
                <c:pt idx="1476">
                  <c:v>38002</c:v>
                </c:pt>
                <c:pt idx="1477">
                  <c:v>38003</c:v>
                </c:pt>
                <c:pt idx="1478">
                  <c:v>38004</c:v>
                </c:pt>
                <c:pt idx="1479">
                  <c:v>38005</c:v>
                </c:pt>
                <c:pt idx="1480">
                  <c:v>38006</c:v>
                </c:pt>
                <c:pt idx="1481">
                  <c:v>38007</c:v>
                </c:pt>
                <c:pt idx="1482">
                  <c:v>38008</c:v>
                </c:pt>
                <c:pt idx="1483">
                  <c:v>38009</c:v>
                </c:pt>
                <c:pt idx="1484">
                  <c:v>38010</c:v>
                </c:pt>
                <c:pt idx="1485">
                  <c:v>38011</c:v>
                </c:pt>
                <c:pt idx="1486">
                  <c:v>38012</c:v>
                </c:pt>
                <c:pt idx="1487">
                  <c:v>38013</c:v>
                </c:pt>
                <c:pt idx="1488">
                  <c:v>38014</c:v>
                </c:pt>
                <c:pt idx="1489">
                  <c:v>38015</c:v>
                </c:pt>
                <c:pt idx="1490">
                  <c:v>38016</c:v>
                </c:pt>
                <c:pt idx="1491">
                  <c:v>38017</c:v>
                </c:pt>
                <c:pt idx="1492">
                  <c:v>38018</c:v>
                </c:pt>
                <c:pt idx="1493">
                  <c:v>38019</c:v>
                </c:pt>
                <c:pt idx="1494">
                  <c:v>38020</c:v>
                </c:pt>
                <c:pt idx="1495">
                  <c:v>38021</c:v>
                </c:pt>
                <c:pt idx="1496">
                  <c:v>38022</c:v>
                </c:pt>
                <c:pt idx="1497">
                  <c:v>38023</c:v>
                </c:pt>
                <c:pt idx="1498">
                  <c:v>38024</c:v>
                </c:pt>
                <c:pt idx="1499">
                  <c:v>38025</c:v>
                </c:pt>
                <c:pt idx="1500">
                  <c:v>38026</c:v>
                </c:pt>
                <c:pt idx="1501">
                  <c:v>38027</c:v>
                </c:pt>
                <c:pt idx="1502">
                  <c:v>38028</c:v>
                </c:pt>
                <c:pt idx="1503">
                  <c:v>38029</c:v>
                </c:pt>
                <c:pt idx="1504">
                  <c:v>38030</c:v>
                </c:pt>
                <c:pt idx="1505">
                  <c:v>38031</c:v>
                </c:pt>
                <c:pt idx="1506">
                  <c:v>38032</c:v>
                </c:pt>
                <c:pt idx="1507">
                  <c:v>38033</c:v>
                </c:pt>
                <c:pt idx="1508">
                  <c:v>38034</c:v>
                </c:pt>
                <c:pt idx="1509">
                  <c:v>38035</c:v>
                </c:pt>
                <c:pt idx="1510">
                  <c:v>38036</c:v>
                </c:pt>
                <c:pt idx="1511">
                  <c:v>38037</c:v>
                </c:pt>
                <c:pt idx="1512">
                  <c:v>38038</c:v>
                </c:pt>
                <c:pt idx="1513">
                  <c:v>38039</c:v>
                </c:pt>
                <c:pt idx="1514">
                  <c:v>38040</c:v>
                </c:pt>
                <c:pt idx="1515">
                  <c:v>38041</c:v>
                </c:pt>
                <c:pt idx="1516">
                  <c:v>38042</c:v>
                </c:pt>
                <c:pt idx="1517">
                  <c:v>38043</c:v>
                </c:pt>
                <c:pt idx="1518">
                  <c:v>38044</c:v>
                </c:pt>
                <c:pt idx="1519">
                  <c:v>38045</c:v>
                </c:pt>
                <c:pt idx="1520">
                  <c:v>38046</c:v>
                </c:pt>
                <c:pt idx="1521">
                  <c:v>38047</c:v>
                </c:pt>
                <c:pt idx="1522">
                  <c:v>38048</c:v>
                </c:pt>
                <c:pt idx="1523">
                  <c:v>38049</c:v>
                </c:pt>
                <c:pt idx="1524">
                  <c:v>38050</c:v>
                </c:pt>
                <c:pt idx="1525">
                  <c:v>38051</c:v>
                </c:pt>
                <c:pt idx="1526">
                  <c:v>38052</c:v>
                </c:pt>
                <c:pt idx="1527">
                  <c:v>38053</c:v>
                </c:pt>
                <c:pt idx="1528">
                  <c:v>38054</c:v>
                </c:pt>
                <c:pt idx="1529">
                  <c:v>38055</c:v>
                </c:pt>
                <c:pt idx="1530">
                  <c:v>38056</c:v>
                </c:pt>
                <c:pt idx="1531">
                  <c:v>38057</c:v>
                </c:pt>
                <c:pt idx="1532">
                  <c:v>38058</c:v>
                </c:pt>
                <c:pt idx="1533">
                  <c:v>38059</c:v>
                </c:pt>
                <c:pt idx="1534">
                  <c:v>38060</c:v>
                </c:pt>
                <c:pt idx="1535">
                  <c:v>38061</c:v>
                </c:pt>
                <c:pt idx="1536">
                  <c:v>38062</c:v>
                </c:pt>
                <c:pt idx="1537">
                  <c:v>38063</c:v>
                </c:pt>
                <c:pt idx="1538">
                  <c:v>38064</c:v>
                </c:pt>
                <c:pt idx="1539">
                  <c:v>38065</c:v>
                </c:pt>
                <c:pt idx="1540">
                  <c:v>38066</c:v>
                </c:pt>
                <c:pt idx="1541">
                  <c:v>38067</c:v>
                </c:pt>
                <c:pt idx="1542">
                  <c:v>38068</c:v>
                </c:pt>
                <c:pt idx="1543">
                  <c:v>38069</c:v>
                </c:pt>
                <c:pt idx="1544">
                  <c:v>38070</c:v>
                </c:pt>
                <c:pt idx="1545">
                  <c:v>38071</c:v>
                </c:pt>
                <c:pt idx="1546">
                  <c:v>38072</c:v>
                </c:pt>
                <c:pt idx="1547">
                  <c:v>38073</c:v>
                </c:pt>
                <c:pt idx="1548">
                  <c:v>38074</c:v>
                </c:pt>
                <c:pt idx="1549">
                  <c:v>38075</c:v>
                </c:pt>
                <c:pt idx="1550">
                  <c:v>38076</c:v>
                </c:pt>
                <c:pt idx="1551">
                  <c:v>38077</c:v>
                </c:pt>
                <c:pt idx="1552">
                  <c:v>38078</c:v>
                </c:pt>
                <c:pt idx="1553">
                  <c:v>38079</c:v>
                </c:pt>
                <c:pt idx="1554">
                  <c:v>38080</c:v>
                </c:pt>
                <c:pt idx="1555">
                  <c:v>38081</c:v>
                </c:pt>
                <c:pt idx="1556">
                  <c:v>38082</c:v>
                </c:pt>
                <c:pt idx="1557">
                  <c:v>38083</c:v>
                </c:pt>
                <c:pt idx="1558">
                  <c:v>38084</c:v>
                </c:pt>
                <c:pt idx="1559">
                  <c:v>38085</c:v>
                </c:pt>
                <c:pt idx="1560">
                  <c:v>38086</c:v>
                </c:pt>
                <c:pt idx="1561">
                  <c:v>38087</c:v>
                </c:pt>
                <c:pt idx="1562">
                  <c:v>38088</c:v>
                </c:pt>
                <c:pt idx="1563">
                  <c:v>38089</c:v>
                </c:pt>
                <c:pt idx="1564">
                  <c:v>38090</c:v>
                </c:pt>
                <c:pt idx="1565">
                  <c:v>38091</c:v>
                </c:pt>
                <c:pt idx="1566">
                  <c:v>38092</c:v>
                </c:pt>
                <c:pt idx="1567">
                  <c:v>38093</c:v>
                </c:pt>
                <c:pt idx="1568">
                  <c:v>38094</c:v>
                </c:pt>
                <c:pt idx="1569">
                  <c:v>38095</c:v>
                </c:pt>
                <c:pt idx="1570">
                  <c:v>38096</c:v>
                </c:pt>
                <c:pt idx="1571">
                  <c:v>38097</c:v>
                </c:pt>
                <c:pt idx="1572">
                  <c:v>38098</c:v>
                </c:pt>
                <c:pt idx="1573">
                  <c:v>38099</c:v>
                </c:pt>
                <c:pt idx="1574">
                  <c:v>38100</c:v>
                </c:pt>
                <c:pt idx="1575">
                  <c:v>38101</c:v>
                </c:pt>
                <c:pt idx="1576">
                  <c:v>38102</c:v>
                </c:pt>
                <c:pt idx="1577">
                  <c:v>38103</c:v>
                </c:pt>
                <c:pt idx="1578">
                  <c:v>38104</c:v>
                </c:pt>
                <c:pt idx="1579">
                  <c:v>38105</c:v>
                </c:pt>
                <c:pt idx="1580">
                  <c:v>38106</c:v>
                </c:pt>
                <c:pt idx="1581">
                  <c:v>38107</c:v>
                </c:pt>
                <c:pt idx="1582">
                  <c:v>38108</c:v>
                </c:pt>
                <c:pt idx="1583">
                  <c:v>38109</c:v>
                </c:pt>
                <c:pt idx="1584">
                  <c:v>38110</c:v>
                </c:pt>
                <c:pt idx="1585">
                  <c:v>38111</c:v>
                </c:pt>
                <c:pt idx="1586">
                  <c:v>38112</c:v>
                </c:pt>
                <c:pt idx="1587">
                  <c:v>38113</c:v>
                </c:pt>
                <c:pt idx="1588">
                  <c:v>38114</c:v>
                </c:pt>
                <c:pt idx="1589">
                  <c:v>38115</c:v>
                </c:pt>
                <c:pt idx="1590">
                  <c:v>38116</c:v>
                </c:pt>
                <c:pt idx="1591">
                  <c:v>38117</c:v>
                </c:pt>
                <c:pt idx="1592">
                  <c:v>38118</c:v>
                </c:pt>
                <c:pt idx="1593">
                  <c:v>38119</c:v>
                </c:pt>
                <c:pt idx="1594">
                  <c:v>38120</c:v>
                </c:pt>
                <c:pt idx="1595">
                  <c:v>38121</c:v>
                </c:pt>
                <c:pt idx="1596">
                  <c:v>38122</c:v>
                </c:pt>
                <c:pt idx="1597">
                  <c:v>38123</c:v>
                </c:pt>
                <c:pt idx="1598">
                  <c:v>38124</c:v>
                </c:pt>
                <c:pt idx="1599">
                  <c:v>38125</c:v>
                </c:pt>
                <c:pt idx="1600">
                  <c:v>38126</c:v>
                </c:pt>
                <c:pt idx="1601">
                  <c:v>38127</c:v>
                </c:pt>
                <c:pt idx="1602">
                  <c:v>38128</c:v>
                </c:pt>
                <c:pt idx="1603">
                  <c:v>38129</c:v>
                </c:pt>
                <c:pt idx="1604">
                  <c:v>38130</c:v>
                </c:pt>
                <c:pt idx="1605">
                  <c:v>38131</c:v>
                </c:pt>
                <c:pt idx="1606">
                  <c:v>38132</c:v>
                </c:pt>
                <c:pt idx="1607">
                  <c:v>38133</c:v>
                </c:pt>
                <c:pt idx="1608">
                  <c:v>38134</c:v>
                </c:pt>
                <c:pt idx="1609">
                  <c:v>38135</c:v>
                </c:pt>
                <c:pt idx="1610">
                  <c:v>38136</c:v>
                </c:pt>
                <c:pt idx="1611">
                  <c:v>38137</c:v>
                </c:pt>
                <c:pt idx="1612">
                  <c:v>38138</c:v>
                </c:pt>
                <c:pt idx="1613">
                  <c:v>38139</c:v>
                </c:pt>
                <c:pt idx="1614">
                  <c:v>38140</c:v>
                </c:pt>
                <c:pt idx="1615">
                  <c:v>38141</c:v>
                </c:pt>
                <c:pt idx="1616">
                  <c:v>38142</c:v>
                </c:pt>
                <c:pt idx="1617">
                  <c:v>38143</c:v>
                </c:pt>
                <c:pt idx="1618">
                  <c:v>38144</c:v>
                </c:pt>
                <c:pt idx="1619">
                  <c:v>38145</c:v>
                </c:pt>
                <c:pt idx="1620">
                  <c:v>38146</c:v>
                </c:pt>
                <c:pt idx="1621">
                  <c:v>38147</c:v>
                </c:pt>
                <c:pt idx="1622">
                  <c:v>38148</c:v>
                </c:pt>
                <c:pt idx="1623">
                  <c:v>38149</c:v>
                </c:pt>
                <c:pt idx="1624">
                  <c:v>38150</c:v>
                </c:pt>
                <c:pt idx="1625">
                  <c:v>38151</c:v>
                </c:pt>
                <c:pt idx="1626">
                  <c:v>38152</c:v>
                </c:pt>
                <c:pt idx="1627">
                  <c:v>38153</c:v>
                </c:pt>
                <c:pt idx="1628">
                  <c:v>38154</c:v>
                </c:pt>
                <c:pt idx="1629">
                  <c:v>38155</c:v>
                </c:pt>
                <c:pt idx="1630">
                  <c:v>38156</c:v>
                </c:pt>
                <c:pt idx="1631">
                  <c:v>38157</c:v>
                </c:pt>
                <c:pt idx="1632">
                  <c:v>38158</c:v>
                </c:pt>
                <c:pt idx="1633">
                  <c:v>38159</c:v>
                </c:pt>
                <c:pt idx="1634">
                  <c:v>38160</c:v>
                </c:pt>
                <c:pt idx="1635">
                  <c:v>38161</c:v>
                </c:pt>
                <c:pt idx="1636">
                  <c:v>38162</c:v>
                </c:pt>
                <c:pt idx="1637">
                  <c:v>38163</c:v>
                </c:pt>
                <c:pt idx="1638">
                  <c:v>38164</c:v>
                </c:pt>
                <c:pt idx="1639">
                  <c:v>38165</c:v>
                </c:pt>
                <c:pt idx="1640">
                  <c:v>38166</c:v>
                </c:pt>
                <c:pt idx="1641">
                  <c:v>38167</c:v>
                </c:pt>
                <c:pt idx="1642">
                  <c:v>38168</c:v>
                </c:pt>
                <c:pt idx="1643">
                  <c:v>38169</c:v>
                </c:pt>
                <c:pt idx="1644">
                  <c:v>38170</c:v>
                </c:pt>
                <c:pt idx="1645">
                  <c:v>38171</c:v>
                </c:pt>
                <c:pt idx="1646">
                  <c:v>38172</c:v>
                </c:pt>
                <c:pt idx="1647">
                  <c:v>38173</c:v>
                </c:pt>
                <c:pt idx="1648">
                  <c:v>38174</c:v>
                </c:pt>
                <c:pt idx="1649">
                  <c:v>38175</c:v>
                </c:pt>
                <c:pt idx="1650">
                  <c:v>38176</c:v>
                </c:pt>
                <c:pt idx="1651">
                  <c:v>38177</c:v>
                </c:pt>
                <c:pt idx="1652">
                  <c:v>38178</c:v>
                </c:pt>
                <c:pt idx="1653">
                  <c:v>38179</c:v>
                </c:pt>
                <c:pt idx="1654">
                  <c:v>38180</c:v>
                </c:pt>
                <c:pt idx="1655">
                  <c:v>38181</c:v>
                </c:pt>
                <c:pt idx="1656">
                  <c:v>38182</c:v>
                </c:pt>
                <c:pt idx="1657">
                  <c:v>38183</c:v>
                </c:pt>
                <c:pt idx="1658">
                  <c:v>38184</c:v>
                </c:pt>
                <c:pt idx="1659">
                  <c:v>38185</c:v>
                </c:pt>
                <c:pt idx="1660">
                  <c:v>38186</c:v>
                </c:pt>
                <c:pt idx="1661">
                  <c:v>38187</c:v>
                </c:pt>
                <c:pt idx="1662">
                  <c:v>38188</c:v>
                </c:pt>
                <c:pt idx="1663">
                  <c:v>38189</c:v>
                </c:pt>
                <c:pt idx="1664">
                  <c:v>38190</c:v>
                </c:pt>
                <c:pt idx="1665">
                  <c:v>38191</c:v>
                </c:pt>
                <c:pt idx="1666">
                  <c:v>38192</c:v>
                </c:pt>
                <c:pt idx="1667">
                  <c:v>38193</c:v>
                </c:pt>
                <c:pt idx="1668">
                  <c:v>38194</c:v>
                </c:pt>
                <c:pt idx="1669">
                  <c:v>38195</c:v>
                </c:pt>
                <c:pt idx="1670">
                  <c:v>38196</c:v>
                </c:pt>
                <c:pt idx="1671">
                  <c:v>38197</c:v>
                </c:pt>
                <c:pt idx="1672">
                  <c:v>38198</c:v>
                </c:pt>
                <c:pt idx="1673">
                  <c:v>38199</c:v>
                </c:pt>
                <c:pt idx="1674">
                  <c:v>38200</c:v>
                </c:pt>
                <c:pt idx="1675">
                  <c:v>38201</c:v>
                </c:pt>
                <c:pt idx="1676">
                  <c:v>38202</c:v>
                </c:pt>
                <c:pt idx="1677">
                  <c:v>38203</c:v>
                </c:pt>
                <c:pt idx="1678">
                  <c:v>38204</c:v>
                </c:pt>
                <c:pt idx="1679">
                  <c:v>38205</c:v>
                </c:pt>
                <c:pt idx="1680">
                  <c:v>38206</c:v>
                </c:pt>
                <c:pt idx="1681">
                  <c:v>38207</c:v>
                </c:pt>
                <c:pt idx="1682">
                  <c:v>38208</c:v>
                </c:pt>
                <c:pt idx="1683">
                  <c:v>38209</c:v>
                </c:pt>
                <c:pt idx="1684">
                  <c:v>38210</c:v>
                </c:pt>
                <c:pt idx="1685">
                  <c:v>38211</c:v>
                </c:pt>
                <c:pt idx="1686">
                  <c:v>38212</c:v>
                </c:pt>
                <c:pt idx="1687">
                  <c:v>38213</c:v>
                </c:pt>
                <c:pt idx="1688">
                  <c:v>38214</c:v>
                </c:pt>
                <c:pt idx="1689">
                  <c:v>38215</c:v>
                </c:pt>
                <c:pt idx="1690">
                  <c:v>38216</c:v>
                </c:pt>
                <c:pt idx="1691">
                  <c:v>38217</c:v>
                </c:pt>
                <c:pt idx="1692">
                  <c:v>38218</c:v>
                </c:pt>
                <c:pt idx="1693">
                  <c:v>38219</c:v>
                </c:pt>
                <c:pt idx="1694">
                  <c:v>38220</c:v>
                </c:pt>
                <c:pt idx="1695">
                  <c:v>38221</c:v>
                </c:pt>
                <c:pt idx="1696">
                  <c:v>38222</c:v>
                </c:pt>
                <c:pt idx="1697">
                  <c:v>38223</c:v>
                </c:pt>
                <c:pt idx="1698">
                  <c:v>38224</c:v>
                </c:pt>
                <c:pt idx="1699">
                  <c:v>38225</c:v>
                </c:pt>
                <c:pt idx="1700">
                  <c:v>38226</c:v>
                </c:pt>
                <c:pt idx="1701">
                  <c:v>38227</c:v>
                </c:pt>
                <c:pt idx="1702">
                  <c:v>38228</c:v>
                </c:pt>
                <c:pt idx="1703">
                  <c:v>38229</c:v>
                </c:pt>
                <c:pt idx="1704">
                  <c:v>38230</c:v>
                </c:pt>
                <c:pt idx="1705">
                  <c:v>38231</c:v>
                </c:pt>
                <c:pt idx="1706">
                  <c:v>38232</c:v>
                </c:pt>
                <c:pt idx="1707">
                  <c:v>38233</c:v>
                </c:pt>
                <c:pt idx="1708">
                  <c:v>38234</c:v>
                </c:pt>
                <c:pt idx="1709">
                  <c:v>38235</c:v>
                </c:pt>
                <c:pt idx="1710">
                  <c:v>38236</c:v>
                </c:pt>
                <c:pt idx="1711">
                  <c:v>38237</c:v>
                </c:pt>
                <c:pt idx="1712">
                  <c:v>38238</c:v>
                </c:pt>
                <c:pt idx="1713">
                  <c:v>38239</c:v>
                </c:pt>
                <c:pt idx="1714">
                  <c:v>38240</c:v>
                </c:pt>
                <c:pt idx="1715">
                  <c:v>38241</c:v>
                </c:pt>
                <c:pt idx="1716">
                  <c:v>38242</c:v>
                </c:pt>
                <c:pt idx="1717">
                  <c:v>38243</c:v>
                </c:pt>
                <c:pt idx="1718">
                  <c:v>38244</c:v>
                </c:pt>
                <c:pt idx="1719">
                  <c:v>38245</c:v>
                </c:pt>
                <c:pt idx="1720">
                  <c:v>38246</c:v>
                </c:pt>
                <c:pt idx="1721">
                  <c:v>38247</c:v>
                </c:pt>
                <c:pt idx="1722">
                  <c:v>38248</c:v>
                </c:pt>
                <c:pt idx="1723">
                  <c:v>38249</c:v>
                </c:pt>
                <c:pt idx="1724">
                  <c:v>38250</c:v>
                </c:pt>
                <c:pt idx="1725">
                  <c:v>38251</c:v>
                </c:pt>
                <c:pt idx="1726">
                  <c:v>38252</c:v>
                </c:pt>
                <c:pt idx="1727">
                  <c:v>38253</c:v>
                </c:pt>
                <c:pt idx="1728">
                  <c:v>38254</c:v>
                </c:pt>
                <c:pt idx="1729">
                  <c:v>38255</c:v>
                </c:pt>
                <c:pt idx="1730">
                  <c:v>38256</c:v>
                </c:pt>
                <c:pt idx="1731">
                  <c:v>38257</c:v>
                </c:pt>
                <c:pt idx="1732">
                  <c:v>38258</c:v>
                </c:pt>
                <c:pt idx="1733">
                  <c:v>38259</c:v>
                </c:pt>
                <c:pt idx="1734">
                  <c:v>38260</c:v>
                </c:pt>
                <c:pt idx="1735">
                  <c:v>38261</c:v>
                </c:pt>
                <c:pt idx="1736">
                  <c:v>38262</c:v>
                </c:pt>
                <c:pt idx="1737">
                  <c:v>38263</c:v>
                </c:pt>
                <c:pt idx="1738">
                  <c:v>38264</c:v>
                </c:pt>
                <c:pt idx="1739">
                  <c:v>38265</c:v>
                </c:pt>
                <c:pt idx="1740">
                  <c:v>38266</c:v>
                </c:pt>
                <c:pt idx="1741">
                  <c:v>38267</c:v>
                </c:pt>
                <c:pt idx="1742">
                  <c:v>38268</c:v>
                </c:pt>
                <c:pt idx="1743">
                  <c:v>38269</c:v>
                </c:pt>
                <c:pt idx="1744">
                  <c:v>38270</c:v>
                </c:pt>
                <c:pt idx="1745">
                  <c:v>38271</c:v>
                </c:pt>
                <c:pt idx="1746">
                  <c:v>38272</c:v>
                </c:pt>
                <c:pt idx="1747">
                  <c:v>38273</c:v>
                </c:pt>
                <c:pt idx="1748">
                  <c:v>38274</c:v>
                </c:pt>
                <c:pt idx="1749">
                  <c:v>38275</c:v>
                </c:pt>
                <c:pt idx="1750">
                  <c:v>38276</c:v>
                </c:pt>
                <c:pt idx="1751">
                  <c:v>38277</c:v>
                </c:pt>
                <c:pt idx="1752">
                  <c:v>38278</c:v>
                </c:pt>
                <c:pt idx="1753">
                  <c:v>38279</c:v>
                </c:pt>
                <c:pt idx="1754">
                  <c:v>38280</c:v>
                </c:pt>
                <c:pt idx="1755">
                  <c:v>38281</c:v>
                </c:pt>
                <c:pt idx="1756">
                  <c:v>38282</c:v>
                </c:pt>
                <c:pt idx="1757">
                  <c:v>38283</c:v>
                </c:pt>
                <c:pt idx="1758">
                  <c:v>38284</c:v>
                </c:pt>
                <c:pt idx="1759">
                  <c:v>38285</c:v>
                </c:pt>
                <c:pt idx="1760">
                  <c:v>38286</c:v>
                </c:pt>
                <c:pt idx="1761">
                  <c:v>38287</c:v>
                </c:pt>
                <c:pt idx="1762">
                  <c:v>38288</c:v>
                </c:pt>
                <c:pt idx="1763">
                  <c:v>38289</c:v>
                </c:pt>
                <c:pt idx="1764">
                  <c:v>38290</c:v>
                </c:pt>
                <c:pt idx="1765">
                  <c:v>38291</c:v>
                </c:pt>
                <c:pt idx="1766">
                  <c:v>38292</c:v>
                </c:pt>
                <c:pt idx="1767">
                  <c:v>38293</c:v>
                </c:pt>
                <c:pt idx="1768">
                  <c:v>38294</c:v>
                </c:pt>
                <c:pt idx="1769">
                  <c:v>38295</c:v>
                </c:pt>
                <c:pt idx="1770">
                  <c:v>38296</c:v>
                </c:pt>
                <c:pt idx="1771">
                  <c:v>38297</c:v>
                </c:pt>
                <c:pt idx="1772">
                  <c:v>38298</c:v>
                </c:pt>
                <c:pt idx="1773">
                  <c:v>38299</c:v>
                </c:pt>
                <c:pt idx="1774">
                  <c:v>38300</c:v>
                </c:pt>
                <c:pt idx="1775">
                  <c:v>38301</c:v>
                </c:pt>
                <c:pt idx="1776">
                  <c:v>38302</c:v>
                </c:pt>
                <c:pt idx="1777">
                  <c:v>38303</c:v>
                </c:pt>
                <c:pt idx="1778">
                  <c:v>38304</c:v>
                </c:pt>
                <c:pt idx="1779">
                  <c:v>38305</c:v>
                </c:pt>
                <c:pt idx="1780">
                  <c:v>38306</c:v>
                </c:pt>
                <c:pt idx="1781">
                  <c:v>38307</c:v>
                </c:pt>
                <c:pt idx="1782">
                  <c:v>38308</c:v>
                </c:pt>
                <c:pt idx="1783">
                  <c:v>38309</c:v>
                </c:pt>
                <c:pt idx="1784">
                  <c:v>38310</c:v>
                </c:pt>
                <c:pt idx="1785">
                  <c:v>38311</c:v>
                </c:pt>
                <c:pt idx="1786">
                  <c:v>38312</c:v>
                </c:pt>
                <c:pt idx="1787">
                  <c:v>38313</c:v>
                </c:pt>
                <c:pt idx="1788">
                  <c:v>38314</c:v>
                </c:pt>
                <c:pt idx="1789">
                  <c:v>38315</c:v>
                </c:pt>
                <c:pt idx="1790">
                  <c:v>38316</c:v>
                </c:pt>
                <c:pt idx="1791">
                  <c:v>38317</c:v>
                </c:pt>
                <c:pt idx="1792">
                  <c:v>38318</c:v>
                </c:pt>
                <c:pt idx="1793">
                  <c:v>38319</c:v>
                </c:pt>
                <c:pt idx="1794">
                  <c:v>38320</c:v>
                </c:pt>
                <c:pt idx="1795">
                  <c:v>38321</c:v>
                </c:pt>
                <c:pt idx="1796">
                  <c:v>38322</c:v>
                </c:pt>
                <c:pt idx="1797">
                  <c:v>38323</c:v>
                </c:pt>
                <c:pt idx="1798">
                  <c:v>38324</c:v>
                </c:pt>
                <c:pt idx="1799">
                  <c:v>38325</c:v>
                </c:pt>
                <c:pt idx="1800">
                  <c:v>38326</c:v>
                </c:pt>
                <c:pt idx="1801">
                  <c:v>38327</c:v>
                </c:pt>
                <c:pt idx="1802">
                  <c:v>38328</c:v>
                </c:pt>
                <c:pt idx="1803">
                  <c:v>38329</c:v>
                </c:pt>
                <c:pt idx="1804">
                  <c:v>38330</c:v>
                </c:pt>
                <c:pt idx="1805">
                  <c:v>38331</c:v>
                </c:pt>
                <c:pt idx="1806">
                  <c:v>38332</c:v>
                </c:pt>
                <c:pt idx="1807">
                  <c:v>38333</c:v>
                </c:pt>
                <c:pt idx="1808">
                  <c:v>38334</c:v>
                </c:pt>
                <c:pt idx="1809">
                  <c:v>38335</c:v>
                </c:pt>
                <c:pt idx="1810">
                  <c:v>38336</c:v>
                </c:pt>
                <c:pt idx="1811">
                  <c:v>38337</c:v>
                </c:pt>
                <c:pt idx="1812">
                  <c:v>38338</c:v>
                </c:pt>
                <c:pt idx="1813">
                  <c:v>38339</c:v>
                </c:pt>
                <c:pt idx="1814">
                  <c:v>38340</c:v>
                </c:pt>
                <c:pt idx="1815">
                  <c:v>38341</c:v>
                </c:pt>
                <c:pt idx="1816">
                  <c:v>38342</c:v>
                </c:pt>
                <c:pt idx="1817">
                  <c:v>38343</c:v>
                </c:pt>
                <c:pt idx="1818">
                  <c:v>38344</c:v>
                </c:pt>
                <c:pt idx="1819">
                  <c:v>38345</c:v>
                </c:pt>
                <c:pt idx="1820">
                  <c:v>38346</c:v>
                </c:pt>
                <c:pt idx="1821">
                  <c:v>38347</c:v>
                </c:pt>
                <c:pt idx="1822">
                  <c:v>38348</c:v>
                </c:pt>
                <c:pt idx="1823">
                  <c:v>38349</c:v>
                </c:pt>
                <c:pt idx="1824">
                  <c:v>38350</c:v>
                </c:pt>
                <c:pt idx="1825">
                  <c:v>38351</c:v>
                </c:pt>
                <c:pt idx="1826">
                  <c:v>38352</c:v>
                </c:pt>
                <c:pt idx="1827">
                  <c:v>38353</c:v>
                </c:pt>
                <c:pt idx="1828">
                  <c:v>38354</c:v>
                </c:pt>
                <c:pt idx="1829">
                  <c:v>38355</c:v>
                </c:pt>
                <c:pt idx="1830">
                  <c:v>38356</c:v>
                </c:pt>
                <c:pt idx="1831">
                  <c:v>38357</c:v>
                </c:pt>
                <c:pt idx="1832">
                  <c:v>38358</c:v>
                </c:pt>
                <c:pt idx="1833">
                  <c:v>38359</c:v>
                </c:pt>
                <c:pt idx="1834">
                  <c:v>38360</c:v>
                </c:pt>
                <c:pt idx="1835">
                  <c:v>38361</c:v>
                </c:pt>
                <c:pt idx="1836">
                  <c:v>38362</c:v>
                </c:pt>
                <c:pt idx="1837">
                  <c:v>38363</c:v>
                </c:pt>
                <c:pt idx="1838">
                  <c:v>38364</c:v>
                </c:pt>
                <c:pt idx="1839">
                  <c:v>38365</c:v>
                </c:pt>
                <c:pt idx="1840">
                  <c:v>38366</c:v>
                </c:pt>
                <c:pt idx="1841">
                  <c:v>38367</c:v>
                </c:pt>
                <c:pt idx="1842">
                  <c:v>38368</c:v>
                </c:pt>
                <c:pt idx="1843">
                  <c:v>38369</c:v>
                </c:pt>
                <c:pt idx="1844">
                  <c:v>38370</c:v>
                </c:pt>
                <c:pt idx="1845">
                  <c:v>38371</c:v>
                </c:pt>
                <c:pt idx="1846">
                  <c:v>38372</c:v>
                </c:pt>
                <c:pt idx="1847">
                  <c:v>38373</c:v>
                </c:pt>
                <c:pt idx="1848">
                  <c:v>38374</c:v>
                </c:pt>
                <c:pt idx="1849">
                  <c:v>38375</c:v>
                </c:pt>
                <c:pt idx="1850">
                  <c:v>38376</c:v>
                </c:pt>
                <c:pt idx="1851">
                  <c:v>38377</c:v>
                </c:pt>
                <c:pt idx="1852">
                  <c:v>38378</c:v>
                </c:pt>
                <c:pt idx="1853">
                  <c:v>38379</c:v>
                </c:pt>
                <c:pt idx="1854">
                  <c:v>38380</c:v>
                </c:pt>
                <c:pt idx="1855">
                  <c:v>38381</c:v>
                </c:pt>
                <c:pt idx="1856">
                  <c:v>38382</c:v>
                </c:pt>
                <c:pt idx="1857">
                  <c:v>38383</c:v>
                </c:pt>
                <c:pt idx="1858">
                  <c:v>38384</c:v>
                </c:pt>
                <c:pt idx="1859">
                  <c:v>38385</c:v>
                </c:pt>
                <c:pt idx="1860">
                  <c:v>38386</c:v>
                </c:pt>
                <c:pt idx="1861">
                  <c:v>38387</c:v>
                </c:pt>
                <c:pt idx="1862">
                  <c:v>38388</c:v>
                </c:pt>
                <c:pt idx="1863">
                  <c:v>38389</c:v>
                </c:pt>
                <c:pt idx="1864">
                  <c:v>38390</c:v>
                </c:pt>
                <c:pt idx="1865">
                  <c:v>38391</c:v>
                </c:pt>
                <c:pt idx="1866">
                  <c:v>38392</c:v>
                </c:pt>
                <c:pt idx="1867">
                  <c:v>38393</c:v>
                </c:pt>
                <c:pt idx="1868">
                  <c:v>38394</c:v>
                </c:pt>
                <c:pt idx="1869">
                  <c:v>38395</c:v>
                </c:pt>
                <c:pt idx="1870">
                  <c:v>38396</c:v>
                </c:pt>
                <c:pt idx="1871">
                  <c:v>38397</c:v>
                </c:pt>
                <c:pt idx="1872">
                  <c:v>38398</c:v>
                </c:pt>
                <c:pt idx="1873">
                  <c:v>38399</c:v>
                </c:pt>
                <c:pt idx="1874">
                  <c:v>38400</c:v>
                </c:pt>
                <c:pt idx="1875">
                  <c:v>38401</c:v>
                </c:pt>
                <c:pt idx="1876">
                  <c:v>38402</c:v>
                </c:pt>
                <c:pt idx="1877">
                  <c:v>38403</c:v>
                </c:pt>
                <c:pt idx="1878">
                  <c:v>38404</c:v>
                </c:pt>
                <c:pt idx="1879">
                  <c:v>38405</c:v>
                </c:pt>
                <c:pt idx="1880">
                  <c:v>38406</c:v>
                </c:pt>
                <c:pt idx="1881">
                  <c:v>38407</c:v>
                </c:pt>
                <c:pt idx="1882">
                  <c:v>38408</c:v>
                </c:pt>
                <c:pt idx="1883">
                  <c:v>38409</c:v>
                </c:pt>
                <c:pt idx="1884">
                  <c:v>38410</c:v>
                </c:pt>
                <c:pt idx="1885">
                  <c:v>38411</c:v>
                </c:pt>
                <c:pt idx="1886">
                  <c:v>38412</c:v>
                </c:pt>
                <c:pt idx="1887">
                  <c:v>38413</c:v>
                </c:pt>
                <c:pt idx="1888">
                  <c:v>38414</c:v>
                </c:pt>
                <c:pt idx="1889">
                  <c:v>38415</c:v>
                </c:pt>
                <c:pt idx="1890">
                  <c:v>38416</c:v>
                </c:pt>
                <c:pt idx="1891">
                  <c:v>38417</c:v>
                </c:pt>
                <c:pt idx="1892">
                  <c:v>38418</c:v>
                </c:pt>
                <c:pt idx="1893">
                  <c:v>38419</c:v>
                </c:pt>
                <c:pt idx="1894">
                  <c:v>38420</c:v>
                </c:pt>
                <c:pt idx="1895">
                  <c:v>38421</c:v>
                </c:pt>
                <c:pt idx="1896">
                  <c:v>38422</c:v>
                </c:pt>
                <c:pt idx="1897">
                  <c:v>38423</c:v>
                </c:pt>
                <c:pt idx="1898">
                  <c:v>38424</c:v>
                </c:pt>
                <c:pt idx="1899">
                  <c:v>38425</c:v>
                </c:pt>
                <c:pt idx="1900">
                  <c:v>38426</c:v>
                </c:pt>
                <c:pt idx="1901">
                  <c:v>38427</c:v>
                </c:pt>
                <c:pt idx="1902">
                  <c:v>38428</c:v>
                </c:pt>
                <c:pt idx="1903">
                  <c:v>38429</c:v>
                </c:pt>
                <c:pt idx="1904">
                  <c:v>38430</c:v>
                </c:pt>
                <c:pt idx="1905">
                  <c:v>38431</c:v>
                </c:pt>
                <c:pt idx="1906">
                  <c:v>38432</c:v>
                </c:pt>
                <c:pt idx="1907">
                  <c:v>38433</c:v>
                </c:pt>
                <c:pt idx="1908">
                  <c:v>38434</c:v>
                </c:pt>
                <c:pt idx="1909">
                  <c:v>38435</c:v>
                </c:pt>
                <c:pt idx="1910">
                  <c:v>38436</c:v>
                </c:pt>
                <c:pt idx="1911">
                  <c:v>38437</c:v>
                </c:pt>
                <c:pt idx="1912">
                  <c:v>38438</c:v>
                </c:pt>
                <c:pt idx="1913">
                  <c:v>38439</c:v>
                </c:pt>
                <c:pt idx="1914">
                  <c:v>38440</c:v>
                </c:pt>
                <c:pt idx="1915">
                  <c:v>38441</c:v>
                </c:pt>
                <c:pt idx="1916">
                  <c:v>38442</c:v>
                </c:pt>
                <c:pt idx="1917">
                  <c:v>38443</c:v>
                </c:pt>
                <c:pt idx="1918">
                  <c:v>38444</c:v>
                </c:pt>
                <c:pt idx="1919">
                  <c:v>38445</c:v>
                </c:pt>
                <c:pt idx="1920">
                  <c:v>38446</c:v>
                </c:pt>
                <c:pt idx="1921">
                  <c:v>38447</c:v>
                </c:pt>
                <c:pt idx="1922">
                  <c:v>38448</c:v>
                </c:pt>
                <c:pt idx="1923">
                  <c:v>38449</c:v>
                </c:pt>
                <c:pt idx="1924">
                  <c:v>38450</c:v>
                </c:pt>
                <c:pt idx="1925">
                  <c:v>38451</c:v>
                </c:pt>
                <c:pt idx="1926">
                  <c:v>38452</c:v>
                </c:pt>
                <c:pt idx="1927">
                  <c:v>38453</c:v>
                </c:pt>
                <c:pt idx="1928">
                  <c:v>38454</c:v>
                </c:pt>
                <c:pt idx="1929">
                  <c:v>38455</c:v>
                </c:pt>
                <c:pt idx="1930">
                  <c:v>38456</c:v>
                </c:pt>
                <c:pt idx="1931">
                  <c:v>38457</c:v>
                </c:pt>
                <c:pt idx="1932">
                  <c:v>38458</c:v>
                </c:pt>
                <c:pt idx="1933">
                  <c:v>38459</c:v>
                </c:pt>
                <c:pt idx="1934">
                  <c:v>38460</c:v>
                </c:pt>
                <c:pt idx="1935">
                  <c:v>38461</c:v>
                </c:pt>
                <c:pt idx="1936">
                  <c:v>38462</c:v>
                </c:pt>
                <c:pt idx="1937">
                  <c:v>38463</c:v>
                </c:pt>
                <c:pt idx="1938">
                  <c:v>38464</c:v>
                </c:pt>
                <c:pt idx="1939">
                  <c:v>38465</c:v>
                </c:pt>
                <c:pt idx="1940">
                  <c:v>38466</c:v>
                </c:pt>
                <c:pt idx="1941">
                  <c:v>38467</c:v>
                </c:pt>
                <c:pt idx="1942">
                  <c:v>38468</c:v>
                </c:pt>
                <c:pt idx="1943">
                  <c:v>38469</c:v>
                </c:pt>
                <c:pt idx="1944">
                  <c:v>38470</c:v>
                </c:pt>
                <c:pt idx="1945">
                  <c:v>38471</c:v>
                </c:pt>
                <c:pt idx="1946">
                  <c:v>38472</c:v>
                </c:pt>
                <c:pt idx="1947">
                  <c:v>38473</c:v>
                </c:pt>
                <c:pt idx="1948">
                  <c:v>38474</c:v>
                </c:pt>
                <c:pt idx="1949">
                  <c:v>38475</c:v>
                </c:pt>
                <c:pt idx="1950">
                  <c:v>38476</c:v>
                </c:pt>
                <c:pt idx="1951">
                  <c:v>38477</c:v>
                </c:pt>
                <c:pt idx="1952">
                  <c:v>38478</c:v>
                </c:pt>
                <c:pt idx="1953">
                  <c:v>38479</c:v>
                </c:pt>
                <c:pt idx="1954">
                  <c:v>38480</c:v>
                </c:pt>
                <c:pt idx="1955">
                  <c:v>38481</c:v>
                </c:pt>
                <c:pt idx="1956">
                  <c:v>38482</c:v>
                </c:pt>
                <c:pt idx="1957">
                  <c:v>38483</c:v>
                </c:pt>
                <c:pt idx="1958">
                  <c:v>38484</c:v>
                </c:pt>
                <c:pt idx="1959">
                  <c:v>38485</c:v>
                </c:pt>
                <c:pt idx="1960">
                  <c:v>38486</c:v>
                </c:pt>
                <c:pt idx="1961">
                  <c:v>38487</c:v>
                </c:pt>
                <c:pt idx="1962">
                  <c:v>38488</c:v>
                </c:pt>
                <c:pt idx="1963">
                  <c:v>38489</c:v>
                </c:pt>
                <c:pt idx="1964">
                  <c:v>38490</c:v>
                </c:pt>
                <c:pt idx="1965">
                  <c:v>38491</c:v>
                </c:pt>
                <c:pt idx="1966">
                  <c:v>38492</c:v>
                </c:pt>
                <c:pt idx="1967">
                  <c:v>38493</c:v>
                </c:pt>
                <c:pt idx="1968">
                  <c:v>38494</c:v>
                </c:pt>
                <c:pt idx="1969">
                  <c:v>38495</c:v>
                </c:pt>
                <c:pt idx="1970">
                  <c:v>38496</c:v>
                </c:pt>
                <c:pt idx="1971">
                  <c:v>38497</c:v>
                </c:pt>
                <c:pt idx="1972">
                  <c:v>38498</c:v>
                </c:pt>
                <c:pt idx="1973">
                  <c:v>38499</c:v>
                </c:pt>
                <c:pt idx="1974">
                  <c:v>38500</c:v>
                </c:pt>
                <c:pt idx="1975">
                  <c:v>38501</c:v>
                </c:pt>
                <c:pt idx="1976">
                  <c:v>38502</c:v>
                </c:pt>
                <c:pt idx="1977">
                  <c:v>38503</c:v>
                </c:pt>
                <c:pt idx="1978">
                  <c:v>38504</c:v>
                </c:pt>
                <c:pt idx="1979">
                  <c:v>38505</c:v>
                </c:pt>
                <c:pt idx="1980">
                  <c:v>38506</c:v>
                </c:pt>
                <c:pt idx="1981">
                  <c:v>38507</c:v>
                </c:pt>
                <c:pt idx="1982">
                  <c:v>38508</c:v>
                </c:pt>
                <c:pt idx="1983">
                  <c:v>38509</c:v>
                </c:pt>
                <c:pt idx="1984">
                  <c:v>38510</c:v>
                </c:pt>
                <c:pt idx="1985">
                  <c:v>38511</c:v>
                </c:pt>
                <c:pt idx="1986">
                  <c:v>38512</c:v>
                </c:pt>
                <c:pt idx="1987">
                  <c:v>38513</c:v>
                </c:pt>
                <c:pt idx="1988">
                  <c:v>38514</c:v>
                </c:pt>
                <c:pt idx="1989">
                  <c:v>38515</c:v>
                </c:pt>
                <c:pt idx="1990">
                  <c:v>38516</c:v>
                </c:pt>
                <c:pt idx="1991">
                  <c:v>38517</c:v>
                </c:pt>
                <c:pt idx="1992">
                  <c:v>38518</c:v>
                </c:pt>
                <c:pt idx="1993">
                  <c:v>38519</c:v>
                </c:pt>
                <c:pt idx="1994">
                  <c:v>38520</c:v>
                </c:pt>
                <c:pt idx="1995">
                  <c:v>38521</c:v>
                </c:pt>
                <c:pt idx="1996">
                  <c:v>38522</c:v>
                </c:pt>
                <c:pt idx="1997">
                  <c:v>38523</c:v>
                </c:pt>
                <c:pt idx="1998">
                  <c:v>38524</c:v>
                </c:pt>
                <c:pt idx="1999">
                  <c:v>38525</c:v>
                </c:pt>
                <c:pt idx="2000">
                  <c:v>38526</c:v>
                </c:pt>
                <c:pt idx="2001">
                  <c:v>38527</c:v>
                </c:pt>
                <c:pt idx="2002">
                  <c:v>38528</c:v>
                </c:pt>
                <c:pt idx="2003">
                  <c:v>38529</c:v>
                </c:pt>
                <c:pt idx="2004">
                  <c:v>38530</c:v>
                </c:pt>
                <c:pt idx="2005">
                  <c:v>38531</c:v>
                </c:pt>
                <c:pt idx="2006">
                  <c:v>38532</c:v>
                </c:pt>
                <c:pt idx="2007">
                  <c:v>38533</c:v>
                </c:pt>
                <c:pt idx="2008">
                  <c:v>38534</c:v>
                </c:pt>
                <c:pt idx="2009">
                  <c:v>38535</c:v>
                </c:pt>
                <c:pt idx="2010">
                  <c:v>38536</c:v>
                </c:pt>
                <c:pt idx="2011">
                  <c:v>38537</c:v>
                </c:pt>
                <c:pt idx="2012">
                  <c:v>38538</c:v>
                </c:pt>
                <c:pt idx="2013">
                  <c:v>38539</c:v>
                </c:pt>
                <c:pt idx="2014">
                  <c:v>38540</c:v>
                </c:pt>
                <c:pt idx="2015">
                  <c:v>38541</c:v>
                </c:pt>
                <c:pt idx="2016">
                  <c:v>38542</c:v>
                </c:pt>
                <c:pt idx="2017">
                  <c:v>38543</c:v>
                </c:pt>
                <c:pt idx="2018">
                  <c:v>38544</c:v>
                </c:pt>
                <c:pt idx="2019">
                  <c:v>38545</c:v>
                </c:pt>
                <c:pt idx="2020">
                  <c:v>38546</c:v>
                </c:pt>
                <c:pt idx="2021">
                  <c:v>38547</c:v>
                </c:pt>
                <c:pt idx="2022">
                  <c:v>38548</c:v>
                </c:pt>
                <c:pt idx="2023">
                  <c:v>38549</c:v>
                </c:pt>
                <c:pt idx="2024">
                  <c:v>38550</c:v>
                </c:pt>
                <c:pt idx="2025">
                  <c:v>38551</c:v>
                </c:pt>
                <c:pt idx="2026">
                  <c:v>38552</c:v>
                </c:pt>
                <c:pt idx="2027">
                  <c:v>38553</c:v>
                </c:pt>
                <c:pt idx="2028">
                  <c:v>38554</c:v>
                </c:pt>
                <c:pt idx="2029">
                  <c:v>38555</c:v>
                </c:pt>
                <c:pt idx="2030">
                  <c:v>38556</c:v>
                </c:pt>
                <c:pt idx="2031">
                  <c:v>38557</c:v>
                </c:pt>
                <c:pt idx="2032">
                  <c:v>38558</c:v>
                </c:pt>
                <c:pt idx="2033">
                  <c:v>38559</c:v>
                </c:pt>
                <c:pt idx="2034">
                  <c:v>38560</c:v>
                </c:pt>
                <c:pt idx="2035">
                  <c:v>38561</c:v>
                </c:pt>
                <c:pt idx="2036">
                  <c:v>38562</c:v>
                </c:pt>
                <c:pt idx="2037">
                  <c:v>38563</c:v>
                </c:pt>
                <c:pt idx="2038">
                  <c:v>38564</c:v>
                </c:pt>
                <c:pt idx="2039">
                  <c:v>38565</c:v>
                </c:pt>
                <c:pt idx="2040">
                  <c:v>38566</c:v>
                </c:pt>
                <c:pt idx="2041">
                  <c:v>38567</c:v>
                </c:pt>
                <c:pt idx="2042">
                  <c:v>38568</c:v>
                </c:pt>
                <c:pt idx="2043">
                  <c:v>38569</c:v>
                </c:pt>
                <c:pt idx="2044">
                  <c:v>38570</c:v>
                </c:pt>
                <c:pt idx="2045">
                  <c:v>38571</c:v>
                </c:pt>
                <c:pt idx="2046">
                  <c:v>38572</c:v>
                </c:pt>
                <c:pt idx="2047">
                  <c:v>38573</c:v>
                </c:pt>
                <c:pt idx="2048">
                  <c:v>38574</c:v>
                </c:pt>
                <c:pt idx="2049">
                  <c:v>38575</c:v>
                </c:pt>
                <c:pt idx="2050">
                  <c:v>38576</c:v>
                </c:pt>
                <c:pt idx="2051">
                  <c:v>38577</c:v>
                </c:pt>
                <c:pt idx="2052">
                  <c:v>38578</c:v>
                </c:pt>
                <c:pt idx="2053">
                  <c:v>38579</c:v>
                </c:pt>
                <c:pt idx="2054">
                  <c:v>38580</c:v>
                </c:pt>
                <c:pt idx="2055">
                  <c:v>38581</c:v>
                </c:pt>
                <c:pt idx="2056">
                  <c:v>38582</c:v>
                </c:pt>
                <c:pt idx="2057">
                  <c:v>38583</c:v>
                </c:pt>
                <c:pt idx="2058">
                  <c:v>38584</c:v>
                </c:pt>
                <c:pt idx="2059">
                  <c:v>38585</c:v>
                </c:pt>
                <c:pt idx="2060">
                  <c:v>38586</c:v>
                </c:pt>
                <c:pt idx="2061">
                  <c:v>38587</c:v>
                </c:pt>
                <c:pt idx="2062">
                  <c:v>38588</c:v>
                </c:pt>
                <c:pt idx="2063">
                  <c:v>38589</c:v>
                </c:pt>
                <c:pt idx="2064">
                  <c:v>38590</c:v>
                </c:pt>
                <c:pt idx="2065">
                  <c:v>38591</c:v>
                </c:pt>
                <c:pt idx="2066">
                  <c:v>38592</c:v>
                </c:pt>
                <c:pt idx="2067">
                  <c:v>38593</c:v>
                </c:pt>
                <c:pt idx="2068">
                  <c:v>38594</c:v>
                </c:pt>
                <c:pt idx="2069">
                  <c:v>38595</c:v>
                </c:pt>
                <c:pt idx="2070">
                  <c:v>38596</c:v>
                </c:pt>
                <c:pt idx="2071">
                  <c:v>38597</c:v>
                </c:pt>
                <c:pt idx="2072">
                  <c:v>38598</c:v>
                </c:pt>
                <c:pt idx="2073">
                  <c:v>38599</c:v>
                </c:pt>
                <c:pt idx="2074">
                  <c:v>38600</c:v>
                </c:pt>
                <c:pt idx="2075">
                  <c:v>38601</c:v>
                </c:pt>
                <c:pt idx="2076">
                  <c:v>38602</c:v>
                </c:pt>
                <c:pt idx="2077">
                  <c:v>38603</c:v>
                </c:pt>
                <c:pt idx="2078">
                  <c:v>38604</c:v>
                </c:pt>
                <c:pt idx="2079">
                  <c:v>38605</c:v>
                </c:pt>
                <c:pt idx="2080">
                  <c:v>38606</c:v>
                </c:pt>
                <c:pt idx="2081">
                  <c:v>38607</c:v>
                </c:pt>
                <c:pt idx="2082">
                  <c:v>38608</c:v>
                </c:pt>
                <c:pt idx="2083">
                  <c:v>38609</c:v>
                </c:pt>
                <c:pt idx="2084">
                  <c:v>38610</c:v>
                </c:pt>
                <c:pt idx="2085">
                  <c:v>38611</c:v>
                </c:pt>
                <c:pt idx="2086">
                  <c:v>38612</c:v>
                </c:pt>
                <c:pt idx="2087">
                  <c:v>38613</c:v>
                </c:pt>
                <c:pt idx="2088">
                  <c:v>38614</c:v>
                </c:pt>
                <c:pt idx="2089">
                  <c:v>38615</c:v>
                </c:pt>
                <c:pt idx="2090">
                  <c:v>38616</c:v>
                </c:pt>
                <c:pt idx="2091">
                  <c:v>38617</c:v>
                </c:pt>
                <c:pt idx="2092">
                  <c:v>38618</c:v>
                </c:pt>
                <c:pt idx="2093">
                  <c:v>38619</c:v>
                </c:pt>
                <c:pt idx="2094">
                  <c:v>38620</c:v>
                </c:pt>
                <c:pt idx="2095">
                  <c:v>38621</c:v>
                </c:pt>
                <c:pt idx="2096">
                  <c:v>38622</c:v>
                </c:pt>
                <c:pt idx="2097">
                  <c:v>38623</c:v>
                </c:pt>
                <c:pt idx="2098">
                  <c:v>38624</c:v>
                </c:pt>
                <c:pt idx="2099">
                  <c:v>38625</c:v>
                </c:pt>
                <c:pt idx="2100">
                  <c:v>38626</c:v>
                </c:pt>
                <c:pt idx="2101">
                  <c:v>38627</c:v>
                </c:pt>
                <c:pt idx="2102">
                  <c:v>38628</c:v>
                </c:pt>
                <c:pt idx="2103">
                  <c:v>38629</c:v>
                </c:pt>
                <c:pt idx="2104">
                  <c:v>38630</c:v>
                </c:pt>
                <c:pt idx="2105">
                  <c:v>38631</c:v>
                </c:pt>
                <c:pt idx="2106">
                  <c:v>38632</c:v>
                </c:pt>
                <c:pt idx="2107">
                  <c:v>38633</c:v>
                </c:pt>
                <c:pt idx="2108">
                  <c:v>38634</c:v>
                </c:pt>
                <c:pt idx="2109">
                  <c:v>38635</c:v>
                </c:pt>
                <c:pt idx="2110">
                  <c:v>38636</c:v>
                </c:pt>
                <c:pt idx="2111">
                  <c:v>38637</c:v>
                </c:pt>
                <c:pt idx="2112">
                  <c:v>38638</c:v>
                </c:pt>
                <c:pt idx="2113">
                  <c:v>38639</c:v>
                </c:pt>
                <c:pt idx="2114">
                  <c:v>38640</c:v>
                </c:pt>
                <c:pt idx="2115">
                  <c:v>38641</c:v>
                </c:pt>
                <c:pt idx="2116">
                  <c:v>38642</c:v>
                </c:pt>
                <c:pt idx="2117">
                  <c:v>38643</c:v>
                </c:pt>
                <c:pt idx="2118">
                  <c:v>38644</c:v>
                </c:pt>
                <c:pt idx="2119">
                  <c:v>38645</c:v>
                </c:pt>
                <c:pt idx="2120">
                  <c:v>38646</c:v>
                </c:pt>
                <c:pt idx="2121">
                  <c:v>38647</c:v>
                </c:pt>
                <c:pt idx="2122">
                  <c:v>38648</c:v>
                </c:pt>
                <c:pt idx="2123">
                  <c:v>38649</c:v>
                </c:pt>
                <c:pt idx="2124">
                  <c:v>38650</c:v>
                </c:pt>
                <c:pt idx="2125">
                  <c:v>38651</c:v>
                </c:pt>
                <c:pt idx="2126">
                  <c:v>38652</c:v>
                </c:pt>
                <c:pt idx="2127">
                  <c:v>38653</c:v>
                </c:pt>
                <c:pt idx="2128">
                  <c:v>38654</c:v>
                </c:pt>
                <c:pt idx="2129">
                  <c:v>38655</c:v>
                </c:pt>
                <c:pt idx="2130">
                  <c:v>38656</c:v>
                </c:pt>
                <c:pt idx="2131">
                  <c:v>38657</c:v>
                </c:pt>
                <c:pt idx="2132">
                  <c:v>38658</c:v>
                </c:pt>
                <c:pt idx="2133">
                  <c:v>38659</c:v>
                </c:pt>
                <c:pt idx="2134">
                  <c:v>38660</c:v>
                </c:pt>
                <c:pt idx="2135">
                  <c:v>38661</c:v>
                </c:pt>
                <c:pt idx="2136">
                  <c:v>38662</c:v>
                </c:pt>
                <c:pt idx="2137">
                  <c:v>38663</c:v>
                </c:pt>
                <c:pt idx="2138">
                  <c:v>38664</c:v>
                </c:pt>
                <c:pt idx="2139">
                  <c:v>38665</c:v>
                </c:pt>
                <c:pt idx="2140">
                  <c:v>38666</c:v>
                </c:pt>
                <c:pt idx="2141">
                  <c:v>38667</c:v>
                </c:pt>
                <c:pt idx="2142">
                  <c:v>38668</c:v>
                </c:pt>
                <c:pt idx="2143">
                  <c:v>38669</c:v>
                </c:pt>
                <c:pt idx="2144">
                  <c:v>38670</c:v>
                </c:pt>
                <c:pt idx="2145">
                  <c:v>38671</c:v>
                </c:pt>
                <c:pt idx="2146">
                  <c:v>38672</c:v>
                </c:pt>
                <c:pt idx="2147">
                  <c:v>38673</c:v>
                </c:pt>
                <c:pt idx="2148">
                  <c:v>38674</c:v>
                </c:pt>
                <c:pt idx="2149">
                  <c:v>38675</c:v>
                </c:pt>
                <c:pt idx="2150">
                  <c:v>38676</c:v>
                </c:pt>
                <c:pt idx="2151">
                  <c:v>38677</c:v>
                </c:pt>
                <c:pt idx="2152">
                  <c:v>38678</c:v>
                </c:pt>
                <c:pt idx="2153">
                  <c:v>38679</c:v>
                </c:pt>
                <c:pt idx="2154">
                  <c:v>38680</c:v>
                </c:pt>
                <c:pt idx="2155">
                  <c:v>38681</c:v>
                </c:pt>
                <c:pt idx="2156">
                  <c:v>38682</c:v>
                </c:pt>
                <c:pt idx="2157">
                  <c:v>38683</c:v>
                </c:pt>
                <c:pt idx="2158">
                  <c:v>38684</c:v>
                </c:pt>
                <c:pt idx="2159">
                  <c:v>38685</c:v>
                </c:pt>
                <c:pt idx="2160">
                  <c:v>38686</c:v>
                </c:pt>
                <c:pt idx="2161">
                  <c:v>38687</c:v>
                </c:pt>
                <c:pt idx="2162">
                  <c:v>38688</c:v>
                </c:pt>
                <c:pt idx="2163">
                  <c:v>38689</c:v>
                </c:pt>
                <c:pt idx="2164">
                  <c:v>38690</c:v>
                </c:pt>
                <c:pt idx="2165">
                  <c:v>38691</c:v>
                </c:pt>
                <c:pt idx="2166">
                  <c:v>38692</c:v>
                </c:pt>
                <c:pt idx="2167">
                  <c:v>38693</c:v>
                </c:pt>
                <c:pt idx="2168">
                  <c:v>38694</c:v>
                </c:pt>
                <c:pt idx="2169">
                  <c:v>38695</c:v>
                </c:pt>
                <c:pt idx="2170">
                  <c:v>38696</c:v>
                </c:pt>
                <c:pt idx="2171">
                  <c:v>38697</c:v>
                </c:pt>
                <c:pt idx="2172">
                  <c:v>38698</c:v>
                </c:pt>
                <c:pt idx="2173">
                  <c:v>38699</c:v>
                </c:pt>
                <c:pt idx="2174">
                  <c:v>38700</c:v>
                </c:pt>
                <c:pt idx="2175">
                  <c:v>38701</c:v>
                </c:pt>
                <c:pt idx="2176">
                  <c:v>38702</c:v>
                </c:pt>
                <c:pt idx="2177">
                  <c:v>38703</c:v>
                </c:pt>
                <c:pt idx="2178">
                  <c:v>38704</c:v>
                </c:pt>
                <c:pt idx="2179">
                  <c:v>38705</c:v>
                </c:pt>
                <c:pt idx="2180">
                  <c:v>38706</c:v>
                </c:pt>
                <c:pt idx="2181">
                  <c:v>38707</c:v>
                </c:pt>
                <c:pt idx="2182">
                  <c:v>38708</c:v>
                </c:pt>
                <c:pt idx="2183">
                  <c:v>38709</c:v>
                </c:pt>
                <c:pt idx="2184">
                  <c:v>38710</c:v>
                </c:pt>
                <c:pt idx="2185">
                  <c:v>38711</c:v>
                </c:pt>
                <c:pt idx="2186">
                  <c:v>38712</c:v>
                </c:pt>
                <c:pt idx="2187">
                  <c:v>38713</c:v>
                </c:pt>
                <c:pt idx="2188">
                  <c:v>38714</c:v>
                </c:pt>
                <c:pt idx="2189">
                  <c:v>38715</c:v>
                </c:pt>
                <c:pt idx="2190">
                  <c:v>38716</c:v>
                </c:pt>
                <c:pt idx="2191">
                  <c:v>38717</c:v>
                </c:pt>
                <c:pt idx="2192">
                  <c:v>38718</c:v>
                </c:pt>
                <c:pt idx="2193">
                  <c:v>38719</c:v>
                </c:pt>
                <c:pt idx="2194">
                  <c:v>38720</c:v>
                </c:pt>
                <c:pt idx="2195">
                  <c:v>38721</c:v>
                </c:pt>
                <c:pt idx="2196">
                  <c:v>38722</c:v>
                </c:pt>
                <c:pt idx="2197">
                  <c:v>38723</c:v>
                </c:pt>
                <c:pt idx="2198">
                  <c:v>38724</c:v>
                </c:pt>
                <c:pt idx="2199">
                  <c:v>38725</c:v>
                </c:pt>
                <c:pt idx="2200">
                  <c:v>38726</c:v>
                </c:pt>
                <c:pt idx="2201">
                  <c:v>38727</c:v>
                </c:pt>
                <c:pt idx="2202">
                  <c:v>38728</c:v>
                </c:pt>
                <c:pt idx="2203">
                  <c:v>38729</c:v>
                </c:pt>
                <c:pt idx="2204">
                  <c:v>38730</c:v>
                </c:pt>
                <c:pt idx="2205">
                  <c:v>38731</c:v>
                </c:pt>
                <c:pt idx="2206">
                  <c:v>38732</c:v>
                </c:pt>
                <c:pt idx="2207">
                  <c:v>38733</c:v>
                </c:pt>
                <c:pt idx="2208">
                  <c:v>38734</c:v>
                </c:pt>
                <c:pt idx="2209">
                  <c:v>38735</c:v>
                </c:pt>
                <c:pt idx="2210">
                  <c:v>38736</c:v>
                </c:pt>
                <c:pt idx="2211">
                  <c:v>38737</c:v>
                </c:pt>
                <c:pt idx="2212">
                  <c:v>38738</c:v>
                </c:pt>
                <c:pt idx="2213">
                  <c:v>38739</c:v>
                </c:pt>
                <c:pt idx="2214">
                  <c:v>38740</c:v>
                </c:pt>
                <c:pt idx="2215">
                  <c:v>38741</c:v>
                </c:pt>
                <c:pt idx="2216">
                  <c:v>38742</c:v>
                </c:pt>
                <c:pt idx="2217">
                  <c:v>38743</c:v>
                </c:pt>
                <c:pt idx="2218">
                  <c:v>38744</c:v>
                </c:pt>
                <c:pt idx="2219">
                  <c:v>38745</c:v>
                </c:pt>
                <c:pt idx="2220">
                  <c:v>38746</c:v>
                </c:pt>
                <c:pt idx="2221">
                  <c:v>38747</c:v>
                </c:pt>
                <c:pt idx="2222">
                  <c:v>38748</c:v>
                </c:pt>
                <c:pt idx="2223">
                  <c:v>38749</c:v>
                </c:pt>
                <c:pt idx="2224">
                  <c:v>38750</c:v>
                </c:pt>
                <c:pt idx="2225">
                  <c:v>38751</c:v>
                </c:pt>
                <c:pt idx="2226">
                  <c:v>38752</c:v>
                </c:pt>
                <c:pt idx="2227">
                  <c:v>38753</c:v>
                </c:pt>
                <c:pt idx="2228">
                  <c:v>38754</c:v>
                </c:pt>
                <c:pt idx="2229">
                  <c:v>38755</c:v>
                </c:pt>
                <c:pt idx="2230">
                  <c:v>38756</c:v>
                </c:pt>
                <c:pt idx="2231">
                  <c:v>38757</c:v>
                </c:pt>
                <c:pt idx="2232">
                  <c:v>38758</c:v>
                </c:pt>
                <c:pt idx="2233">
                  <c:v>38759</c:v>
                </c:pt>
                <c:pt idx="2234">
                  <c:v>38760</c:v>
                </c:pt>
                <c:pt idx="2235">
                  <c:v>38761</c:v>
                </c:pt>
                <c:pt idx="2236">
                  <c:v>38762</c:v>
                </c:pt>
                <c:pt idx="2237">
                  <c:v>38763</c:v>
                </c:pt>
                <c:pt idx="2238">
                  <c:v>38764</c:v>
                </c:pt>
                <c:pt idx="2239">
                  <c:v>38765</c:v>
                </c:pt>
                <c:pt idx="2240">
                  <c:v>38766</c:v>
                </c:pt>
                <c:pt idx="2241">
                  <c:v>38767</c:v>
                </c:pt>
                <c:pt idx="2242">
                  <c:v>38768</c:v>
                </c:pt>
                <c:pt idx="2243">
                  <c:v>38769</c:v>
                </c:pt>
                <c:pt idx="2244">
                  <c:v>38770</c:v>
                </c:pt>
                <c:pt idx="2245">
                  <c:v>38771</c:v>
                </c:pt>
                <c:pt idx="2246">
                  <c:v>38772</c:v>
                </c:pt>
                <c:pt idx="2247">
                  <c:v>38773</c:v>
                </c:pt>
                <c:pt idx="2248">
                  <c:v>38774</c:v>
                </c:pt>
                <c:pt idx="2249">
                  <c:v>38775</c:v>
                </c:pt>
                <c:pt idx="2250">
                  <c:v>38776</c:v>
                </c:pt>
                <c:pt idx="2251">
                  <c:v>38777</c:v>
                </c:pt>
                <c:pt idx="2252">
                  <c:v>38778</c:v>
                </c:pt>
                <c:pt idx="2253">
                  <c:v>38779</c:v>
                </c:pt>
                <c:pt idx="2254">
                  <c:v>38780</c:v>
                </c:pt>
                <c:pt idx="2255">
                  <c:v>38781</c:v>
                </c:pt>
                <c:pt idx="2256">
                  <c:v>38782</c:v>
                </c:pt>
                <c:pt idx="2257">
                  <c:v>38783</c:v>
                </c:pt>
                <c:pt idx="2258">
                  <c:v>38784</c:v>
                </c:pt>
                <c:pt idx="2259">
                  <c:v>38785</c:v>
                </c:pt>
                <c:pt idx="2260">
                  <c:v>38786</c:v>
                </c:pt>
                <c:pt idx="2261">
                  <c:v>38787</c:v>
                </c:pt>
                <c:pt idx="2262">
                  <c:v>38788</c:v>
                </c:pt>
                <c:pt idx="2263">
                  <c:v>38789</c:v>
                </c:pt>
                <c:pt idx="2264">
                  <c:v>38790</c:v>
                </c:pt>
                <c:pt idx="2265">
                  <c:v>38791</c:v>
                </c:pt>
                <c:pt idx="2266">
                  <c:v>38792</c:v>
                </c:pt>
                <c:pt idx="2267">
                  <c:v>38793</c:v>
                </c:pt>
                <c:pt idx="2268">
                  <c:v>38794</c:v>
                </c:pt>
                <c:pt idx="2269">
                  <c:v>38795</c:v>
                </c:pt>
                <c:pt idx="2270">
                  <c:v>38796</c:v>
                </c:pt>
                <c:pt idx="2271">
                  <c:v>38797</c:v>
                </c:pt>
                <c:pt idx="2272">
                  <c:v>38798</c:v>
                </c:pt>
                <c:pt idx="2273">
                  <c:v>38799</c:v>
                </c:pt>
                <c:pt idx="2274">
                  <c:v>38800</c:v>
                </c:pt>
                <c:pt idx="2275">
                  <c:v>38801</c:v>
                </c:pt>
                <c:pt idx="2276">
                  <c:v>38802</c:v>
                </c:pt>
                <c:pt idx="2277">
                  <c:v>38803</c:v>
                </c:pt>
                <c:pt idx="2278">
                  <c:v>38804</c:v>
                </c:pt>
                <c:pt idx="2279">
                  <c:v>38805</c:v>
                </c:pt>
                <c:pt idx="2280">
                  <c:v>38806</c:v>
                </c:pt>
                <c:pt idx="2281">
                  <c:v>38807</c:v>
                </c:pt>
                <c:pt idx="2282">
                  <c:v>38808</c:v>
                </c:pt>
                <c:pt idx="2283">
                  <c:v>38809</c:v>
                </c:pt>
                <c:pt idx="2284">
                  <c:v>38810</c:v>
                </c:pt>
                <c:pt idx="2285">
                  <c:v>38811</c:v>
                </c:pt>
                <c:pt idx="2286">
                  <c:v>38812</c:v>
                </c:pt>
                <c:pt idx="2287">
                  <c:v>38813</c:v>
                </c:pt>
                <c:pt idx="2288">
                  <c:v>38814</c:v>
                </c:pt>
                <c:pt idx="2289">
                  <c:v>38815</c:v>
                </c:pt>
                <c:pt idx="2290">
                  <c:v>38816</c:v>
                </c:pt>
                <c:pt idx="2291">
                  <c:v>38817</c:v>
                </c:pt>
                <c:pt idx="2292">
                  <c:v>38818</c:v>
                </c:pt>
                <c:pt idx="2293">
                  <c:v>38819</c:v>
                </c:pt>
                <c:pt idx="2294">
                  <c:v>38820</c:v>
                </c:pt>
                <c:pt idx="2295">
                  <c:v>38821</c:v>
                </c:pt>
                <c:pt idx="2296">
                  <c:v>38822</c:v>
                </c:pt>
                <c:pt idx="2297">
                  <c:v>38823</c:v>
                </c:pt>
                <c:pt idx="2298">
                  <c:v>38824</c:v>
                </c:pt>
                <c:pt idx="2299">
                  <c:v>38825</c:v>
                </c:pt>
                <c:pt idx="2300">
                  <c:v>38826</c:v>
                </c:pt>
                <c:pt idx="2301">
                  <c:v>38827</c:v>
                </c:pt>
                <c:pt idx="2302">
                  <c:v>38828</c:v>
                </c:pt>
                <c:pt idx="2303">
                  <c:v>38829</c:v>
                </c:pt>
                <c:pt idx="2304">
                  <c:v>38830</c:v>
                </c:pt>
                <c:pt idx="2305">
                  <c:v>38831</c:v>
                </c:pt>
                <c:pt idx="2306">
                  <c:v>38832</c:v>
                </c:pt>
                <c:pt idx="2307">
                  <c:v>38833</c:v>
                </c:pt>
                <c:pt idx="2308">
                  <c:v>38834</c:v>
                </c:pt>
                <c:pt idx="2309">
                  <c:v>38835</c:v>
                </c:pt>
                <c:pt idx="2310">
                  <c:v>38836</c:v>
                </c:pt>
                <c:pt idx="2311">
                  <c:v>38837</c:v>
                </c:pt>
                <c:pt idx="2312">
                  <c:v>38838</c:v>
                </c:pt>
                <c:pt idx="2313">
                  <c:v>38839</c:v>
                </c:pt>
                <c:pt idx="2314">
                  <c:v>38840</c:v>
                </c:pt>
                <c:pt idx="2315">
                  <c:v>38841</c:v>
                </c:pt>
                <c:pt idx="2316">
                  <c:v>38842</c:v>
                </c:pt>
                <c:pt idx="2317">
                  <c:v>38843</c:v>
                </c:pt>
                <c:pt idx="2318">
                  <c:v>38844</c:v>
                </c:pt>
                <c:pt idx="2319">
                  <c:v>38845</c:v>
                </c:pt>
                <c:pt idx="2320">
                  <c:v>38846</c:v>
                </c:pt>
                <c:pt idx="2321">
                  <c:v>38847</c:v>
                </c:pt>
                <c:pt idx="2322">
                  <c:v>38848</c:v>
                </c:pt>
                <c:pt idx="2323">
                  <c:v>38849</c:v>
                </c:pt>
                <c:pt idx="2324">
                  <c:v>38850</c:v>
                </c:pt>
                <c:pt idx="2325">
                  <c:v>38851</c:v>
                </c:pt>
                <c:pt idx="2326">
                  <c:v>38852</c:v>
                </c:pt>
                <c:pt idx="2327">
                  <c:v>38853</c:v>
                </c:pt>
                <c:pt idx="2328">
                  <c:v>38854</c:v>
                </c:pt>
                <c:pt idx="2329">
                  <c:v>38855</c:v>
                </c:pt>
                <c:pt idx="2330">
                  <c:v>38856</c:v>
                </c:pt>
                <c:pt idx="2331">
                  <c:v>38857</c:v>
                </c:pt>
                <c:pt idx="2332">
                  <c:v>38858</c:v>
                </c:pt>
                <c:pt idx="2333">
                  <c:v>38859</c:v>
                </c:pt>
                <c:pt idx="2334">
                  <c:v>38860</c:v>
                </c:pt>
                <c:pt idx="2335">
                  <c:v>38861</c:v>
                </c:pt>
                <c:pt idx="2336">
                  <c:v>38862</c:v>
                </c:pt>
                <c:pt idx="2337">
                  <c:v>38863</c:v>
                </c:pt>
                <c:pt idx="2338">
                  <c:v>38864</c:v>
                </c:pt>
                <c:pt idx="2339">
                  <c:v>38865</c:v>
                </c:pt>
                <c:pt idx="2340">
                  <c:v>38866</c:v>
                </c:pt>
                <c:pt idx="2341">
                  <c:v>38867</c:v>
                </c:pt>
                <c:pt idx="2342">
                  <c:v>38868</c:v>
                </c:pt>
                <c:pt idx="2343">
                  <c:v>38869</c:v>
                </c:pt>
                <c:pt idx="2344">
                  <c:v>38870</c:v>
                </c:pt>
                <c:pt idx="2345">
                  <c:v>38871</c:v>
                </c:pt>
                <c:pt idx="2346">
                  <c:v>38872</c:v>
                </c:pt>
                <c:pt idx="2347">
                  <c:v>38873</c:v>
                </c:pt>
                <c:pt idx="2348">
                  <c:v>38874</c:v>
                </c:pt>
                <c:pt idx="2349">
                  <c:v>38875</c:v>
                </c:pt>
                <c:pt idx="2350">
                  <c:v>38876</c:v>
                </c:pt>
                <c:pt idx="2351">
                  <c:v>38877</c:v>
                </c:pt>
                <c:pt idx="2352">
                  <c:v>38878</c:v>
                </c:pt>
                <c:pt idx="2353">
                  <c:v>38879</c:v>
                </c:pt>
                <c:pt idx="2354">
                  <c:v>38880</c:v>
                </c:pt>
                <c:pt idx="2355">
                  <c:v>38881</c:v>
                </c:pt>
                <c:pt idx="2356">
                  <c:v>38882</c:v>
                </c:pt>
                <c:pt idx="2357">
                  <c:v>38883</c:v>
                </c:pt>
                <c:pt idx="2358">
                  <c:v>38884</c:v>
                </c:pt>
                <c:pt idx="2359">
                  <c:v>38885</c:v>
                </c:pt>
                <c:pt idx="2360">
                  <c:v>38886</c:v>
                </c:pt>
                <c:pt idx="2361">
                  <c:v>38887</c:v>
                </c:pt>
                <c:pt idx="2362">
                  <c:v>38888</c:v>
                </c:pt>
                <c:pt idx="2363">
                  <c:v>38889</c:v>
                </c:pt>
                <c:pt idx="2364">
                  <c:v>38890</c:v>
                </c:pt>
                <c:pt idx="2365">
                  <c:v>38891</c:v>
                </c:pt>
                <c:pt idx="2366">
                  <c:v>38892</c:v>
                </c:pt>
                <c:pt idx="2367">
                  <c:v>38893</c:v>
                </c:pt>
                <c:pt idx="2368">
                  <c:v>38894</c:v>
                </c:pt>
                <c:pt idx="2369">
                  <c:v>38895</c:v>
                </c:pt>
                <c:pt idx="2370">
                  <c:v>38896</c:v>
                </c:pt>
                <c:pt idx="2371">
                  <c:v>38897</c:v>
                </c:pt>
                <c:pt idx="2372">
                  <c:v>38898</c:v>
                </c:pt>
                <c:pt idx="2373">
                  <c:v>38899</c:v>
                </c:pt>
                <c:pt idx="2374">
                  <c:v>38900</c:v>
                </c:pt>
                <c:pt idx="2375">
                  <c:v>38901</c:v>
                </c:pt>
                <c:pt idx="2376">
                  <c:v>38902</c:v>
                </c:pt>
                <c:pt idx="2377">
                  <c:v>38903</c:v>
                </c:pt>
                <c:pt idx="2378">
                  <c:v>38904</c:v>
                </c:pt>
                <c:pt idx="2379">
                  <c:v>38905</c:v>
                </c:pt>
                <c:pt idx="2380">
                  <c:v>38906</c:v>
                </c:pt>
                <c:pt idx="2381">
                  <c:v>38907</c:v>
                </c:pt>
                <c:pt idx="2382">
                  <c:v>38908</c:v>
                </c:pt>
                <c:pt idx="2383">
                  <c:v>38909</c:v>
                </c:pt>
                <c:pt idx="2384">
                  <c:v>38910</c:v>
                </c:pt>
                <c:pt idx="2385">
                  <c:v>38911</c:v>
                </c:pt>
                <c:pt idx="2386">
                  <c:v>38912</c:v>
                </c:pt>
                <c:pt idx="2387">
                  <c:v>38913</c:v>
                </c:pt>
                <c:pt idx="2388">
                  <c:v>38914</c:v>
                </c:pt>
                <c:pt idx="2389">
                  <c:v>38915</c:v>
                </c:pt>
                <c:pt idx="2390">
                  <c:v>38916</c:v>
                </c:pt>
                <c:pt idx="2391">
                  <c:v>38917</c:v>
                </c:pt>
                <c:pt idx="2392">
                  <c:v>38918</c:v>
                </c:pt>
                <c:pt idx="2393">
                  <c:v>38919</c:v>
                </c:pt>
                <c:pt idx="2394">
                  <c:v>38920</c:v>
                </c:pt>
                <c:pt idx="2395">
                  <c:v>38921</c:v>
                </c:pt>
                <c:pt idx="2396">
                  <c:v>38922</c:v>
                </c:pt>
                <c:pt idx="2397">
                  <c:v>38923</c:v>
                </c:pt>
                <c:pt idx="2398">
                  <c:v>38924</c:v>
                </c:pt>
                <c:pt idx="2399">
                  <c:v>38925</c:v>
                </c:pt>
                <c:pt idx="2400">
                  <c:v>38926</c:v>
                </c:pt>
                <c:pt idx="2401">
                  <c:v>38927</c:v>
                </c:pt>
                <c:pt idx="2402">
                  <c:v>38928</c:v>
                </c:pt>
                <c:pt idx="2403">
                  <c:v>38929</c:v>
                </c:pt>
                <c:pt idx="2404">
                  <c:v>38930</c:v>
                </c:pt>
                <c:pt idx="2405">
                  <c:v>38931</c:v>
                </c:pt>
                <c:pt idx="2406">
                  <c:v>38932</c:v>
                </c:pt>
                <c:pt idx="2407">
                  <c:v>38933</c:v>
                </c:pt>
                <c:pt idx="2408">
                  <c:v>38934</c:v>
                </c:pt>
                <c:pt idx="2409">
                  <c:v>38935</c:v>
                </c:pt>
                <c:pt idx="2410">
                  <c:v>38936</c:v>
                </c:pt>
                <c:pt idx="2411">
                  <c:v>38937</c:v>
                </c:pt>
                <c:pt idx="2412">
                  <c:v>38938</c:v>
                </c:pt>
                <c:pt idx="2413">
                  <c:v>38939</c:v>
                </c:pt>
                <c:pt idx="2414">
                  <c:v>38940</c:v>
                </c:pt>
                <c:pt idx="2415">
                  <c:v>38941</c:v>
                </c:pt>
                <c:pt idx="2416">
                  <c:v>38942</c:v>
                </c:pt>
                <c:pt idx="2417">
                  <c:v>38943</c:v>
                </c:pt>
                <c:pt idx="2418">
                  <c:v>38944</c:v>
                </c:pt>
                <c:pt idx="2419">
                  <c:v>38945</c:v>
                </c:pt>
                <c:pt idx="2420">
                  <c:v>38946</c:v>
                </c:pt>
                <c:pt idx="2421">
                  <c:v>38947</c:v>
                </c:pt>
                <c:pt idx="2422">
                  <c:v>38948</c:v>
                </c:pt>
                <c:pt idx="2423">
                  <c:v>38949</c:v>
                </c:pt>
                <c:pt idx="2424">
                  <c:v>38950</c:v>
                </c:pt>
                <c:pt idx="2425">
                  <c:v>38951</c:v>
                </c:pt>
                <c:pt idx="2426">
                  <c:v>38952</c:v>
                </c:pt>
                <c:pt idx="2427">
                  <c:v>38953</c:v>
                </c:pt>
                <c:pt idx="2428">
                  <c:v>38954</c:v>
                </c:pt>
                <c:pt idx="2429">
                  <c:v>38955</c:v>
                </c:pt>
                <c:pt idx="2430">
                  <c:v>38956</c:v>
                </c:pt>
                <c:pt idx="2431">
                  <c:v>38957</c:v>
                </c:pt>
                <c:pt idx="2432">
                  <c:v>38958</c:v>
                </c:pt>
                <c:pt idx="2433">
                  <c:v>38959</c:v>
                </c:pt>
                <c:pt idx="2434">
                  <c:v>38960</c:v>
                </c:pt>
                <c:pt idx="2435">
                  <c:v>38961</c:v>
                </c:pt>
                <c:pt idx="2436">
                  <c:v>38962</c:v>
                </c:pt>
                <c:pt idx="2437">
                  <c:v>38963</c:v>
                </c:pt>
                <c:pt idx="2438">
                  <c:v>38964</c:v>
                </c:pt>
                <c:pt idx="2439">
                  <c:v>38965</c:v>
                </c:pt>
                <c:pt idx="2440">
                  <c:v>38966</c:v>
                </c:pt>
                <c:pt idx="2441">
                  <c:v>38967</c:v>
                </c:pt>
                <c:pt idx="2442">
                  <c:v>38968</c:v>
                </c:pt>
                <c:pt idx="2443">
                  <c:v>38969</c:v>
                </c:pt>
                <c:pt idx="2444">
                  <c:v>38970</c:v>
                </c:pt>
                <c:pt idx="2445">
                  <c:v>38971</c:v>
                </c:pt>
                <c:pt idx="2446">
                  <c:v>38972</c:v>
                </c:pt>
                <c:pt idx="2447">
                  <c:v>38973</c:v>
                </c:pt>
                <c:pt idx="2448">
                  <c:v>38974</c:v>
                </c:pt>
                <c:pt idx="2449">
                  <c:v>38975</c:v>
                </c:pt>
                <c:pt idx="2450">
                  <c:v>38976</c:v>
                </c:pt>
                <c:pt idx="2451">
                  <c:v>38977</c:v>
                </c:pt>
                <c:pt idx="2452">
                  <c:v>38978</c:v>
                </c:pt>
                <c:pt idx="2453">
                  <c:v>38979</c:v>
                </c:pt>
                <c:pt idx="2454">
                  <c:v>38980</c:v>
                </c:pt>
                <c:pt idx="2455">
                  <c:v>38981</c:v>
                </c:pt>
                <c:pt idx="2456">
                  <c:v>38982</c:v>
                </c:pt>
                <c:pt idx="2457">
                  <c:v>38983</c:v>
                </c:pt>
                <c:pt idx="2458">
                  <c:v>38984</c:v>
                </c:pt>
                <c:pt idx="2459">
                  <c:v>38985</c:v>
                </c:pt>
                <c:pt idx="2460">
                  <c:v>38986</c:v>
                </c:pt>
                <c:pt idx="2461">
                  <c:v>38987</c:v>
                </c:pt>
                <c:pt idx="2462">
                  <c:v>38988</c:v>
                </c:pt>
                <c:pt idx="2463">
                  <c:v>38989</c:v>
                </c:pt>
                <c:pt idx="2464">
                  <c:v>38990</c:v>
                </c:pt>
                <c:pt idx="2465">
                  <c:v>38991</c:v>
                </c:pt>
                <c:pt idx="2466">
                  <c:v>38992</c:v>
                </c:pt>
                <c:pt idx="2467">
                  <c:v>38993</c:v>
                </c:pt>
                <c:pt idx="2468">
                  <c:v>38994</c:v>
                </c:pt>
                <c:pt idx="2469">
                  <c:v>38995</c:v>
                </c:pt>
                <c:pt idx="2470">
                  <c:v>38996</c:v>
                </c:pt>
                <c:pt idx="2471">
                  <c:v>38997</c:v>
                </c:pt>
                <c:pt idx="2472">
                  <c:v>38998</c:v>
                </c:pt>
                <c:pt idx="2473">
                  <c:v>38999</c:v>
                </c:pt>
                <c:pt idx="2474">
                  <c:v>39000</c:v>
                </c:pt>
                <c:pt idx="2475">
                  <c:v>39001</c:v>
                </c:pt>
                <c:pt idx="2476">
                  <c:v>39002</c:v>
                </c:pt>
                <c:pt idx="2477">
                  <c:v>39003</c:v>
                </c:pt>
                <c:pt idx="2478">
                  <c:v>39004</c:v>
                </c:pt>
                <c:pt idx="2479">
                  <c:v>39005</c:v>
                </c:pt>
                <c:pt idx="2480">
                  <c:v>39006</c:v>
                </c:pt>
                <c:pt idx="2481">
                  <c:v>39007</c:v>
                </c:pt>
                <c:pt idx="2482">
                  <c:v>39008</c:v>
                </c:pt>
                <c:pt idx="2483">
                  <c:v>39009</c:v>
                </c:pt>
                <c:pt idx="2484">
                  <c:v>39010</c:v>
                </c:pt>
                <c:pt idx="2485">
                  <c:v>39011</c:v>
                </c:pt>
                <c:pt idx="2486">
                  <c:v>39012</c:v>
                </c:pt>
                <c:pt idx="2487">
                  <c:v>39013</c:v>
                </c:pt>
                <c:pt idx="2488">
                  <c:v>39014</c:v>
                </c:pt>
                <c:pt idx="2489">
                  <c:v>39015</c:v>
                </c:pt>
                <c:pt idx="2490">
                  <c:v>39016</c:v>
                </c:pt>
                <c:pt idx="2491">
                  <c:v>39017</c:v>
                </c:pt>
                <c:pt idx="2492">
                  <c:v>39018</c:v>
                </c:pt>
                <c:pt idx="2493">
                  <c:v>39019</c:v>
                </c:pt>
                <c:pt idx="2494">
                  <c:v>39020</c:v>
                </c:pt>
                <c:pt idx="2495">
                  <c:v>39021</c:v>
                </c:pt>
                <c:pt idx="2496">
                  <c:v>39022</c:v>
                </c:pt>
                <c:pt idx="2497">
                  <c:v>39023</c:v>
                </c:pt>
                <c:pt idx="2498">
                  <c:v>39024</c:v>
                </c:pt>
                <c:pt idx="2499">
                  <c:v>39025</c:v>
                </c:pt>
                <c:pt idx="2500">
                  <c:v>39026</c:v>
                </c:pt>
                <c:pt idx="2501">
                  <c:v>39027</c:v>
                </c:pt>
                <c:pt idx="2502">
                  <c:v>39028</c:v>
                </c:pt>
                <c:pt idx="2503">
                  <c:v>39029</c:v>
                </c:pt>
                <c:pt idx="2504">
                  <c:v>39030</c:v>
                </c:pt>
                <c:pt idx="2505">
                  <c:v>39031</c:v>
                </c:pt>
                <c:pt idx="2506">
                  <c:v>39032</c:v>
                </c:pt>
                <c:pt idx="2507">
                  <c:v>39033</c:v>
                </c:pt>
                <c:pt idx="2508">
                  <c:v>39034</c:v>
                </c:pt>
                <c:pt idx="2509">
                  <c:v>39035</c:v>
                </c:pt>
                <c:pt idx="2510">
                  <c:v>39036</c:v>
                </c:pt>
                <c:pt idx="2511">
                  <c:v>39037</c:v>
                </c:pt>
                <c:pt idx="2512">
                  <c:v>39038</c:v>
                </c:pt>
                <c:pt idx="2513">
                  <c:v>39039</c:v>
                </c:pt>
                <c:pt idx="2514">
                  <c:v>39040</c:v>
                </c:pt>
                <c:pt idx="2515">
                  <c:v>39041</c:v>
                </c:pt>
                <c:pt idx="2516">
                  <c:v>39042</c:v>
                </c:pt>
                <c:pt idx="2517">
                  <c:v>39043</c:v>
                </c:pt>
                <c:pt idx="2518">
                  <c:v>39044</c:v>
                </c:pt>
                <c:pt idx="2519">
                  <c:v>39045</c:v>
                </c:pt>
                <c:pt idx="2520">
                  <c:v>39046</c:v>
                </c:pt>
                <c:pt idx="2521">
                  <c:v>39047</c:v>
                </c:pt>
                <c:pt idx="2522">
                  <c:v>39048</c:v>
                </c:pt>
                <c:pt idx="2523">
                  <c:v>39049</c:v>
                </c:pt>
                <c:pt idx="2524">
                  <c:v>39050</c:v>
                </c:pt>
                <c:pt idx="2525">
                  <c:v>39051</c:v>
                </c:pt>
                <c:pt idx="2526">
                  <c:v>39052</c:v>
                </c:pt>
                <c:pt idx="2527">
                  <c:v>39053</c:v>
                </c:pt>
                <c:pt idx="2528">
                  <c:v>39054</c:v>
                </c:pt>
                <c:pt idx="2529">
                  <c:v>39055</c:v>
                </c:pt>
                <c:pt idx="2530">
                  <c:v>39056</c:v>
                </c:pt>
                <c:pt idx="2531">
                  <c:v>39057</c:v>
                </c:pt>
                <c:pt idx="2532">
                  <c:v>39058</c:v>
                </c:pt>
                <c:pt idx="2533">
                  <c:v>39059</c:v>
                </c:pt>
                <c:pt idx="2534">
                  <c:v>39060</c:v>
                </c:pt>
                <c:pt idx="2535">
                  <c:v>39061</c:v>
                </c:pt>
                <c:pt idx="2536">
                  <c:v>39062</c:v>
                </c:pt>
                <c:pt idx="2537">
                  <c:v>39063</c:v>
                </c:pt>
                <c:pt idx="2538">
                  <c:v>39064</c:v>
                </c:pt>
                <c:pt idx="2539">
                  <c:v>39065</c:v>
                </c:pt>
                <c:pt idx="2540">
                  <c:v>39066</c:v>
                </c:pt>
                <c:pt idx="2541">
                  <c:v>39067</c:v>
                </c:pt>
                <c:pt idx="2542">
                  <c:v>39068</c:v>
                </c:pt>
                <c:pt idx="2543">
                  <c:v>39069</c:v>
                </c:pt>
                <c:pt idx="2544">
                  <c:v>39070</c:v>
                </c:pt>
                <c:pt idx="2545">
                  <c:v>39071</c:v>
                </c:pt>
                <c:pt idx="2546">
                  <c:v>39072</c:v>
                </c:pt>
                <c:pt idx="2547">
                  <c:v>39073</c:v>
                </c:pt>
                <c:pt idx="2548">
                  <c:v>39074</c:v>
                </c:pt>
                <c:pt idx="2549">
                  <c:v>39075</c:v>
                </c:pt>
                <c:pt idx="2550">
                  <c:v>39076</c:v>
                </c:pt>
                <c:pt idx="2551">
                  <c:v>39077</c:v>
                </c:pt>
                <c:pt idx="2552">
                  <c:v>39078</c:v>
                </c:pt>
                <c:pt idx="2553">
                  <c:v>39079</c:v>
                </c:pt>
                <c:pt idx="2554">
                  <c:v>39080</c:v>
                </c:pt>
                <c:pt idx="2555">
                  <c:v>39081</c:v>
                </c:pt>
                <c:pt idx="2556">
                  <c:v>39082</c:v>
                </c:pt>
                <c:pt idx="2557">
                  <c:v>39083</c:v>
                </c:pt>
                <c:pt idx="2558">
                  <c:v>39084</c:v>
                </c:pt>
                <c:pt idx="2559">
                  <c:v>39085</c:v>
                </c:pt>
                <c:pt idx="2560">
                  <c:v>39086</c:v>
                </c:pt>
                <c:pt idx="2561">
                  <c:v>39087</c:v>
                </c:pt>
                <c:pt idx="2562">
                  <c:v>39088</c:v>
                </c:pt>
                <c:pt idx="2563">
                  <c:v>39089</c:v>
                </c:pt>
                <c:pt idx="2564">
                  <c:v>39090</c:v>
                </c:pt>
                <c:pt idx="2565">
                  <c:v>39091</c:v>
                </c:pt>
                <c:pt idx="2566">
                  <c:v>39092</c:v>
                </c:pt>
                <c:pt idx="2567">
                  <c:v>39093</c:v>
                </c:pt>
                <c:pt idx="2568">
                  <c:v>39094</c:v>
                </c:pt>
                <c:pt idx="2569">
                  <c:v>39095</c:v>
                </c:pt>
                <c:pt idx="2570">
                  <c:v>39096</c:v>
                </c:pt>
                <c:pt idx="2571">
                  <c:v>39097</c:v>
                </c:pt>
                <c:pt idx="2572">
                  <c:v>39098</c:v>
                </c:pt>
                <c:pt idx="2573">
                  <c:v>39099</c:v>
                </c:pt>
                <c:pt idx="2574">
                  <c:v>39100</c:v>
                </c:pt>
                <c:pt idx="2575">
                  <c:v>39101</c:v>
                </c:pt>
                <c:pt idx="2576">
                  <c:v>39102</c:v>
                </c:pt>
                <c:pt idx="2577">
                  <c:v>39103</c:v>
                </c:pt>
                <c:pt idx="2578">
                  <c:v>39104</c:v>
                </c:pt>
                <c:pt idx="2579">
                  <c:v>39105</c:v>
                </c:pt>
                <c:pt idx="2580">
                  <c:v>39106</c:v>
                </c:pt>
                <c:pt idx="2581">
                  <c:v>39107</c:v>
                </c:pt>
                <c:pt idx="2582">
                  <c:v>39108</c:v>
                </c:pt>
                <c:pt idx="2583">
                  <c:v>39109</c:v>
                </c:pt>
                <c:pt idx="2584">
                  <c:v>39110</c:v>
                </c:pt>
                <c:pt idx="2585">
                  <c:v>39111</c:v>
                </c:pt>
                <c:pt idx="2586">
                  <c:v>39112</c:v>
                </c:pt>
                <c:pt idx="2587">
                  <c:v>39113</c:v>
                </c:pt>
                <c:pt idx="2588">
                  <c:v>39114</c:v>
                </c:pt>
                <c:pt idx="2589">
                  <c:v>39115</c:v>
                </c:pt>
                <c:pt idx="2590">
                  <c:v>39116</c:v>
                </c:pt>
                <c:pt idx="2591">
                  <c:v>39117</c:v>
                </c:pt>
                <c:pt idx="2592">
                  <c:v>39118</c:v>
                </c:pt>
                <c:pt idx="2593">
                  <c:v>39119</c:v>
                </c:pt>
                <c:pt idx="2594">
                  <c:v>39120</c:v>
                </c:pt>
                <c:pt idx="2595">
                  <c:v>39121</c:v>
                </c:pt>
                <c:pt idx="2596">
                  <c:v>39122</c:v>
                </c:pt>
                <c:pt idx="2597">
                  <c:v>39123</c:v>
                </c:pt>
                <c:pt idx="2598">
                  <c:v>39124</c:v>
                </c:pt>
                <c:pt idx="2599">
                  <c:v>39125</c:v>
                </c:pt>
                <c:pt idx="2600">
                  <c:v>39126</c:v>
                </c:pt>
                <c:pt idx="2601">
                  <c:v>39127</c:v>
                </c:pt>
                <c:pt idx="2602">
                  <c:v>39128</c:v>
                </c:pt>
                <c:pt idx="2603">
                  <c:v>39129</c:v>
                </c:pt>
                <c:pt idx="2604">
                  <c:v>39130</c:v>
                </c:pt>
                <c:pt idx="2605">
                  <c:v>39131</c:v>
                </c:pt>
                <c:pt idx="2606">
                  <c:v>39132</c:v>
                </c:pt>
                <c:pt idx="2607">
                  <c:v>39133</c:v>
                </c:pt>
                <c:pt idx="2608">
                  <c:v>39134</c:v>
                </c:pt>
                <c:pt idx="2609">
                  <c:v>39135</c:v>
                </c:pt>
                <c:pt idx="2610">
                  <c:v>39136</c:v>
                </c:pt>
                <c:pt idx="2611">
                  <c:v>39137</c:v>
                </c:pt>
                <c:pt idx="2612">
                  <c:v>39138</c:v>
                </c:pt>
                <c:pt idx="2613">
                  <c:v>39139</c:v>
                </c:pt>
                <c:pt idx="2614">
                  <c:v>39140</c:v>
                </c:pt>
                <c:pt idx="2615">
                  <c:v>39141</c:v>
                </c:pt>
                <c:pt idx="2616">
                  <c:v>39142</c:v>
                </c:pt>
                <c:pt idx="2617">
                  <c:v>39143</c:v>
                </c:pt>
                <c:pt idx="2618">
                  <c:v>39144</c:v>
                </c:pt>
                <c:pt idx="2619">
                  <c:v>39145</c:v>
                </c:pt>
                <c:pt idx="2620">
                  <c:v>39146</c:v>
                </c:pt>
                <c:pt idx="2621">
                  <c:v>39147</c:v>
                </c:pt>
                <c:pt idx="2622">
                  <c:v>39148</c:v>
                </c:pt>
                <c:pt idx="2623">
                  <c:v>39149</c:v>
                </c:pt>
                <c:pt idx="2624">
                  <c:v>39150</c:v>
                </c:pt>
                <c:pt idx="2625">
                  <c:v>39151</c:v>
                </c:pt>
                <c:pt idx="2626">
                  <c:v>39152</c:v>
                </c:pt>
                <c:pt idx="2627">
                  <c:v>39153</c:v>
                </c:pt>
                <c:pt idx="2628">
                  <c:v>39154</c:v>
                </c:pt>
                <c:pt idx="2629">
                  <c:v>39155</c:v>
                </c:pt>
                <c:pt idx="2630">
                  <c:v>39156</c:v>
                </c:pt>
                <c:pt idx="2631">
                  <c:v>39157</c:v>
                </c:pt>
                <c:pt idx="2632">
                  <c:v>39158</c:v>
                </c:pt>
                <c:pt idx="2633">
                  <c:v>39159</c:v>
                </c:pt>
                <c:pt idx="2634">
                  <c:v>39160</c:v>
                </c:pt>
                <c:pt idx="2635">
                  <c:v>39161</c:v>
                </c:pt>
                <c:pt idx="2636">
                  <c:v>39162</c:v>
                </c:pt>
                <c:pt idx="2637">
                  <c:v>39163</c:v>
                </c:pt>
                <c:pt idx="2638">
                  <c:v>39164</c:v>
                </c:pt>
                <c:pt idx="2639">
                  <c:v>39165</c:v>
                </c:pt>
                <c:pt idx="2640">
                  <c:v>39166</c:v>
                </c:pt>
                <c:pt idx="2641">
                  <c:v>39167</c:v>
                </c:pt>
                <c:pt idx="2642">
                  <c:v>39168</c:v>
                </c:pt>
                <c:pt idx="2643">
                  <c:v>39169</c:v>
                </c:pt>
                <c:pt idx="2644">
                  <c:v>39170</c:v>
                </c:pt>
                <c:pt idx="2645">
                  <c:v>39171</c:v>
                </c:pt>
                <c:pt idx="2646">
                  <c:v>39172</c:v>
                </c:pt>
                <c:pt idx="2647">
                  <c:v>39173</c:v>
                </c:pt>
                <c:pt idx="2648">
                  <c:v>39174</c:v>
                </c:pt>
                <c:pt idx="2649">
                  <c:v>39175</c:v>
                </c:pt>
                <c:pt idx="2650">
                  <c:v>39176</c:v>
                </c:pt>
                <c:pt idx="2651">
                  <c:v>39177</c:v>
                </c:pt>
                <c:pt idx="2652">
                  <c:v>39178</c:v>
                </c:pt>
                <c:pt idx="2653">
                  <c:v>39179</c:v>
                </c:pt>
                <c:pt idx="2654">
                  <c:v>39180</c:v>
                </c:pt>
                <c:pt idx="2655">
                  <c:v>39181</c:v>
                </c:pt>
                <c:pt idx="2656">
                  <c:v>39182</c:v>
                </c:pt>
                <c:pt idx="2657">
                  <c:v>39183</c:v>
                </c:pt>
                <c:pt idx="2658">
                  <c:v>39184</c:v>
                </c:pt>
                <c:pt idx="2659">
                  <c:v>39185</c:v>
                </c:pt>
                <c:pt idx="2660">
                  <c:v>39186</c:v>
                </c:pt>
                <c:pt idx="2661">
                  <c:v>39187</c:v>
                </c:pt>
                <c:pt idx="2662">
                  <c:v>39188</c:v>
                </c:pt>
                <c:pt idx="2663">
                  <c:v>39189</c:v>
                </c:pt>
                <c:pt idx="2664">
                  <c:v>39190</c:v>
                </c:pt>
                <c:pt idx="2665">
                  <c:v>39191</c:v>
                </c:pt>
                <c:pt idx="2666">
                  <c:v>39192</c:v>
                </c:pt>
                <c:pt idx="2667">
                  <c:v>39193</c:v>
                </c:pt>
                <c:pt idx="2668">
                  <c:v>39194</c:v>
                </c:pt>
                <c:pt idx="2669">
                  <c:v>39195</c:v>
                </c:pt>
                <c:pt idx="2670">
                  <c:v>39196</c:v>
                </c:pt>
                <c:pt idx="2671">
                  <c:v>39197</c:v>
                </c:pt>
                <c:pt idx="2672">
                  <c:v>39198</c:v>
                </c:pt>
                <c:pt idx="2673">
                  <c:v>39199</c:v>
                </c:pt>
                <c:pt idx="2674">
                  <c:v>39200</c:v>
                </c:pt>
                <c:pt idx="2675">
                  <c:v>39201</c:v>
                </c:pt>
                <c:pt idx="2676">
                  <c:v>39202</c:v>
                </c:pt>
                <c:pt idx="2677">
                  <c:v>39203</c:v>
                </c:pt>
                <c:pt idx="2678">
                  <c:v>39204</c:v>
                </c:pt>
                <c:pt idx="2679">
                  <c:v>39205</c:v>
                </c:pt>
                <c:pt idx="2680">
                  <c:v>39206</c:v>
                </c:pt>
                <c:pt idx="2681">
                  <c:v>39207</c:v>
                </c:pt>
                <c:pt idx="2682">
                  <c:v>39208</c:v>
                </c:pt>
                <c:pt idx="2683">
                  <c:v>39209</c:v>
                </c:pt>
                <c:pt idx="2684">
                  <c:v>39210</c:v>
                </c:pt>
                <c:pt idx="2685">
                  <c:v>39211</c:v>
                </c:pt>
                <c:pt idx="2686">
                  <c:v>39212</c:v>
                </c:pt>
                <c:pt idx="2687">
                  <c:v>39213</c:v>
                </c:pt>
                <c:pt idx="2688">
                  <c:v>39214</c:v>
                </c:pt>
                <c:pt idx="2689">
                  <c:v>39215</c:v>
                </c:pt>
                <c:pt idx="2690">
                  <c:v>39216</c:v>
                </c:pt>
                <c:pt idx="2691">
                  <c:v>39217</c:v>
                </c:pt>
                <c:pt idx="2692">
                  <c:v>39218</c:v>
                </c:pt>
                <c:pt idx="2693">
                  <c:v>39219</c:v>
                </c:pt>
                <c:pt idx="2694">
                  <c:v>39220</c:v>
                </c:pt>
                <c:pt idx="2695">
                  <c:v>39221</c:v>
                </c:pt>
                <c:pt idx="2696">
                  <c:v>39222</c:v>
                </c:pt>
                <c:pt idx="2697">
                  <c:v>39223</c:v>
                </c:pt>
                <c:pt idx="2698">
                  <c:v>39224</c:v>
                </c:pt>
                <c:pt idx="2699">
                  <c:v>39225</c:v>
                </c:pt>
                <c:pt idx="2700">
                  <c:v>39226</c:v>
                </c:pt>
                <c:pt idx="2701">
                  <c:v>39227</c:v>
                </c:pt>
                <c:pt idx="2702">
                  <c:v>39228</c:v>
                </c:pt>
                <c:pt idx="2703">
                  <c:v>39229</c:v>
                </c:pt>
                <c:pt idx="2704">
                  <c:v>39230</c:v>
                </c:pt>
                <c:pt idx="2705">
                  <c:v>39231</c:v>
                </c:pt>
                <c:pt idx="2706">
                  <c:v>39232</c:v>
                </c:pt>
                <c:pt idx="2707">
                  <c:v>39233</c:v>
                </c:pt>
                <c:pt idx="2708">
                  <c:v>39234</c:v>
                </c:pt>
                <c:pt idx="2709">
                  <c:v>39235</c:v>
                </c:pt>
                <c:pt idx="2710">
                  <c:v>39236</c:v>
                </c:pt>
                <c:pt idx="2711">
                  <c:v>39237</c:v>
                </c:pt>
                <c:pt idx="2712">
                  <c:v>39238</c:v>
                </c:pt>
                <c:pt idx="2713">
                  <c:v>39239</c:v>
                </c:pt>
                <c:pt idx="2714">
                  <c:v>39240</c:v>
                </c:pt>
                <c:pt idx="2715">
                  <c:v>39241</c:v>
                </c:pt>
                <c:pt idx="2716">
                  <c:v>39242</c:v>
                </c:pt>
                <c:pt idx="2717">
                  <c:v>39243</c:v>
                </c:pt>
                <c:pt idx="2718">
                  <c:v>39244</c:v>
                </c:pt>
                <c:pt idx="2719">
                  <c:v>39245</c:v>
                </c:pt>
                <c:pt idx="2720">
                  <c:v>39246</c:v>
                </c:pt>
                <c:pt idx="2721">
                  <c:v>39247</c:v>
                </c:pt>
                <c:pt idx="2722">
                  <c:v>39248</c:v>
                </c:pt>
                <c:pt idx="2723">
                  <c:v>39249</c:v>
                </c:pt>
                <c:pt idx="2724">
                  <c:v>39250</c:v>
                </c:pt>
                <c:pt idx="2725">
                  <c:v>39251</c:v>
                </c:pt>
                <c:pt idx="2726">
                  <c:v>39252</c:v>
                </c:pt>
                <c:pt idx="2727">
                  <c:v>39253</c:v>
                </c:pt>
                <c:pt idx="2728">
                  <c:v>39254</c:v>
                </c:pt>
                <c:pt idx="2729">
                  <c:v>39255</c:v>
                </c:pt>
                <c:pt idx="2730">
                  <c:v>39256</c:v>
                </c:pt>
                <c:pt idx="2731">
                  <c:v>39257</c:v>
                </c:pt>
                <c:pt idx="2732">
                  <c:v>39258</c:v>
                </c:pt>
                <c:pt idx="2733">
                  <c:v>39259</c:v>
                </c:pt>
                <c:pt idx="2734">
                  <c:v>39260</c:v>
                </c:pt>
                <c:pt idx="2735">
                  <c:v>39261</c:v>
                </c:pt>
                <c:pt idx="2736">
                  <c:v>39262</c:v>
                </c:pt>
                <c:pt idx="2737">
                  <c:v>39263</c:v>
                </c:pt>
                <c:pt idx="2738">
                  <c:v>39264</c:v>
                </c:pt>
                <c:pt idx="2739">
                  <c:v>39265</c:v>
                </c:pt>
                <c:pt idx="2740">
                  <c:v>39266</c:v>
                </c:pt>
                <c:pt idx="2741">
                  <c:v>39267</c:v>
                </c:pt>
                <c:pt idx="2742">
                  <c:v>39268</c:v>
                </c:pt>
                <c:pt idx="2743">
                  <c:v>39269</c:v>
                </c:pt>
                <c:pt idx="2744">
                  <c:v>39270</c:v>
                </c:pt>
                <c:pt idx="2745">
                  <c:v>39271</c:v>
                </c:pt>
                <c:pt idx="2746">
                  <c:v>39272</c:v>
                </c:pt>
                <c:pt idx="2747">
                  <c:v>39273</c:v>
                </c:pt>
                <c:pt idx="2748">
                  <c:v>39274</c:v>
                </c:pt>
                <c:pt idx="2749">
                  <c:v>39275</c:v>
                </c:pt>
                <c:pt idx="2750">
                  <c:v>39276</c:v>
                </c:pt>
                <c:pt idx="2751">
                  <c:v>39277</c:v>
                </c:pt>
                <c:pt idx="2752">
                  <c:v>39278</c:v>
                </c:pt>
                <c:pt idx="2753">
                  <c:v>39279</c:v>
                </c:pt>
                <c:pt idx="2754">
                  <c:v>39280</c:v>
                </c:pt>
                <c:pt idx="2755">
                  <c:v>39281</c:v>
                </c:pt>
                <c:pt idx="2756">
                  <c:v>39282</c:v>
                </c:pt>
                <c:pt idx="2757">
                  <c:v>39283</c:v>
                </c:pt>
                <c:pt idx="2758">
                  <c:v>39284</c:v>
                </c:pt>
                <c:pt idx="2759">
                  <c:v>39285</c:v>
                </c:pt>
                <c:pt idx="2760">
                  <c:v>39286</c:v>
                </c:pt>
                <c:pt idx="2761">
                  <c:v>39287</c:v>
                </c:pt>
                <c:pt idx="2762">
                  <c:v>39288</c:v>
                </c:pt>
                <c:pt idx="2763">
                  <c:v>39289</c:v>
                </c:pt>
                <c:pt idx="2764">
                  <c:v>39290</c:v>
                </c:pt>
                <c:pt idx="2765">
                  <c:v>39291</c:v>
                </c:pt>
                <c:pt idx="2766">
                  <c:v>39292</c:v>
                </c:pt>
                <c:pt idx="2767">
                  <c:v>39293</c:v>
                </c:pt>
                <c:pt idx="2768">
                  <c:v>39294</c:v>
                </c:pt>
                <c:pt idx="2769">
                  <c:v>39295</c:v>
                </c:pt>
                <c:pt idx="2770">
                  <c:v>39296</c:v>
                </c:pt>
                <c:pt idx="2771">
                  <c:v>39297</c:v>
                </c:pt>
                <c:pt idx="2772">
                  <c:v>39298</c:v>
                </c:pt>
                <c:pt idx="2773">
                  <c:v>39299</c:v>
                </c:pt>
                <c:pt idx="2774">
                  <c:v>39300</c:v>
                </c:pt>
                <c:pt idx="2775">
                  <c:v>39301</c:v>
                </c:pt>
                <c:pt idx="2776">
                  <c:v>39302</c:v>
                </c:pt>
                <c:pt idx="2777">
                  <c:v>39303</c:v>
                </c:pt>
                <c:pt idx="2778">
                  <c:v>39304</c:v>
                </c:pt>
                <c:pt idx="2779">
                  <c:v>39305</c:v>
                </c:pt>
                <c:pt idx="2780">
                  <c:v>39306</c:v>
                </c:pt>
                <c:pt idx="2781">
                  <c:v>39307</c:v>
                </c:pt>
                <c:pt idx="2782">
                  <c:v>39308</c:v>
                </c:pt>
                <c:pt idx="2783">
                  <c:v>39309</c:v>
                </c:pt>
                <c:pt idx="2784">
                  <c:v>39310</c:v>
                </c:pt>
                <c:pt idx="2785">
                  <c:v>39311</c:v>
                </c:pt>
                <c:pt idx="2786">
                  <c:v>39312</c:v>
                </c:pt>
                <c:pt idx="2787">
                  <c:v>39313</c:v>
                </c:pt>
                <c:pt idx="2788">
                  <c:v>39314</c:v>
                </c:pt>
                <c:pt idx="2789">
                  <c:v>39315</c:v>
                </c:pt>
                <c:pt idx="2790">
                  <c:v>39316</c:v>
                </c:pt>
                <c:pt idx="2791">
                  <c:v>39317</c:v>
                </c:pt>
                <c:pt idx="2792">
                  <c:v>39318</c:v>
                </c:pt>
                <c:pt idx="2793">
                  <c:v>39319</c:v>
                </c:pt>
                <c:pt idx="2794">
                  <c:v>39320</c:v>
                </c:pt>
                <c:pt idx="2795">
                  <c:v>39321</c:v>
                </c:pt>
                <c:pt idx="2796">
                  <c:v>39322</c:v>
                </c:pt>
                <c:pt idx="2797">
                  <c:v>39323</c:v>
                </c:pt>
                <c:pt idx="2798">
                  <c:v>39324</c:v>
                </c:pt>
                <c:pt idx="2799">
                  <c:v>39325</c:v>
                </c:pt>
                <c:pt idx="2800">
                  <c:v>39326</c:v>
                </c:pt>
                <c:pt idx="2801">
                  <c:v>39327</c:v>
                </c:pt>
                <c:pt idx="2802">
                  <c:v>39328</c:v>
                </c:pt>
                <c:pt idx="2803">
                  <c:v>39329</c:v>
                </c:pt>
                <c:pt idx="2804">
                  <c:v>39330</c:v>
                </c:pt>
                <c:pt idx="2805">
                  <c:v>39331</c:v>
                </c:pt>
                <c:pt idx="2806">
                  <c:v>39332</c:v>
                </c:pt>
                <c:pt idx="2807">
                  <c:v>39333</c:v>
                </c:pt>
                <c:pt idx="2808">
                  <c:v>39334</c:v>
                </c:pt>
                <c:pt idx="2809">
                  <c:v>39335</c:v>
                </c:pt>
                <c:pt idx="2810">
                  <c:v>39336</c:v>
                </c:pt>
                <c:pt idx="2811">
                  <c:v>39337</c:v>
                </c:pt>
                <c:pt idx="2812">
                  <c:v>39338</c:v>
                </c:pt>
                <c:pt idx="2813">
                  <c:v>39339</c:v>
                </c:pt>
                <c:pt idx="2814">
                  <c:v>39340</c:v>
                </c:pt>
                <c:pt idx="2815">
                  <c:v>39341</c:v>
                </c:pt>
                <c:pt idx="2816">
                  <c:v>39342</c:v>
                </c:pt>
                <c:pt idx="2817">
                  <c:v>39343</c:v>
                </c:pt>
                <c:pt idx="2818">
                  <c:v>39344</c:v>
                </c:pt>
                <c:pt idx="2819">
                  <c:v>39345</c:v>
                </c:pt>
                <c:pt idx="2820">
                  <c:v>39346</c:v>
                </c:pt>
                <c:pt idx="2821">
                  <c:v>39347</c:v>
                </c:pt>
                <c:pt idx="2822">
                  <c:v>39348</c:v>
                </c:pt>
                <c:pt idx="2823">
                  <c:v>39349</c:v>
                </c:pt>
                <c:pt idx="2824">
                  <c:v>39350</c:v>
                </c:pt>
                <c:pt idx="2825">
                  <c:v>39351</c:v>
                </c:pt>
                <c:pt idx="2826">
                  <c:v>39352</c:v>
                </c:pt>
                <c:pt idx="2827">
                  <c:v>39353</c:v>
                </c:pt>
                <c:pt idx="2828">
                  <c:v>39354</c:v>
                </c:pt>
                <c:pt idx="2829">
                  <c:v>39355</c:v>
                </c:pt>
                <c:pt idx="2830">
                  <c:v>39356</c:v>
                </c:pt>
                <c:pt idx="2831">
                  <c:v>39357</c:v>
                </c:pt>
                <c:pt idx="2832">
                  <c:v>39358</c:v>
                </c:pt>
                <c:pt idx="2833">
                  <c:v>39359</c:v>
                </c:pt>
                <c:pt idx="2834">
                  <c:v>39360</c:v>
                </c:pt>
                <c:pt idx="2835">
                  <c:v>39361</c:v>
                </c:pt>
                <c:pt idx="2836">
                  <c:v>39362</c:v>
                </c:pt>
                <c:pt idx="2837">
                  <c:v>39363</c:v>
                </c:pt>
                <c:pt idx="2838">
                  <c:v>39364</c:v>
                </c:pt>
                <c:pt idx="2839">
                  <c:v>39365</c:v>
                </c:pt>
                <c:pt idx="2840">
                  <c:v>39366</c:v>
                </c:pt>
                <c:pt idx="2841">
                  <c:v>39367</c:v>
                </c:pt>
                <c:pt idx="2842">
                  <c:v>39368</c:v>
                </c:pt>
                <c:pt idx="2843">
                  <c:v>39369</c:v>
                </c:pt>
                <c:pt idx="2844">
                  <c:v>39370</c:v>
                </c:pt>
                <c:pt idx="2845">
                  <c:v>39371</c:v>
                </c:pt>
                <c:pt idx="2846">
                  <c:v>39372</c:v>
                </c:pt>
                <c:pt idx="2847">
                  <c:v>39373</c:v>
                </c:pt>
                <c:pt idx="2848">
                  <c:v>39374</c:v>
                </c:pt>
                <c:pt idx="2849">
                  <c:v>39375</c:v>
                </c:pt>
                <c:pt idx="2850">
                  <c:v>39376</c:v>
                </c:pt>
                <c:pt idx="2851">
                  <c:v>39377</c:v>
                </c:pt>
                <c:pt idx="2852">
                  <c:v>39378</c:v>
                </c:pt>
                <c:pt idx="2853">
                  <c:v>39379</c:v>
                </c:pt>
                <c:pt idx="2854">
                  <c:v>39380</c:v>
                </c:pt>
                <c:pt idx="2855">
                  <c:v>39381</c:v>
                </c:pt>
                <c:pt idx="2856">
                  <c:v>39382</c:v>
                </c:pt>
                <c:pt idx="2857">
                  <c:v>39383</c:v>
                </c:pt>
                <c:pt idx="2858">
                  <c:v>39384</c:v>
                </c:pt>
                <c:pt idx="2859">
                  <c:v>39385</c:v>
                </c:pt>
                <c:pt idx="2860">
                  <c:v>39386</c:v>
                </c:pt>
                <c:pt idx="2861">
                  <c:v>39387</c:v>
                </c:pt>
                <c:pt idx="2862">
                  <c:v>39388</c:v>
                </c:pt>
                <c:pt idx="2863">
                  <c:v>39389</c:v>
                </c:pt>
                <c:pt idx="2864">
                  <c:v>39390</c:v>
                </c:pt>
                <c:pt idx="2865">
                  <c:v>39391</c:v>
                </c:pt>
                <c:pt idx="2866">
                  <c:v>39392</c:v>
                </c:pt>
                <c:pt idx="2867">
                  <c:v>39393</c:v>
                </c:pt>
                <c:pt idx="2868">
                  <c:v>39394</c:v>
                </c:pt>
                <c:pt idx="2869">
                  <c:v>39395</c:v>
                </c:pt>
                <c:pt idx="2870">
                  <c:v>39396</c:v>
                </c:pt>
                <c:pt idx="2871">
                  <c:v>39397</c:v>
                </c:pt>
                <c:pt idx="2872">
                  <c:v>39398</c:v>
                </c:pt>
                <c:pt idx="2873">
                  <c:v>39399</c:v>
                </c:pt>
                <c:pt idx="2874">
                  <c:v>39400</c:v>
                </c:pt>
                <c:pt idx="2875">
                  <c:v>39401</c:v>
                </c:pt>
                <c:pt idx="2876">
                  <c:v>39402</c:v>
                </c:pt>
                <c:pt idx="2877">
                  <c:v>39403</c:v>
                </c:pt>
                <c:pt idx="2878">
                  <c:v>39404</c:v>
                </c:pt>
                <c:pt idx="2879">
                  <c:v>39405</c:v>
                </c:pt>
                <c:pt idx="2880">
                  <c:v>39406</c:v>
                </c:pt>
                <c:pt idx="2881">
                  <c:v>39407</c:v>
                </c:pt>
                <c:pt idx="2882">
                  <c:v>39408</c:v>
                </c:pt>
                <c:pt idx="2883">
                  <c:v>39409</c:v>
                </c:pt>
                <c:pt idx="2884">
                  <c:v>39410</c:v>
                </c:pt>
                <c:pt idx="2885">
                  <c:v>39411</c:v>
                </c:pt>
                <c:pt idx="2886">
                  <c:v>39412</c:v>
                </c:pt>
                <c:pt idx="2887">
                  <c:v>39413</c:v>
                </c:pt>
                <c:pt idx="2888">
                  <c:v>39414</c:v>
                </c:pt>
                <c:pt idx="2889">
                  <c:v>39415</c:v>
                </c:pt>
                <c:pt idx="2890">
                  <c:v>39416</c:v>
                </c:pt>
                <c:pt idx="2891">
                  <c:v>39417</c:v>
                </c:pt>
                <c:pt idx="2892">
                  <c:v>39418</c:v>
                </c:pt>
                <c:pt idx="2893">
                  <c:v>39419</c:v>
                </c:pt>
                <c:pt idx="2894">
                  <c:v>39420</c:v>
                </c:pt>
                <c:pt idx="2895">
                  <c:v>39421</c:v>
                </c:pt>
                <c:pt idx="2896">
                  <c:v>39422</c:v>
                </c:pt>
                <c:pt idx="2897">
                  <c:v>39423</c:v>
                </c:pt>
                <c:pt idx="2898">
                  <c:v>39424</c:v>
                </c:pt>
                <c:pt idx="2899">
                  <c:v>39425</c:v>
                </c:pt>
                <c:pt idx="2900">
                  <c:v>39426</c:v>
                </c:pt>
                <c:pt idx="2901">
                  <c:v>39427</c:v>
                </c:pt>
                <c:pt idx="2902">
                  <c:v>39428</c:v>
                </c:pt>
                <c:pt idx="2903">
                  <c:v>39429</c:v>
                </c:pt>
                <c:pt idx="2904">
                  <c:v>39430</c:v>
                </c:pt>
                <c:pt idx="2905">
                  <c:v>39431</c:v>
                </c:pt>
                <c:pt idx="2906">
                  <c:v>39432</c:v>
                </c:pt>
                <c:pt idx="2907">
                  <c:v>39433</c:v>
                </c:pt>
                <c:pt idx="2908">
                  <c:v>39434</c:v>
                </c:pt>
                <c:pt idx="2909">
                  <c:v>39435</c:v>
                </c:pt>
                <c:pt idx="2910">
                  <c:v>39436</c:v>
                </c:pt>
                <c:pt idx="2911">
                  <c:v>39437</c:v>
                </c:pt>
                <c:pt idx="2912">
                  <c:v>39438</c:v>
                </c:pt>
                <c:pt idx="2913">
                  <c:v>39439</c:v>
                </c:pt>
                <c:pt idx="2914">
                  <c:v>39440</c:v>
                </c:pt>
                <c:pt idx="2915">
                  <c:v>39441</c:v>
                </c:pt>
                <c:pt idx="2916">
                  <c:v>39442</c:v>
                </c:pt>
                <c:pt idx="2917">
                  <c:v>39443</c:v>
                </c:pt>
                <c:pt idx="2918">
                  <c:v>39444</c:v>
                </c:pt>
                <c:pt idx="2919">
                  <c:v>39445</c:v>
                </c:pt>
                <c:pt idx="2920">
                  <c:v>39446</c:v>
                </c:pt>
                <c:pt idx="2921">
                  <c:v>39447</c:v>
                </c:pt>
                <c:pt idx="2922">
                  <c:v>39448</c:v>
                </c:pt>
                <c:pt idx="2923">
                  <c:v>39449</c:v>
                </c:pt>
                <c:pt idx="2924">
                  <c:v>39450</c:v>
                </c:pt>
                <c:pt idx="2925">
                  <c:v>39451</c:v>
                </c:pt>
                <c:pt idx="2926">
                  <c:v>39452</c:v>
                </c:pt>
                <c:pt idx="2927">
                  <c:v>39453</c:v>
                </c:pt>
                <c:pt idx="2928">
                  <c:v>39454</c:v>
                </c:pt>
                <c:pt idx="2929">
                  <c:v>39455</c:v>
                </c:pt>
                <c:pt idx="2930">
                  <c:v>39456</c:v>
                </c:pt>
                <c:pt idx="2931">
                  <c:v>39457</c:v>
                </c:pt>
                <c:pt idx="2932">
                  <c:v>39458</c:v>
                </c:pt>
                <c:pt idx="2933">
                  <c:v>39459</c:v>
                </c:pt>
                <c:pt idx="2934">
                  <c:v>39460</c:v>
                </c:pt>
                <c:pt idx="2935">
                  <c:v>39461</c:v>
                </c:pt>
                <c:pt idx="2936">
                  <c:v>39462</c:v>
                </c:pt>
                <c:pt idx="2937">
                  <c:v>39463</c:v>
                </c:pt>
                <c:pt idx="2938">
                  <c:v>39464</c:v>
                </c:pt>
                <c:pt idx="2939">
                  <c:v>39465</c:v>
                </c:pt>
                <c:pt idx="2940">
                  <c:v>39466</c:v>
                </c:pt>
                <c:pt idx="2941">
                  <c:v>39467</c:v>
                </c:pt>
                <c:pt idx="2942">
                  <c:v>39468</c:v>
                </c:pt>
                <c:pt idx="2943">
                  <c:v>39469</c:v>
                </c:pt>
                <c:pt idx="2944">
                  <c:v>39470</c:v>
                </c:pt>
                <c:pt idx="2945">
                  <c:v>39471</c:v>
                </c:pt>
                <c:pt idx="2946">
                  <c:v>39472</c:v>
                </c:pt>
                <c:pt idx="2947">
                  <c:v>39473</c:v>
                </c:pt>
                <c:pt idx="2948">
                  <c:v>39474</c:v>
                </c:pt>
                <c:pt idx="2949">
                  <c:v>39475</c:v>
                </c:pt>
                <c:pt idx="2950">
                  <c:v>39476</c:v>
                </c:pt>
                <c:pt idx="2951">
                  <c:v>39477</c:v>
                </c:pt>
                <c:pt idx="2952">
                  <c:v>39478</c:v>
                </c:pt>
                <c:pt idx="2953">
                  <c:v>39479</c:v>
                </c:pt>
                <c:pt idx="2954">
                  <c:v>39480</c:v>
                </c:pt>
                <c:pt idx="2955">
                  <c:v>39481</c:v>
                </c:pt>
                <c:pt idx="2956">
                  <c:v>39482</c:v>
                </c:pt>
                <c:pt idx="2957">
                  <c:v>39483</c:v>
                </c:pt>
                <c:pt idx="2958">
                  <c:v>39484</c:v>
                </c:pt>
                <c:pt idx="2959">
                  <c:v>39485</c:v>
                </c:pt>
                <c:pt idx="2960">
                  <c:v>39486</c:v>
                </c:pt>
                <c:pt idx="2961">
                  <c:v>39487</c:v>
                </c:pt>
                <c:pt idx="2962">
                  <c:v>39488</c:v>
                </c:pt>
                <c:pt idx="2963">
                  <c:v>39489</c:v>
                </c:pt>
                <c:pt idx="2964">
                  <c:v>39490</c:v>
                </c:pt>
                <c:pt idx="2965">
                  <c:v>39491</c:v>
                </c:pt>
                <c:pt idx="2966">
                  <c:v>39492</c:v>
                </c:pt>
                <c:pt idx="2967">
                  <c:v>39493</c:v>
                </c:pt>
                <c:pt idx="2968">
                  <c:v>39494</c:v>
                </c:pt>
                <c:pt idx="2969">
                  <c:v>39495</c:v>
                </c:pt>
                <c:pt idx="2970">
                  <c:v>39496</c:v>
                </c:pt>
                <c:pt idx="2971">
                  <c:v>39497</c:v>
                </c:pt>
                <c:pt idx="2972">
                  <c:v>39498</c:v>
                </c:pt>
                <c:pt idx="2973">
                  <c:v>39499</c:v>
                </c:pt>
                <c:pt idx="2974">
                  <c:v>39500</c:v>
                </c:pt>
                <c:pt idx="2975">
                  <c:v>39501</c:v>
                </c:pt>
                <c:pt idx="2976">
                  <c:v>39502</c:v>
                </c:pt>
                <c:pt idx="2977">
                  <c:v>39503</c:v>
                </c:pt>
                <c:pt idx="2978">
                  <c:v>39504</c:v>
                </c:pt>
                <c:pt idx="2979">
                  <c:v>39505</c:v>
                </c:pt>
                <c:pt idx="2980">
                  <c:v>39506</c:v>
                </c:pt>
                <c:pt idx="2981">
                  <c:v>39507</c:v>
                </c:pt>
                <c:pt idx="2982">
                  <c:v>39508</c:v>
                </c:pt>
                <c:pt idx="2983">
                  <c:v>39509</c:v>
                </c:pt>
                <c:pt idx="2984">
                  <c:v>39510</c:v>
                </c:pt>
                <c:pt idx="2985">
                  <c:v>39511</c:v>
                </c:pt>
                <c:pt idx="2986">
                  <c:v>39512</c:v>
                </c:pt>
                <c:pt idx="2987">
                  <c:v>39513</c:v>
                </c:pt>
                <c:pt idx="2988">
                  <c:v>39514</c:v>
                </c:pt>
                <c:pt idx="2989">
                  <c:v>39515</c:v>
                </c:pt>
                <c:pt idx="2990">
                  <c:v>39516</c:v>
                </c:pt>
                <c:pt idx="2991">
                  <c:v>39517</c:v>
                </c:pt>
                <c:pt idx="2992">
                  <c:v>39518</c:v>
                </c:pt>
                <c:pt idx="2993">
                  <c:v>39519</c:v>
                </c:pt>
                <c:pt idx="2994">
                  <c:v>39520</c:v>
                </c:pt>
                <c:pt idx="2995">
                  <c:v>39521</c:v>
                </c:pt>
                <c:pt idx="2996">
                  <c:v>39522</c:v>
                </c:pt>
                <c:pt idx="2997">
                  <c:v>39523</c:v>
                </c:pt>
                <c:pt idx="2998">
                  <c:v>39524</c:v>
                </c:pt>
                <c:pt idx="2999">
                  <c:v>39525</c:v>
                </c:pt>
                <c:pt idx="3000">
                  <c:v>39526</c:v>
                </c:pt>
                <c:pt idx="3001">
                  <c:v>39527</c:v>
                </c:pt>
                <c:pt idx="3002">
                  <c:v>39528</c:v>
                </c:pt>
                <c:pt idx="3003">
                  <c:v>39529</c:v>
                </c:pt>
                <c:pt idx="3004">
                  <c:v>39530</c:v>
                </c:pt>
                <c:pt idx="3005">
                  <c:v>39531</c:v>
                </c:pt>
                <c:pt idx="3006">
                  <c:v>39532</c:v>
                </c:pt>
                <c:pt idx="3007">
                  <c:v>39533</c:v>
                </c:pt>
                <c:pt idx="3008">
                  <c:v>39534</c:v>
                </c:pt>
                <c:pt idx="3009">
                  <c:v>39535</c:v>
                </c:pt>
                <c:pt idx="3010">
                  <c:v>39536</c:v>
                </c:pt>
                <c:pt idx="3011">
                  <c:v>39537</c:v>
                </c:pt>
                <c:pt idx="3012">
                  <c:v>39538</c:v>
                </c:pt>
                <c:pt idx="3013">
                  <c:v>39539</c:v>
                </c:pt>
                <c:pt idx="3014">
                  <c:v>39540</c:v>
                </c:pt>
                <c:pt idx="3015">
                  <c:v>39541</c:v>
                </c:pt>
                <c:pt idx="3016">
                  <c:v>39542</c:v>
                </c:pt>
                <c:pt idx="3017">
                  <c:v>39543</c:v>
                </c:pt>
                <c:pt idx="3018">
                  <c:v>39544</c:v>
                </c:pt>
                <c:pt idx="3019">
                  <c:v>39545</c:v>
                </c:pt>
                <c:pt idx="3020">
                  <c:v>39546</c:v>
                </c:pt>
                <c:pt idx="3021">
                  <c:v>39547</c:v>
                </c:pt>
                <c:pt idx="3022">
                  <c:v>39548</c:v>
                </c:pt>
                <c:pt idx="3023">
                  <c:v>39549</c:v>
                </c:pt>
                <c:pt idx="3024">
                  <c:v>39550</c:v>
                </c:pt>
                <c:pt idx="3025">
                  <c:v>39551</c:v>
                </c:pt>
                <c:pt idx="3026">
                  <c:v>39552</c:v>
                </c:pt>
                <c:pt idx="3027">
                  <c:v>39553</c:v>
                </c:pt>
                <c:pt idx="3028">
                  <c:v>39554</c:v>
                </c:pt>
                <c:pt idx="3029">
                  <c:v>39555</c:v>
                </c:pt>
                <c:pt idx="3030">
                  <c:v>39556</c:v>
                </c:pt>
                <c:pt idx="3031">
                  <c:v>39557</c:v>
                </c:pt>
                <c:pt idx="3032">
                  <c:v>39558</c:v>
                </c:pt>
                <c:pt idx="3033">
                  <c:v>39559</c:v>
                </c:pt>
                <c:pt idx="3034">
                  <c:v>39560</c:v>
                </c:pt>
                <c:pt idx="3035">
                  <c:v>39561</c:v>
                </c:pt>
                <c:pt idx="3036">
                  <c:v>39562</c:v>
                </c:pt>
                <c:pt idx="3037">
                  <c:v>39563</c:v>
                </c:pt>
                <c:pt idx="3038">
                  <c:v>39564</c:v>
                </c:pt>
                <c:pt idx="3039">
                  <c:v>39565</c:v>
                </c:pt>
                <c:pt idx="3040">
                  <c:v>39566</c:v>
                </c:pt>
                <c:pt idx="3041">
                  <c:v>39567</c:v>
                </c:pt>
                <c:pt idx="3042">
                  <c:v>39568</c:v>
                </c:pt>
                <c:pt idx="3043">
                  <c:v>39569</c:v>
                </c:pt>
                <c:pt idx="3044">
                  <c:v>39570</c:v>
                </c:pt>
                <c:pt idx="3045">
                  <c:v>39571</c:v>
                </c:pt>
                <c:pt idx="3046">
                  <c:v>39572</c:v>
                </c:pt>
                <c:pt idx="3047">
                  <c:v>39573</c:v>
                </c:pt>
                <c:pt idx="3048">
                  <c:v>39574</c:v>
                </c:pt>
                <c:pt idx="3049">
                  <c:v>39575</c:v>
                </c:pt>
                <c:pt idx="3050">
                  <c:v>39576</c:v>
                </c:pt>
                <c:pt idx="3051">
                  <c:v>39577</c:v>
                </c:pt>
                <c:pt idx="3052">
                  <c:v>39578</c:v>
                </c:pt>
                <c:pt idx="3053">
                  <c:v>39579</c:v>
                </c:pt>
                <c:pt idx="3054">
                  <c:v>39580</c:v>
                </c:pt>
                <c:pt idx="3055">
                  <c:v>39581</c:v>
                </c:pt>
                <c:pt idx="3056">
                  <c:v>39582</c:v>
                </c:pt>
                <c:pt idx="3057">
                  <c:v>39583</c:v>
                </c:pt>
                <c:pt idx="3058">
                  <c:v>39584</c:v>
                </c:pt>
                <c:pt idx="3059">
                  <c:v>39585</c:v>
                </c:pt>
                <c:pt idx="3060">
                  <c:v>39586</c:v>
                </c:pt>
                <c:pt idx="3061">
                  <c:v>39587</c:v>
                </c:pt>
                <c:pt idx="3062">
                  <c:v>39588</c:v>
                </c:pt>
                <c:pt idx="3063">
                  <c:v>39589</c:v>
                </c:pt>
                <c:pt idx="3064">
                  <c:v>39590</c:v>
                </c:pt>
                <c:pt idx="3065">
                  <c:v>39591</c:v>
                </c:pt>
                <c:pt idx="3066">
                  <c:v>39592</c:v>
                </c:pt>
                <c:pt idx="3067">
                  <c:v>39593</c:v>
                </c:pt>
                <c:pt idx="3068">
                  <c:v>39594</c:v>
                </c:pt>
                <c:pt idx="3069">
                  <c:v>39595</c:v>
                </c:pt>
                <c:pt idx="3070">
                  <c:v>39596</c:v>
                </c:pt>
                <c:pt idx="3071">
                  <c:v>39597</c:v>
                </c:pt>
                <c:pt idx="3072">
                  <c:v>39598</c:v>
                </c:pt>
                <c:pt idx="3073">
                  <c:v>39599</c:v>
                </c:pt>
                <c:pt idx="3074">
                  <c:v>39600</c:v>
                </c:pt>
                <c:pt idx="3075">
                  <c:v>39601</c:v>
                </c:pt>
                <c:pt idx="3076">
                  <c:v>39602</c:v>
                </c:pt>
                <c:pt idx="3077">
                  <c:v>39603</c:v>
                </c:pt>
                <c:pt idx="3078">
                  <c:v>39604</c:v>
                </c:pt>
                <c:pt idx="3079">
                  <c:v>39605</c:v>
                </c:pt>
                <c:pt idx="3080">
                  <c:v>39606</c:v>
                </c:pt>
                <c:pt idx="3081">
                  <c:v>39607</c:v>
                </c:pt>
                <c:pt idx="3082">
                  <c:v>39608</c:v>
                </c:pt>
                <c:pt idx="3083">
                  <c:v>39609</c:v>
                </c:pt>
                <c:pt idx="3084">
                  <c:v>39610</c:v>
                </c:pt>
                <c:pt idx="3085">
                  <c:v>39611</c:v>
                </c:pt>
                <c:pt idx="3086">
                  <c:v>39612</c:v>
                </c:pt>
                <c:pt idx="3087">
                  <c:v>39613</c:v>
                </c:pt>
                <c:pt idx="3088">
                  <c:v>39614</c:v>
                </c:pt>
                <c:pt idx="3089">
                  <c:v>39615</c:v>
                </c:pt>
                <c:pt idx="3090">
                  <c:v>39616</c:v>
                </c:pt>
                <c:pt idx="3091">
                  <c:v>39617</c:v>
                </c:pt>
                <c:pt idx="3092">
                  <c:v>39618</c:v>
                </c:pt>
                <c:pt idx="3093">
                  <c:v>39619</c:v>
                </c:pt>
                <c:pt idx="3094">
                  <c:v>39620</c:v>
                </c:pt>
                <c:pt idx="3095">
                  <c:v>39621</c:v>
                </c:pt>
                <c:pt idx="3096">
                  <c:v>39622</c:v>
                </c:pt>
                <c:pt idx="3097">
                  <c:v>39623</c:v>
                </c:pt>
                <c:pt idx="3098">
                  <c:v>39624</c:v>
                </c:pt>
                <c:pt idx="3099">
                  <c:v>39625</c:v>
                </c:pt>
                <c:pt idx="3100">
                  <c:v>39626</c:v>
                </c:pt>
                <c:pt idx="3101">
                  <c:v>39627</c:v>
                </c:pt>
                <c:pt idx="3102">
                  <c:v>39628</c:v>
                </c:pt>
                <c:pt idx="3103">
                  <c:v>39629</c:v>
                </c:pt>
                <c:pt idx="3104">
                  <c:v>39630</c:v>
                </c:pt>
                <c:pt idx="3105">
                  <c:v>39631</c:v>
                </c:pt>
                <c:pt idx="3106">
                  <c:v>39632</c:v>
                </c:pt>
                <c:pt idx="3107">
                  <c:v>39633</c:v>
                </c:pt>
                <c:pt idx="3108">
                  <c:v>39634</c:v>
                </c:pt>
                <c:pt idx="3109">
                  <c:v>39635</c:v>
                </c:pt>
                <c:pt idx="3110">
                  <c:v>39636</c:v>
                </c:pt>
                <c:pt idx="3111">
                  <c:v>39637</c:v>
                </c:pt>
                <c:pt idx="3112">
                  <c:v>39638</c:v>
                </c:pt>
                <c:pt idx="3113">
                  <c:v>39639</c:v>
                </c:pt>
                <c:pt idx="3114">
                  <c:v>39640</c:v>
                </c:pt>
                <c:pt idx="3115">
                  <c:v>39641</c:v>
                </c:pt>
                <c:pt idx="3116">
                  <c:v>39642</c:v>
                </c:pt>
                <c:pt idx="3117">
                  <c:v>39643</c:v>
                </c:pt>
                <c:pt idx="3118">
                  <c:v>39644</c:v>
                </c:pt>
                <c:pt idx="3119">
                  <c:v>39645</c:v>
                </c:pt>
                <c:pt idx="3120">
                  <c:v>39646</c:v>
                </c:pt>
                <c:pt idx="3121">
                  <c:v>39647</c:v>
                </c:pt>
                <c:pt idx="3122">
                  <c:v>39648</c:v>
                </c:pt>
                <c:pt idx="3123">
                  <c:v>39649</c:v>
                </c:pt>
                <c:pt idx="3124">
                  <c:v>39650</c:v>
                </c:pt>
                <c:pt idx="3125">
                  <c:v>39651</c:v>
                </c:pt>
                <c:pt idx="3126">
                  <c:v>39652</c:v>
                </c:pt>
                <c:pt idx="3127">
                  <c:v>39653</c:v>
                </c:pt>
                <c:pt idx="3128">
                  <c:v>39654</c:v>
                </c:pt>
                <c:pt idx="3129">
                  <c:v>39655</c:v>
                </c:pt>
                <c:pt idx="3130">
                  <c:v>39656</c:v>
                </c:pt>
                <c:pt idx="3131">
                  <c:v>39657</c:v>
                </c:pt>
                <c:pt idx="3132">
                  <c:v>39658</c:v>
                </c:pt>
                <c:pt idx="3133">
                  <c:v>39659</c:v>
                </c:pt>
                <c:pt idx="3134">
                  <c:v>39660</c:v>
                </c:pt>
                <c:pt idx="3135">
                  <c:v>39661</c:v>
                </c:pt>
                <c:pt idx="3136">
                  <c:v>39662</c:v>
                </c:pt>
                <c:pt idx="3137">
                  <c:v>39663</c:v>
                </c:pt>
                <c:pt idx="3138">
                  <c:v>39664</c:v>
                </c:pt>
                <c:pt idx="3139">
                  <c:v>39665</c:v>
                </c:pt>
                <c:pt idx="3140">
                  <c:v>39666</c:v>
                </c:pt>
                <c:pt idx="3141">
                  <c:v>39667</c:v>
                </c:pt>
                <c:pt idx="3142">
                  <c:v>39668</c:v>
                </c:pt>
                <c:pt idx="3143">
                  <c:v>39669</c:v>
                </c:pt>
                <c:pt idx="3144">
                  <c:v>39670</c:v>
                </c:pt>
                <c:pt idx="3145">
                  <c:v>39671</c:v>
                </c:pt>
                <c:pt idx="3146">
                  <c:v>39672</c:v>
                </c:pt>
                <c:pt idx="3147">
                  <c:v>39673</c:v>
                </c:pt>
                <c:pt idx="3148">
                  <c:v>39674</c:v>
                </c:pt>
                <c:pt idx="3149">
                  <c:v>39675</c:v>
                </c:pt>
                <c:pt idx="3150">
                  <c:v>39676</c:v>
                </c:pt>
                <c:pt idx="3151">
                  <c:v>39677</c:v>
                </c:pt>
                <c:pt idx="3152">
                  <c:v>39678</c:v>
                </c:pt>
                <c:pt idx="3153">
                  <c:v>39679</c:v>
                </c:pt>
                <c:pt idx="3154">
                  <c:v>39680</c:v>
                </c:pt>
                <c:pt idx="3155">
                  <c:v>39681</c:v>
                </c:pt>
                <c:pt idx="3156">
                  <c:v>39682</c:v>
                </c:pt>
                <c:pt idx="3157">
                  <c:v>39683</c:v>
                </c:pt>
                <c:pt idx="3158">
                  <c:v>39684</c:v>
                </c:pt>
                <c:pt idx="3159">
                  <c:v>39685</c:v>
                </c:pt>
                <c:pt idx="3160">
                  <c:v>39686</c:v>
                </c:pt>
                <c:pt idx="3161">
                  <c:v>39687</c:v>
                </c:pt>
                <c:pt idx="3162">
                  <c:v>39688</c:v>
                </c:pt>
                <c:pt idx="3163">
                  <c:v>39689</c:v>
                </c:pt>
                <c:pt idx="3164">
                  <c:v>39690</c:v>
                </c:pt>
                <c:pt idx="3165">
                  <c:v>39691</c:v>
                </c:pt>
                <c:pt idx="3166">
                  <c:v>39692</c:v>
                </c:pt>
                <c:pt idx="3167">
                  <c:v>39693</c:v>
                </c:pt>
                <c:pt idx="3168">
                  <c:v>39694</c:v>
                </c:pt>
                <c:pt idx="3169">
                  <c:v>39695</c:v>
                </c:pt>
                <c:pt idx="3170">
                  <c:v>39696</c:v>
                </c:pt>
                <c:pt idx="3171">
                  <c:v>39697</c:v>
                </c:pt>
                <c:pt idx="3172">
                  <c:v>39698</c:v>
                </c:pt>
                <c:pt idx="3173">
                  <c:v>39699</c:v>
                </c:pt>
                <c:pt idx="3174">
                  <c:v>39700</c:v>
                </c:pt>
                <c:pt idx="3175">
                  <c:v>39701</c:v>
                </c:pt>
                <c:pt idx="3176">
                  <c:v>39702</c:v>
                </c:pt>
                <c:pt idx="3177">
                  <c:v>39703</c:v>
                </c:pt>
                <c:pt idx="3178">
                  <c:v>39704</c:v>
                </c:pt>
                <c:pt idx="3179">
                  <c:v>39705</c:v>
                </c:pt>
                <c:pt idx="3180">
                  <c:v>39706</c:v>
                </c:pt>
                <c:pt idx="3181">
                  <c:v>39707</c:v>
                </c:pt>
                <c:pt idx="3182">
                  <c:v>39708</c:v>
                </c:pt>
                <c:pt idx="3183">
                  <c:v>39709</c:v>
                </c:pt>
                <c:pt idx="3184">
                  <c:v>39710</c:v>
                </c:pt>
                <c:pt idx="3185">
                  <c:v>39711</c:v>
                </c:pt>
                <c:pt idx="3186">
                  <c:v>39712</c:v>
                </c:pt>
                <c:pt idx="3187">
                  <c:v>39713</c:v>
                </c:pt>
                <c:pt idx="3188">
                  <c:v>39714</c:v>
                </c:pt>
                <c:pt idx="3189">
                  <c:v>39715</c:v>
                </c:pt>
                <c:pt idx="3190">
                  <c:v>39716</c:v>
                </c:pt>
                <c:pt idx="3191">
                  <c:v>39717</c:v>
                </c:pt>
                <c:pt idx="3192">
                  <c:v>39718</c:v>
                </c:pt>
                <c:pt idx="3193">
                  <c:v>39719</c:v>
                </c:pt>
                <c:pt idx="3194">
                  <c:v>39720</c:v>
                </c:pt>
                <c:pt idx="3195">
                  <c:v>39721</c:v>
                </c:pt>
                <c:pt idx="3196">
                  <c:v>39722</c:v>
                </c:pt>
                <c:pt idx="3197">
                  <c:v>39723</c:v>
                </c:pt>
                <c:pt idx="3198">
                  <c:v>39724</c:v>
                </c:pt>
                <c:pt idx="3199">
                  <c:v>39725</c:v>
                </c:pt>
                <c:pt idx="3200">
                  <c:v>39726</c:v>
                </c:pt>
                <c:pt idx="3201">
                  <c:v>39727</c:v>
                </c:pt>
                <c:pt idx="3202">
                  <c:v>39728</c:v>
                </c:pt>
                <c:pt idx="3203">
                  <c:v>39729</c:v>
                </c:pt>
                <c:pt idx="3204">
                  <c:v>39730</c:v>
                </c:pt>
                <c:pt idx="3205">
                  <c:v>39731</c:v>
                </c:pt>
                <c:pt idx="3206">
                  <c:v>39732</c:v>
                </c:pt>
                <c:pt idx="3207">
                  <c:v>39733</c:v>
                </c:pt>
                <c:pt idx="3208">
                  <c:v>39734</c:v>
                </c:pt>
                <c:pt idx="3209">
                  <c:v>39735</c:v>
                </c:pt>
                <c:pt idx="3210">
                  <c:v>39736</c:v>
                </c:pt>
                <c:pt idx="3211">
                  <c:v>39737</c:v>
                </c:pt>
                <c:pt idx="3212">
                  <c:v>39738</c:v>
                </c:pt>
                <c:pt idx="3213">
                  <c:v>39739</c:v>
                </c:pt>
                <c:pt idx="3214">
                  <c:v>39740</c:v>
                </c:pt>
                <c:pt idx="3215">
                  <c:v>39741</c:v>
                </c:pt>
                <c:pt idx="3216">
                  <c:v>39742</c:v>
                </c:pt>
                <c:pt idx="3217">
                  <c:v>39743</c:v>
                </c:pt>
                <c:pt idx="3218">
                  <c:v>39744</c:v>
                </c:pt>
                <c:pt idx="3219">
                  <c:v>39745</c:v>
                </c:pt>
                <c:pt idx="3220">
                  <c:v>39746</c:v>
                </c:pt>
                <c:pt idx="3221">
                  <c:v>39747</c:v>
                </c:pt>
                <c:pt idx="3222">
                  <c:v>39748</c:v>
                </c:pt>
                <c:pt idx="3223">
                  <c:v>39749</c:v>
                </c:pt>
                <c:pt idx="3224">
                  <c:v>39750</c:v>
                </c:pt>
                <c:pt idx="3225">
                  <c:v>39751</c:v>
                </c:pt>
                <c:pt idx="3226">
                  <c:v>39752</c:v>
                </c:pt>
                <c:pt idx="3227">
                  <c:v>39753</c:v>
                </c:pt>
                <c:pt idx="3228">
                  <c:v>39754</c:v>
                </c:pt>
                <c:pt idx="3229">
                  <c:v>39755</c:v>
                </c:pt>
                <c:pt idx="3230">
                  <c:v>39756</c:v>
                </c:pt>
                <c:pt idx="3231">
                  <c:v>39757</c:v>
                </c:pt>
                <c:pt idx="3232">
                  <c:v>39758</c:v>
                </c:pt>
                <c:pt idx="3233">
                  <c:v>39759</c:v>
                </c:pt>
                <c:pt idx="3234">
                  <c:v>39760</c:v>
                </c:pt>
                <c:pt idx="3235">
                  <c:v>39761</c:v>
                </c:pt>
                <c:pt idx="3236">
                  <c:v>39762</c:v>
                </c:pt>
                <c:pt idx="3237">
                  <c:v>39763</c:v>
                </c:pt>
                <c:pt idx="3238">
                  <c:v>39764</c:v>
                </c:pt>
                <c:pt idx="3239">
                  <c:v>39765</c:v>
                </c:pt>
                <c:pt idx="3240">
                  <c:v>39766</c:v>
                </c:pt>
                <c:pt idx="3241">
                  <c:v>39767</c:v>
                </c:pt>
                <c:pt idx="3242">
                  <c:v>39768</c:v>
                </c:pt>
                <c:pt idx="3243">
                  <c:v>39769</c:v>
                </c:pt>
                <c:pt idx="3244">
                  <c:v>39770</c:v>
                </c:pt>
                <c:pt idx="3245">
                  <c:v>39771</c:v>
                </c:pt>
                <c:pt idx="3246">
                  <c:v>39772</c:v>
                </c:pt>
                <c:pt idx="3247">
                  <c:v>39773</c:v>
                </c:pt>
                <c:pt idx="3248">
                  <c:v>39774</c:v>
                </c:pt>
                <c:pt idx="3249">
                  <c:v>39775</c:v>
                </c:pt>
                <c:pt idx="3250">
                  <c:v>39776</c:v>
                </c:pt>
                <c:pt idx="3251">
                  <c:v>39777</c:v>
                </c:pt>
                <c:pt idx="3252">
                  <c:v>39778</c:v>
                </c:pt>
                <c:pt idx="3253">
                  <c:v>39779</c:v>
                </c:pt>
                <c:pt idx="3254">
                  <c:v>39780</c:v>
                </c:pt>
                <c:pt idx="3255">
                  <c:v>39781</c:v>
                </c:pt>
                <c:pt idx="3256">
                  <c:v>39782</c:v>
                </c:pt>
                <c:pt idx="3257">
                  <c:v>39783</c:v>
                </c:pt>
                <c:pt idx="3258">
                  <c:v>39784</c:v>
                </c:pt>
                <c:pt idx="3259">
                  <c:v>39785</c:v>
                </c:pt>
                <c:pt idx="3260">
                  <c:v>39786</c:v>
                </c:pt>
                <c:pt idx="3261">
                  <c:v>39787</c:v>
                </c:pt>
                <c:pt idx="3262">
                  <c:v>39788</c:v>
                </c:pt>
                <c:pt idx="3263">
                  <c:v>39789</c:v>
                </c:pt>
                <c:pt idx="3264">
                  <c:v>39790</c:v>
                </c:pt>
                <c:pt idx="3265">
                  <c:v>39791</c:v>
                </c:pt>
                <c:pt idx="3266">
                  <c:v>39792</c:v>
                </c:pt>
                <c:pt idx="3267">
                  <c:v>39793</c:v>
                </c:pt>
                <c:pt idx="3268">
                  <c:v>39794</c:v>
                </c:pt>
                <c:pt idx="3269">
                  <c:v>39795</c:v>
                </c:pt>
                <c:pt idx="3270">
                  <c:v>39796</c:v>
                </c:pt>
                <c:pt idx="3271">
                  <c:v>39797</c:v>
                </c:pt>
                <c:pt idx="3272">
                  <c:v>39798</c:v>
                </c:pt>
                <c:pt idx="3273">
                  <c:v>39799</c:v>
                </c:pt>
                <c:pt idx="3274">
                  <c:v>39800</c:v>
                </c:pt>
                <c:pt idx="3275">
                  <c:v>39801</c:v>
                </c:pt>
                <c:pt idx="3276">
                  <c:v>39802</c:v>
                </c:pt>
                <c:pt idx="3277">
                  <c:v>39803</c:v>
                </c:pt>
                <c:pt idx="3278">
                  <c:v>39804</c:v>
                </c:pt>
                <c:pt idx="3279">
                  <c:v>39805</c:v>
                </c:pt>
                <c:pt idx="3280">
                  <c:v>39806</c:v>
                </c:pt>
                <c:pt idx="3281">
                  <c:v>39807</c:v>
                </c:pt>
                <c:pt idx="3282">
                  <c:v>39808</c:v>
                </c:pt>
                <c:pt idx="3283">
                  <c:v>39809</c:v>
                </c:pt>
                <c:pt idx="3284">
                  <c:v>39810</c:v>
                </c:pt>
                <c:pt idx="3285">
                  <c:v>39811</c:v>
                </c:pt>
                <c:pt idx="3286">
                  <c:v>39812</c:v>
                </c:pt>
                <c:pt idx="3287">
                  <c:v>39813</c:v>
                </c:pt>
                <c:pt idx="3288">
                  <c:v>39814</c:v>
                </c:pt>
                <c:pt idx="3289">
                  <c:v>39815</c:v>
                </c:pt>
                <c:pt idx="3290">
                  <c:v>39816</c:v>
                </c:pt>
                <c:pt idx="3291">
                  <c:v>39817</c:v>
                </c:pt>
                <c:pt idx="3292">
                  <c:v>39818</c:v>
                </c:pt>
                <c:pt idx="3293">
                  <c:v>39819</c:v>
                </c:pt>
                <c:pt idx="3294">
                  <c:v>39820</c:v>
                </c:pt>
                <c:pt idx="3295">
                  <c:v>39821</c:v>
                </c:pt>
                <c:pt idx="3296">
                  <c:v>39822</c:v>
                </c:pt>
                <c:pt idx="3297">
                  <c:v>39823</c:v>
                </c:pt>
                <c:pt idx="3298">
                  <c:v>39824</c:v>
                </c:pt>
                <c:pt idx="3299">
                  <c:v>39825</c:v>
                </c:pt>
                <c:pt idx="3300">
                  <c:v>39826</c:v>
                </c:pt>
                <c:pt idx="3301">
                  <c:v>39827</c:v>
                </c:pt>
                <c:pt idx="3302">
                  <c:v>39828</c:v>
                </c:pt>
                <c:pt idx="3303">
                  <c:v>39829</c:v>
                </c:pt>
                <c:pt idx="3304">
                  <c:v>39830</c:v>
                </c:pt>
                <c:pt idx="3305">
                  <c:v>39831</c:v>
                </c:pt>
                <c:pt idx="3306">
                  <c:v>39832</c:v>
                </c:pt>
                <c:pt idx="3307">
                  <c:v>39833</c:v>
                </c:pt>
                <c:pt idx="3308">
                  <c:v>39834</c:v>
                </c:pt>
                <c:pt idx="3309">
                  <c:v>39835</c:v>
                </c:pt>
                <c:pt idx="3310">
                  <c:v>39836</c:v>
                </c:pt>
                <c:pt idx="3311">
                  <c:v>39837</c:v>
                </c:pt>
                <c:pt idx="3312">
                  <c:v>39838</c:v>
                </c:pt>
                <c:pt idx="3313">
                  <c:v>39839</c:v>
                </c:pt>
                <c:pt idx="3314">
                  <c:v>39840</c:v>
                </c:pt>
                <c:pt idx="3315">
                  <c:v>39841</c:v>
                </c:pt>
                <c:pt idx="3316">
                  <c:v>39842</c:v>
                </c:pt>
                <c:pt idx="3317">
                  <c:v>39843</c:v>
                </c:pt>
                <c:pt idx="3318">
                  <c:v>39844</c:v>
                </c:pt>
                <c:pt idx="3319">
                  <c:v>39845</c:v>
                </c:pt>
                <c:pt idx="3320">
                  <c:v>39846</c:v>
                </c:pt>
                <c:pt idx="3321">
                  <c:v>39847</c:v>
                </c:pt>
                <c:pt idx="3322">
                  <c:v>39848</c:v>
                </c:pt>
                <c:pt idx="3323">
                  <c:v>39849</c:v>
                </c:pt>
                <c:pt idx="3324">
                  <c:v>39850</c:v>
                </c:pt>
                <c:pt idx="3325">
                  <c:v>39851</c:v>
                </c:pt>
                <c:pt idx="3326">
                  <c:v>39852</c:v>
                </c:pt>
                <c:pt idx="3327">
                  <c:v>39853</c:v>
                </c:pt>
                <c:pt idx="3328">
                  <c:v>39854</c:v>
                </c:pt>
                <c:pt idx="3329">
                  <c:v>39855</c:v>
                </c:pt>
                <c:pt idx="3330">
                  <c:v>39856</c:v>
                </c:pt>
                <c:pt idx="3331">
                  <c:v>39857</c:v>
                </c:pt>
                <c:pt idx="3332">
                  <c:v>39858</c:v>
                </c:pt>
                <c:pt idx="3333">
                  <c:v>39859</c:v>
                </c:pt>
                <c:pt idx="3334">
                  <c:v>39860</c:v>
                </c:pt>
                <c:pt idx="3335">
                  <c:v>39861</c:v>
                </c:pt>
                <c:pt idx="3336">
                  <c:v>39862</c:v>
                </c:pt>
                <c:pt idx="3337">
                  <c:v>39863</c:v>
                </c:pt>
                <c:pt idx="3338">
                  <c:v>39864</c:v>
                </c:pt>
                <c:pt idx="3339">
                  <c:v>39865</c:v>
                </c:pt>
                <c:pt idx="3340">
                  <c:v>39866</c:v>
                </c:pt>
                <c:pt idx="3341">
                  <c:v>39867</c:v>
                </c:pt>
                <c:pt idx="3342">
                  <c:v>39868</c:v>
                </c:pt>
                <c:pt idx="3343">
                  <c:v>39869</c:v>
                </c:pt>
                <c:pt idx="3344">
                  <c:v>39870</c:v>
                </c:pt>
                <c:pt idx="3345">
                  <c:v>39871</c:v>
                </c:pt>
                <c:pt idx="3346">
                  <c:v>39872</c:v>
                </c:pt>
                <c:pt idx="3347">
                  <c:v>39873</c:v>
                </c:pt>
                <c:pt idx="3348">
                  <c:v>39874</c:v>
                </c:pt>
                <c:pt idx="3349">
                  <c:v>39875</c:v>
                </c:pt>
                <c:pt idx="3350">
                  <c:v>39876</c:v>
                </c:pt>
                <c:pt idx="3351">
                  <c:v>39877</c:v>
                </c:pt>
                <c:pt idx="3352">
                  <c:v>39878</c:v>
                </c:pt>
                <c:pt idx="3353">
                  <c:v>39879</c:v>
                </c:pt>
                <c:pt idx="3354">
                  <c:v>39880</c:v>
                </c:pt>
                <c:pt idx="3355">
                  <c:v>39881</c:v>
                </c:pt>
                <c:pt idx="3356">
                  <c:v>39882</c:v>
                </c:pt>
                <c:pt idx="3357">
                  <c:v>39883</c:v>
                </c:pt>
                <c:pt idx="3358">
                  <c:v>39884</c:v>
                </c:pt>
                <c:pt idx="3359">
                  <c:v>39885</c:v>
                </c:pt>
                <c:pt idx="3360">
                  <c:v>39886</c:v>
                </c:pt>
                <c:pt idx="3361">
                  <c:v>39887</c:v>
                </c:pt>
                <c:pt idx="3362">
                  <c:v>39888</c:v>
                </c:pt>
                <c:pt idx="3363">
                  <c:v>39889</c:v>
                </c:pt>
                <c:pt idx="3364">
                  <c:v>39890</c:v>
                </c:pt>
                <c:pt idx="3365">
                  <c:v>39891</c:v>
                </c:pt>
                <c:pt idx="3366">
                  <c:v>39892</c:v>
                </c:pt>
                <c:pt idx="3367">
                  <c:v>39893</c:v>
                </c:pt>
                <c:pt idx="3368">
                  <c:v>39894</c:v>
                </c:pt>
                <c:pt idx="3369">
                  <c:v>39895</c:v>
                </c:pt>
                <c:pt idx="3370">
                  <c:v>39896</c:v>
                </c:pt>
                <c:pt idx="3371">
                  <c:v>39897</c:v>
                </c:pt>
                <c:pt idx="3372">
                  <c:v>39898</c:v>
                </c:pt>
                <c:pt idx="3373">
                  <c:v>39899</c:v>
                </c:pt>
                <c:pt idx="3374">
                  <c:v>39900</c:v>
                </c:pt>
                <c:pt idx="3375">
                  <c:v>39901</c:v>
                </c:pt>
                <c:pt idx="3376">
                  <c:v>39902</c:v>
                </c:pt>
                <c:pt idx="3377">
                  <c:v>39903</c:v>
                </c:pt>
                <c:pt idx="3378">
                  <c:v>39904</c:v>
                </c:pt>
                <c:pt idx="3379">
                  <c:v>39905</c:v>
                </c:pt>
                <c:pt idx="3380">
                  <c:v>39906</c:v>
                </c:pt>
                <c:pt idx="3381">
                  <c:v>39907</c:v>
                </c:pt>
                <c:pt idx="3382">
                  <c:v>39908</c:v>
                </c:pt>
                <c:pt idx="3383">
                  <c:v>39909</c:v>
                </c:pt>
                <c:pt idx="3384">
                  <c:v>39910</c:v>
                </c:pt>
                <c:pt idx="3385">
                  <c:v>39911</c:v>
                </c:pt>
                <c:pt idx="3386">
                  <c:v>39912</c:v>
                </c:pt>
                <c:pt idx="3387">
                  <c:v>39913</c:v>
                </c:pt>
                <c:pt idx="3388">
                  <c:v>39914</c:v>
                </c:pt>
                <c:pt idx="3389">
                  <c:v>39915</c:v>
                </c:pt>
                <c:pt idx="3390">
                  <c:v>39916</c:v>
                </c:pt>
                <c:pt idx="3391">
                  <c:v>39917</c:v>
                </c:pt>
                <c:pt idx="3392">
                  <c:v>39918</c:v>
                </c:pt>
                <c:pt idx="3393">
                  <c:v>39919</c:v>
                </c:pt>
                <c:pt idx="3394">
                  <c:v>39920</c:v>
                </c:pt>
                <c:pt idx="3395">
                  <c:v>39921</c:v>
                </c:pt>
                <c:pt idx="3396">
                  <c:v>39922</c:v>
                </c:pt>
                <c:pt idx="3397">
                  <c:v>39923</c:v>
                </c:pt>
                <c:pt idx="3398">
                  <c:v>39924</c:v>
                </c:pt>
                <c:pt idx="3399">
                  <c:v>39925</c:v>
                </c:pt>
                <c:pt idx="3400">
                  <c:v>39926</c:v>
                </c:pt>
                <c:pt idx="3401">
                  <c:v>39927</c:v>
                </c:pt>
                <c:pt idx="3402">
                  <c:v>39928</c:v>
                </c:pt>
                <c:pt idx="3403">
                  <c:v>39929</c:v>
                </c:pt>
                <c:pt idx="3404">
                  <c:v>39930</c:v>
                </c:pt>
                <c:pt idx="3405">
                  <c:v>39931</c:v>
                </c:pt>
                <c:pt idx="3406">
                  <c:v>39932</c:v>
                </c:pt>
                <c:pt idx="3407">
                  <c:v>39933</c:v>
                </c:pt>
                <c:pt idx="3408">
                  <c:v>39934</c:v>
                </c:pt>
                <c:pt idx="3409">
                  <c:v>39935</c:v>
                </c:pt>
                <c:pt idx="3410">
                  <c:v>39936</c:v>
                </c:pt>
                <c:pt idx="3411">
                  <c:v>39937</c:v>
                </c:pt>
                <c:pt idx="3412">
                  <c:v>39938</c:v>
                </c:pt>
                <c:pt idx="3413">
                  <c:v>39939</c:v>
                </c:pt>
                <c:pt idx="3414">
                  <c:v>39940</c:v>
                </c:pt>
                <c:pt idx="3415">
                  <c:v>39941</c:v>
                </c:pt>
                <c:pt idx="3416">
                  <c:v>39942</c:v>
                </c:pt>
                <c:pt idx="3417">
                  <c:v>39943</c:v>
                </c:pt>
                <c:pt idx="3418">
                  <c:v>39944</c:v>
                </c:pt>
                <c:pt idx="3419">
                  <c:v>39945</c:v>
                </c:pt>
                <c:pt idx="3420">
                  <c:v>39946</c:v>
                </c:pt>
                <c:pt idx="3421">
                  <c:v>39947</c:v>
                </c:pt>
                <c:pt idx="3422">
                  <c:v>39948</c:v>
                </c:pt>
                <c:pt idx="3423">
                  <c:v>39949</c:v>
                </c:pt>
                <c:pt idx="3424">
                  <c:v>39950</c:v>
                </c:pt>
                <c:pt idx="3425">
                  <c:v>39951</c:v>
                </c:pt>
                <c:pt idx="3426">
                  <c:v>39952</c:v>
                </c:pt>
                <c:pt idx="3427">
                  <c:v>39953</c:v>
                </c:pt>
                <c:pt idx="3428">
                  <c:v>39954</c:v>
                </c:pt>
                <c:pt idx="3429">
                  <c:v>39955</c:v>
                </c:pt>
                <c:pt idx="3430">
                  <c:v>39956</c:v>
                </c:pt>
                <c:pt idx="3431">
                  <c:v>39957</c:v>
                </c:pt>
                <c:pt idx="3432">
                  <c:v>39958</c:v>
                </c:pt>
                <c:pt idx="3433">
                  <c:v>39959</c:v>
                </c:pt>
                <c:pt idx="3434">
                  <c:v>39960</c:v>
                </c:pt>
                <c:pt idx="3435">
                  <c:v>39961</c:v>
                </c:pt>
                <c:pt idx="3436">
                  <c:v>39962</c:v>
                </c:pt>
                <c:pt idx="3437">
                  <c:v>39963</c:v>
                </c:pt>
                <c:pt idx="3438">
                  <c:v>39964</c:v>
                </c:pt>
                <c:pt idx="3439">
                  <c:v>39965</c:v>
                </c:pt>
                <c:pt idx="3440">
                  <c:v>39966</c:v>
                </c:pt>
                <c:pt idx="3441">
                  <c:v>39967</c:v>
                </c:pt>
                <c:pt idx="3442">
                  <c:v>39968</c:v>
                </c:pt>
                <c:pt idx="3443">
                  <c:v>39969</c:v>
                </c:pt>
                <c:pt idx="3444">
                  <c:v>39970</c:v>
                </c:pt>
                <c:pt idx="3445">
                  <c:v>39971</c:v>
                </c:pt>
                <c:pt idx="3446">
                  <c:v>39972</c:v>
                </c:pt>
                <c:pt idx="3447">
                  <c:v>39973</c:v>
                </c:pt>
                <c:pt idx="3448">
                  <c:v>39974</c:v>
                </c:pt>
                <c:pt idx="3449">
                  <c:v>39975</c:v>
                </c:pt>
                <c:pt idx="3450">
                  <c:v>39976</c:v>
                </c:pt>
                <c:pt idx="3451">
                  <c:v>39977</c:v>
                </c:pt>
                <c:pt idx="3452">
                  <c:v>39978</c:v>
                </c:pt>
                <c:pt idx="3453">
                  <c:v>39979</c:v>
                </c:pt>
                <c:pt idx="3454">
                  <c:v>39980</c:v>
                </c:pt>
                <c:pt idx="3455">
                  <c:v>39981</c:v>
                </c:pt>
                <c:pt idx="3456">
                  <c:v>39982</c:v>
                </c:pt>
                <c:pt idx="3457">
                  <c:v>39983</c:v>
                </c:pt>
                <c:pt idx="3458">
                  <c:v>39984</c:v>
                </c:pt>
                <c:pt idx="3459">
                  <c:v>39985</c:v>
                </c:pt>
                <c:pt idx="3460">
                  <c:v>39986</c:v>
                </c:pt>
                <c:pt idx="3461">
                  <c:v>39987</c:v>
                </c:pt>
                <c:pt idx="3462">
                  <c:v>39988</c:v>
                </c:pt>
                <c:pt idx="3463">
                  <c:v>39989</c:v>
                </c:pt>
                <c:pt idx="3464">
                  <c:v>39990</c:v>
                </c:pt>
                <c:pt idx="3465">
                  <c:v>39991</c:v>
                </c:pt>
                <c:pt idx="3466">
                  <c:v>39992</c:v>
                </c:pt>
                <c:pt idx="3467">
                  <c:v>39993</c:v>
                </c:pt>
                <c:pt idx="3468">
                  <c:v>39994</c:v>
                </c:pt>
                <c:pt idx="3469">
                  <c:v>39995</c:v>
                </c:pt>
                <c:pt idx="3470">
                  <c:v>39996</c:v>
                </c:pt>
                <c:pt idx="3471">
                  <c:v>39997</c:v>
                </c:pt>
                <c:pt idx="3472">
                  <c:v>39998</c:v>
                </c:pt>
                <c:pt idx="3473">
                  <c:v>39999</c:v>
                </c:pt>
                <c:pt idx="3474">
                  <c:v>40000</c:v>
                </c:pt>
                <c:pt idx="3475">
                  <c:v>40001</c:v>
                </c:pt>
                <c:pt idx="3476">
                  <c:v>40002</c:v>
                </c:pt>
                <c:pt idx="3477">
                  <c:v>40003</c:v>
                </c:pt>
                <c:pt idx="3478">
                  <c:v>40004</c:v>
                </c:pt>
                <c:pt idx="3479">
                  <c:v>40005</c:v>
                </c:pt>
                <c:pt idx="3480">
                  <c:v>40006</c:v>
                </c:pt>
                <c:pt idx="3481">
                  <c:v>40007</c:v>
                </c:pt>
                <c:pt idx="3482">
                  <c:v>40008</c:v>
                </c:pt>
                <c:pt idx="3483">
                  <c:v>40009</c:v>
                </c:pt>
                <c:pt idx="3484">
                  <c:v>40010</c:v>
                </c:pt>
                <c:pt idx="3485">
                  <c:v>40011</c:v>
                </c:pt>
                <c:pt idx="3486">
                  <c:v>40012</c:v>
                </c:pt>
                <c:pt idx="3487">
                  <c:v>40013</c:v>
                </c:pt>
                <c:pt idx="3488">
                  <c:v>40014</c:v>
                </c:pt>
                <c:pt idx="3489">
                  <c:v>40015</c:v>
                </c:pt>
                <c:pt idx="3490">
                  <c:v>40016</c:v>
                </c:pt>
                <c:pt idx="3491">
                  <c:v>40017</c:v>
                </c:pt>
                <c:pt idx="3492">
                  <c:v>40018</c:v>
                </c:pt>
                <c:pt idx="3493">
                  <c:v>40019</c:v>
                </c:pt>
                <c:pt idx="3494">
                  <c:v>40020</c:v>
                </c:pt>
                <c:pt idx="3495">
                  <c:v>40021</c:v>
                </c:pt>
                <c:pt idx="3496">
                  <c:v>40022</c:v>
                </c:pt>
                <c:pt idx="3497">
                  <c:v>40023</c:v>
                </c:pt>
                <c:pt idx="3498">
                  <c:v>40024</c:v>
                </c:pt>
                <c:pt idx="3499">
                  <c:v>40025</c:v>
                </c:pt>
                <c:pt idx="3500">
                  <c:v>40026</c:v>
                </c:pt>
                <c:pt idx="3501">
                  <c:v>40027</c:v>
                </c:pt>
                <c:pt idx="3502">
                  <c:v>40028</c:v>
                </c:pt>
                <c:pt idx="3503">
                  <c:v>40029</c:v>
                </c:pt>
                <c:pt idx="3504">
                  <c:v>40030</c:v>
                </c:pt>
                <c:pt idx="3505">
                  <c:v>40031</c:v>
                </c:pt>
                <c:pt idx="3506">
                  <c:v>40032</c:v>
                </c:pt>
                <c:pt idx="3507">
                  <c:v>40033</c:v>
                </c:pt>
                <c:pt idx="3508">
                  <c:v>40034</c:v>
                </c:pt>
                <c:pt idx="3509">
                  <c:v>40035</c:v>
                </c:pt>
                <c:pt idx="3510">
                  <c:v>40036</c:v>
                </c:pt>
                <c:pt idx="3511">
                  <c:v>40037</c:v>
                </c:pt>
                <c:pt idx="3512">
                  <c:v>40038</c:v>
                </c:pt>
                <c:pt idx="3513">
                  <c:v>40039</c:v>
                </c:pt>
                <c:pt idx="3514">
                  <c:v>40040</c:v>
                </c:pt>
                <c:pt idx="3515">
                  <c:v>40041</c:v>
                </c:pt>
                <c:pt idx="3516">
                  <c:v>40042</c:v>
                </c:pt>
                <c:pt idx="3517">
                  <c:v>40043</c:v>
                </c:pt>
                <c:pt idx="3518">
                  <c:v>40044</c:v>
                </c:pt>
                <c:pt idx="3519">
                  <c:v>40045</c:v>
                </c:pt>
                <c:pt idx="3520">
                  <c:v>40046</c:v>
                </c:pt>
                <c:pt idx="3521">
                  <c:v>40047</c:v>
                </c:pt>
                <c:pt idx="3522">
                  <c:v>40048</c:v>
                </c:pt>
                <c:pt idx="3523">
                  <c:v>40049</c:v>
                </c:pt>
                <c:pt idx="3524">
                  <c:v>40050</c:v>
                </c:pt>
                <c:pt idx="3525">
                  <c:v>40051</c:v>
                </c:pt>
                <c:pt idx="3526">
                  <c:v>40052</c:v>
                </c:pt>
                <c:pt idx="3527">
                  <c:v>40053</c:v>
                </c:pt>
                <c:pt idx="3528">
                  <c:v>40054</c:v>
                </c:pt>
                <c:pt idx="3529">
                  <c:v>40055</c:v>
                </c:pt>
                <c:pt idx="3530">
                  <c:v>40056</c:v>
                </c:pt>
                <c:pt idx="3531">
                  <c:v>40057</c:v>
                </c:pt>
                <c:pt idx="3532">
                  <c:v>40058</c:v>
                </c:pt>
                <c:pt idx="3533">
                  <c:v>40059</c:v>
                </c:pt>
                <c:pt idx="3534">
                  <c:v>40060</c:v>
                </c:pt>
                <c:pt idx="3535">
                  <c:v>40061</c:v>
                </c:pt>
                <c:pt idx="3536">
                  <c:v>40062</c:v>
                </c:pt>
                <c:pt idx="3537">
                  <c:v>40063</c:v>
                </c:pt>
                <c:pt idx="3538">
                  <c:v>40064</c:v>
                </c:pt>
                <c:pt idx="3539">
                  <c:v>40065</c:v>
                </c:pt>
                <c:pt idx="3540">
                  <c:v>40066</c:v>
                </c:pt>
                <c:pt idx="3541">
                  <c:v>40067</c:v>
                </c:pt>
                <c:pt idx="3542">
                  <c:v>40068</c:v>
                </c:pt>
                <c:pt idx="3543">
                  <c:v>40069</c:v>
                </c:pt>
                <c:pt idx="3544">
                  <c:v>40070</c:v>
                </c:pt>
                <c:pt idx="3545">
                  <c:v>40071</c:v>
                </c:pt>
                <c:pt idx="3546">
                  <c:v>40072</c:v>
                </c:pt>
                <c:pt idx="3547">
                  <c:v>40073</c:v>
                </c:pt>
                <c:pt idx="3548">
                  <c:v>40074</c:v>
                </c:pt>
                <c:pt idx="3549">
                  <c:v>40075</c:v>
                </c:pt>
                <c:pt idx="3550">
                  <c:v>40076</c:v>
                </c:pt>
                <c:pt idx="3551">
                  <c:v>40077</c:v>
                </c:pt>
                <c:pt idx="3552">
                  <c:v>40078</c:v>
                </c:pt>
                <c:pt idx="3553">
                  <c:v>40079</c:v>
                </c:pt>
                <c:pt idx="3554">
                  <c:v>40080</c:v>
                </c:pt>
                <c:pt idx="3555">
                  <c:v>40081</c:v>
                </c:pt>
                <c:pt idx="3556">
                  <c:v>40082</c:v>
                </c:pt>
                <c:pt idx="3557">
                  <c:v>40083</c:v>
                </c:pt>
                <c:pt idx="3558">
                  <c:v>40084</c:v>
                </c:pt>
                <c:pt idx="3559">
                  <c:v>40085</c:v>
                </c:pt>
                <c:pt idx="3560">
                  <c:v>40086</c:v>
                </c:pt>
                <c:pt idx="3561">
                  <c:v>40087</c:v>
                </c:pt>
                <c:pt idx="3562">
                  <c:v>40088</c:v>
                </c:pt>
                <c:pt idx="3563">
                  <c:v>40089</c:v>
                </c:pt>
                <c:pt idx="3564">
                  <c:v>40090</c:v>
                </c:pt>
                <c:pt idx="3565">
                  <c:v>40091</c:v>
                </c:pt>
                <c:pt idx="3566">
                  <c:v>40092</c:v>
                </c:pt>
                <c:pt idx="3567">
                  <c:v>40093</c:v>
                </c:pt>
                <c:pt idx="3568">
                  <c:v>40094</c:v>
                </c:pt>
                <c:pt idx="3569">
                  <c:v>40095</c:v>
                </c:pt>
                <c:pt idx="3570">
                  <c:v>40096</c:v>
                </c:pt>
                <c:pt idx="3571">
                  <c:v>40097</c:v>
                </c:pt>
                <c:pt idx="3572">
                  <c:v>40098</c:v>
                </c:pt>
                <c:pt idx="3573">
                  <c:v>40099</c:v>
                </c:pt>
                <c:pt idx="3574">
                  <c:v>40100</c:v>
                </c:pt>
                <c:pt idx="3575">
                  <c:v>40101</c:v>
                </c:pt>
                <c:pt idx="3576">
                  <c:v>40102</c:v>
                </c:pt>
                <c:pt idx="3577">
                  <c:v>40103</c:v>
                </c:pt>
                <c:pt idx="3578">
                  <c:v>40104</c:v>
                </c:pt>
                <c:pt idx="3579">
                  <c:v>40105</c:v>
                </c:pt>
                <c:pt idx="3580">
                  <c:v>40106</c:v>
                </c:pt>
                <c:pt idx="3581">
                  <c:v>40107</c:v>
                </c:pt>
                <c:pt idx="3582">
                  <c:v>40108</c:v>
                </c:pt>
                <c:pt idx="3583">
                  <c:v>40109</c:v>
                </c:pt>
                <c:pt idx="3584">
                  <c:v>40110</c:v>
                </c:pt>
                <c:pt idx="3585">
                  <c:v>40111</c:v>
                </c:pt>
                <c:pt idx="3586">
                  <c:v>40112</c:v>
                </c:pt>
                <c:pt idx="3587">
                  <c:v>40113</c:v>
                </c:pt>
                <c:pt idx="3588">
                  <c:v>40114</c:v>
                </c:pt>
                <c:pt idx="3589">
                  <c:v>40115</c:v>
                </c:pt>
                <c:pt idx="3590">
                  <c:v>40116</c:v>
                </c:pt>
                <c:pt idx="3591">
                  <c:v>40117</c:v>
                </c:pt>
                <c:pt idx="3592">
                  <c:v>40118</c:v>
                </c:pt>
                <c:pt idx="3593">
                  <c:v>40119</c:v>
                </c:pt>
                <c:pt idx="3594">
                  <c:v>40120</c:v>
                </c:pt>
                <c:pt idx="3595">
                  <c:v>40121</c:v>
                </c:pt>
                <c:pt idx="3596">
                  <c:v>40122</c:v>
                </c:pt>
                <c:pt idx="3597">
                  <c:v>40123</c:v>
                </c:pt>
                <c:pt idx="3598">
                  <c:v>40124</c:v>
                </c:pt>
                <c:pt idx="3599">
                  <c:v>40125</c:v>
                </c:pt>
                <c:pt idx="3600">
                  <c:v>40126</c:v>
                </c:pt>
                <c:pt idx="3601">
                  <c:v>40127</c:v>
                </c:pt>
                <c:pt idx="3602">
                  <c:v>40128</c:v>
                </c:pt>
                <c:pt idx="3603">
                  <c:v>40129</c:v>
                </c:pt>
                <c:pt idx="3604">
                  <c:v>40130</c:v>
                </c:pt>
                <c:pt idx="3605">
                  <c:v>40131</c:v>
                </c:pt>
                <c:pt idx="3606">
                  <c:v>40132</c:v>
                </c:pt>
                <c:pt idx="3607">
                  <c:v>40133</c:v>
                </c:pt>
                <c:pt idx="3608">
                  <c:v>40134</c:v>
                </c:pt>
                <c:pt idx="3609">
                  <c:v>40135</c:v>
                </c:pt>
                <c:pt idx="3610">
                  <c:v>40136</c:v>
                </c:pt>
                <c:pt idx="3611">
                  <c:v>40137</c:v>
                </c:pt>
                <c:pt idx="3612">
                  <c:v>40138</c:v>
                </c:pt>
                <c:pt idx="3613">
                  <c:v>40139</c:v>
                </c:pt>
                <c:pt idx="3614">
                  <c:v>40140</c:v>
                </c:pt>
                <c:pt idx="3615">
                  <c:v>40141</c:v>
                </c:pt>
                <c:pt idx="3616">
                  <c:v>40142</c:v>
                </c:pt>
                <c:pt idx="3617">
                  <c:v>40143</c:v>
                </c:pt>
                <c:pt idx="3618">
                  <c:v>40144</c:v>
                </c:pt>
                <c:pt idx="3619">
                  <c:v>40145</c:v>
                </c:pt>
                <c:pt idx="3620">
                  <c:v>40146</c:v>
                </c:pt>
                <c:pt idx="3621">
                  <c:v>40147</c:v>
                </c:pt>
                <c:pt idx="3622">
                  <c:v>40148</c:v>
                </c:pt>
                <c:pt idx="3623">
                  <c:v>40149</c:v>
                </c:pt>
                <c:pt idx="3624">
                  <c:v>40150</c:v>
                </c:pt>
                <c:pt idx="3625">
                  <c:v>40151</c:v>
                </c:pt>
                <c:pt idx="3626">
                  <c:v>40152</c:v>
                </c:pt>
                <c:pt idx="3627">
                  <c:v>40153</c:v>
                </c:pt>
                <c:pt idx="3628">
                  <c:v>40154</c:v>
                </c:pt>
                <c:pt idx="3629">
                  <c:v>40155</c:v>
                </c:pt>
                <c:pt idx="3630">
                  <c:v>40156</c:v>
                </c:pt>
                <c:pt idx="3631">
                  <c:v>40157</c:v>
                </c:pt>
                <c:pt idx="3632">
                  <c:v>40158</c:v>
                </c:pt>
                <c:pt idx="3633">
                  <c:v>40159</c:v>
                </c:pt>
                <c:pt idx="3634">
                  <c:v>40160</c:v>
                </c:pt>
                <c:pt idx="3635">
                  <c:v>40161</c:v>
                </c:pt>
                <c:pt idx="3636">
                  <c:v>40162</c:v>
                </c:pt>
                <c:pt idx="3637">
                  <c:v>40163</c:v>
                </c:pt>
                <c:pt idx="3638">
                  <c:v>40164</c:v>
                </c:pt>
                <c:pt idx="3639">
                  <c:v>40165</c:v>
                </c:pt>
                <c:pt idx="3640">
                  <c:v>40166</c:v>
                </c:pt>
                <c:pt idx="3641">
                  <c:v>40167</c:v>
                </c:pt>
                <c:pt idx="3642">
                  <c:v>40168</c:v>
                </c:pt>
                <c:pt idx="3643">
                  <c:v>40169</c:v>
                </c:pt>
                <c:pt idx="3644">
                  <c:v>40170</c:v>
                </c:pt>
                <c:pt idx="3645">
                  <c:v>40171</c:v>
                </c:pt>
                <c:pt idx="3646">
                  <c:v>40172</c:v>
                </c:pt>
                <c:pt idx="3647">
                  <c:v>40173</c:v>
                </c:pt>
                <c:pt idx="3648">
                  <c:v>40174</c:v>
                </c:pt>
                <c:pt idx="3649">
                  <c:v>40175</c:v>
                </c:pt>
                <c:pt idx="3650">
                  <c:v>40176</c:v>
                </c:pt>
                <c:pt idx="3651">
                  <c:v>40177</c:v>
                </c:pt>
                <c:pt idx="3652">
                  <c:v>40178</c:v>
                </c:pt>
                <c:pt idx="3653">
                  <c:v>40179</c:v>
                </c:pt>
                <c:pt idx="3654">
                  <c:v>40180</c:v>
                </c:pt>
                <c:pt idx="3655">
                  <c:v>40181</c:v>
                </c:pt>
                <c:pt idx="3656">
                  <c:v>40182</c:v>
                </c:pt>
                <c:pt idx="3657">
                  <c:v>40183</c:v>
                </c:pt>
                <c:pt idx="3658">
                  <c:v>40184</c:v>
                </c:pt>
                <c:pt idx="3659">
                  <c:v>40185</c:v>
                </c:pt>
                <c:pt idx="3660">
                  <c:v>40186</c:v>
                </c:pt>
                <c:pt idx="3661">
                  <c:v>40187</c:v>
                </c:pt>
                <c:pt idx="3662">
                  <c:v>40188</c:v>
                </c:pt>
                <c:pt idx="3663">
                  <c:v>40189</c:v>
                </c:pt>
                <c:pt idx="3664">
                  <c:v>40190</c:v>
                </c:pt>
                <c:pt idx="3665">
                  <c:v>40191</c:v>
                </c:pt>
                <c:pt idx="3666">
                  <c:v>40192</c:v>
                </c:pt>
                <c:pt idx="3667">
                  <c:v>40193</c:v>
                </c:pt>
                <c:pt idx="3668">
                  <c:v>40194</c:v>
                </c:pt>
                <c:pt idx="3669">
                  <c:v>40195</c:v>
                </c:pt>
                <c:pt idx="3670">
                  <c:v>40196</c:v>
                </c:pt>
                <c:pt idx="3671">
                  <c:v>40197</c:v>
                </c:pt>
                <c:pt idx="3672">
                  <c:v>40198</c:v>
                </c:pt>
                <c:pt idx="3673">
                  <c:v>40199</c:v>
                </c:pt>
                <c:pt idx="3674">
                  <c:v>40200</c:v>
                </c:pt>
                <c:pt idx="3675">
                  <c:v>40201</c:v>
                </c:pt>
                <c:pt idx="3676">
                  <c:v>40202</c:v>
                </c:pt>
                <c:pt idx="3677">
                  <c:v>40203</c:v>
                </c:pt>
                <c:pt idx="3678">
                  <c:v>40204</c:v>
                </c:pt>
                <c:pt idx="3679">
                  <c:v>40205</c:v>
                </c:pt>
                <c:pt idx="3680">
                  <c:v>40206</c:v>
                </c:pt>
                <c:pt idx="3681">
                  <c:v>40207</c:v>
                </c:pt>
                <c:pt idx="3682">
                  <c:v>40208</c:v>
                </c:pt>
                <c:pt idx="3683">
                  <c:v>40209</c:v>
                </c:pt>
                <c:pt idx="3684">
                  <c:v>40210</c:v>
                </c:pt>
                <c:pt idx="3685">
                  <c:v>40211</c:v>
                </c:pt>
                <c:pt idx="3686">
                  <c:v>40212</c:v>
                </c:pt>
                <c:pt idx="3687">
                  <c:v>40213</c:v>
                </c:pt>
                <c:pt idx="3688">
                  <c:v>40214</c:v>
                </c:pt>
                <c:pt idx="3689">
                  <c:v>40215</c:v>
                </c:pt>
                <c:pt idx="3690">
                  <c:v>40216</c:v>
                </c:pt>
                <c:pt idx="3691">
                  <c:v>40217</c:v>
                </c:pt>
                <c:pt idx="3692">
                  <c:v>40218</c:v>
                </c:pt>
                <c:pt idx="3693">
                  <c:v>40219</c:v>
                </c:pt>
                <c:pt idx="3694">
                  <c:v>40220</c:v>
                </c:pt>
                <c:pt idx="3695">
                  <c:v>40221</c:v>
                </c:pt>
                <c:pt idx="3696">
                  <c:v>40222</c:v>
                </c:pt>
                <c:pt idx="3697">
                  <c:v>40223</c:v>
                </c:pt>
                <c:pt idx="3698">
                  <c:v>40224</c:v>
                </c:pt>
                <c:pt idx="3699">
                  <c:v>40225</c:v>
                </c:pt>
                <c:pt idx="3700">
                  <c:v>40226</c:v>
                </c:pt>
                <c:pt idx="3701">
                  <c:v>40227</c:v>
                </c:pt>
                <c:pt idx="3702">
                  <c:v>40228</c:v>
                </c:pt>
                <c:pt idx="3703">
                  <c:v>40229</c:v>
                </c:pt>
                <c:pt idx="3704">
                  <c:v>40230</c:v>
                </c:pt>
                <c:pt idx="3705">
                  <c:v>40231</c:v>
                </c:pt>
                <c:pt idx="3706">
                  <c:v>40232</c:v>
                </c:pt>
                <c:pt idx="3707">
                  <c:v>40233</c:v>
                </c:pt>
                <c:pt idx="3708">
                  <c:v>40234</c:v>
                </c:pt>
                <c:pt idx="3709">
                  <c:v>40235</c:v>
                </c:pt>
                <c:pt idx="3710">
                  <c:v>40236</c:v>
                </c:pt>
                <c:pt idx="3711">
                  <c:v>40237</c:v>
                </c:pt>
                <c:pt idx="3712">
                  <c:v>40238</c:v>
                </c:pt>
                <c:pt idx="3713">
                  <c:v>40239</c:v>
                </c:pt>
                <c:pt idx="3714">
                  <c:v>40240</c:v>
                </c:pt>
                <c:pt idx="3715">
                  <c:v>40241</c:v>
                </c:pt>
                <c:pt idx="3716">
                  <c:v>40242</c:v>
                </c:pt>
                <c:pt idx="3717">
                  <c:v>40243</c:v>
                </c:pt>
                <c:pt idx="3718">
                  <c:v>40244</c:v>
                </c:pt>
                <c:pt idx="3719">
                  <c:v>40245</c:v>
                </c:pt>
                <c:pt idx="3720">
                  <c:v>40246</c:v>
                </c:pt>
                <c:pt idx="3721">
                  <c:v>40247</c:v>
                </c:pt>
                <c:pt idx="3722">
                  <c:v>40248</c:v>
                </c:pt>
                <c:pt idx="3723">
                  <c:v>40249</c:v>
                </c:pt>
                <c:pt idx="3724">
                  <c:v>40250</c:v>
                </c:pt>
                <c:pt idx="3725">
                  <c:v>40251</c:v>
                </c:pt>
                <c:pt idx="3726">
                  <c:v>40252</c:v>
                </c:pt>
                <c:pt idx="3727">
                  <c:v>40253</c:v>
                </c:pt>
                <c:pt idx="3728">
                  <c:v>40254</c:v>
                </c:pt>
                <c:pt idx="3729">
                  <c:v>40255</c:v>
                </c:pt>
                <c:pt idx="3730">
                  <c:v>40256</c:v>
                </c:pt>
                <c:pt idx="3731">
                  <c:v>40257</c:v>
                </c:pt>
                <c:pt idx="3732">
                  <c:v>40258</c:v>
                </c:pt>
                <c:pt idx="3733">
                  <c:v>40259</c:v>
                </c:pt>
                <c:pt idx="3734">
                  <c:v>40260</c:v>
                </c:pt>
                <c:pt idx="3735">
                  <c:v>40261</c:v>
                </c:pt>
                <c:pt idx="3736">
                  <c:v>40262</c:v>
                </c:pt>
                <c:pt idx="3737">
                  <c:v>40263</c:v>
                </c:pt>
                <c:pt idx="3738">
                  <c:v>40264</c:v>
                </c:pt>
                <c:pt idx="3739">
                  <c:v>40265</c:v>
                </c:pt>
                <c:pt idx="3740">
                  <c:v>40266</c:v>
                </c:pt>
                <c:pt idx="3741">
                  <c:v>40267</c:v>
                </c:pt>
                <c:pt idx="3742">
                  <c:v>40268</c:v>
                </c:pt>
                <c:pt idx="3743">
                  <c:v>40269</c:v>
                </c:pt>
                <c:pt idx="3744">
                  <c:v>40270</c:v>
                </c:pt>
                <c:pt idx="3745">
                  <c:v>40271</c:v>
                </c:pt>
                <c:pt idx="3746">
                  <c:v>40272</c:v>
                </c:pt>
                <c:pt idx="3747">
                  <c:v>40273</c:v>
                </c:pt>
                <c:pt idx="3748">
                  <c:v>40274</c:v>
                </c:pt>
                <c:pt idx="3749">
                  <c:v>40275</c:v>
                </c:pt>
                <c:pt idx="3750">
                  <c:v>40276</c:v>
                </c:pt>
                <c:pt idx="3751">
                  <c:v>40277</c:v>
                </c:pt>
                <c:pt idx="3752">
                  <c:v>40278</c:v>
                </c:pt>
                <c:pt idx="3753">
                  <c:v>40279</c:v>
                </c:pt>
                <c:pt idx="3754">
                  <c:v>40280</c:v>
                </c:pt>
                <c:pt idx="3755">
                  <c:v>40281</c:v>
                </c:pt>
                <c:pt idx="3756">
                  <c:v>40282</c:v>
                </c:pt>
                <c:pt idx="3757">
                  <c:v>40283</c:v>
                </c:pt>
                <c:pt idx="3758">
                  <c:v>40284</c:v>
                </c:pt>
                <c:pt idx="3759">
                  <c:v>40285</c:v>
                </c:pt>
                <c:pt idx="3760">
                  <c:v>40286</c:v>
                </c:pt>
                <c:pt idx="3761">
                  <c:v>40287</c:v>
                </c:pt>
                <c:pt idx="3762">
                  <c:v>40288</c:v>
                </c:pt>
                <c:pt idx="3763">
                  <c:v>40289</c:v>
                </c:pt>
                <c:pt idx="3764">
                  <c:v>40290</c:v>
                </c:pt>
                <c:pt idx="3765">
                  <c:v>40291</c:v>
                </c:pt>
                <c:pt idx="3766">
                  <c:v>40292</c:v>
                </c:pt>
                <c:pt idx="3767">
                  <c:v>40293</c:v>
                </c:pt>
                <c:pt idx="3768">
                  <c:v>40294</c:v>
                </c:pt>
                <c:pt idx="3769">
                  <c:v>40295</c:v>
                </c:pt>
                <c:pt idx="3770">
                  <c:v>40296</c:v>
                </c:pt>
                <c:pt idx="3771">
                  <c:v>40297</c:v>
                </c:pt>
                <c:pt idx="3772">
                  <c:v>40298</c:v>
                </c:pt>
                <c:pt idx="3773">
                  <c:v>40299</c:v>
                </c:pt>
                <c:pt idx="3774">
                  <c:v>40300</c:v>
                </c:pt>
                <c:pt idx="3775">
                  <c:v>40301</c:v>
                </c:pt>
                <c:pt idx="3776">
                  <c:v>40302</c:v>
                </c:pt>
                <c:pt idx="3777">
                  <c:v>40303</c:v>
                </c:pt>
                <c:pt idx="3778">
                  <c:v>40304</c:v>
                </c:pt>
                <c:pt idx="3779">
                  <c:v>40305</c:v>
                </c:pt>
                <c:pt idx="3780">
                  <c:v>40306</c:v>
                </c:pt>
                <c:pt idx="3781">
                  <c:v>40307</c:v>
                </c:pt>
                <c:pt idx="3782">
                  <c:v>40308</c:v>
                </c:pt>
                <c:pt idx="3783">
                  <c:v>40309</c:v>
                </c:pt>
                <c:pt idx="3784">
                  <c:v>40310</c:v>
                </c:pt>
                <c:pt idx="3785">
                  <c:v>40311</c:v>
                </c:pt>
                <c:pt idx="3786">
                  <c:v>40312</c:v>
                </c:pt>
                <c:pt idx="3787">
                  <c:v>40313</c:v>
                </c:pt>
                <c:pt idx="3788">
                  <c:v>40314</c:v>
                </c:pt>
                <c:pt idx="3789">
                  <c:v>40315</c:v>
                </c:pt>
                <c:pt idx="3790">
                  <c:v>40316</c:v>
                </c:pt>
                <c:pt idx="3791">
                  <c:v>40317</c:v>
                </c:pt>
                <c:pt idx="3792">
                  <c:v>40318</c:v>
                </c:pt>
                <c:pt idx="3793">
                  <c:v>40319</c:v>
                </c:pt>
                <c:pt idx="3794">
                  <c:v>40320</c:v>
                </c:pt>
                <c:pt idx="3795">
                  <c:v>40321</c:v>
                </c:pt>
                <c:pt idx="3796">
                  <c:v>40322</c:v>
                </c:pt>
                <c:pt idx="3797">
                  <c:v>40323</c:v>
                </c:pt>
                <c:pt idx="3798">
                  <c:v>40324</c:v>
                </c:pt>
                <c:pt idx="3799">
                  <c:v>40325</c:v>
                </c:pt>
                <c:pt idx="3800">
                  <c:v>40326</c:v>
                </c:pt>
                <c:pt idx="3801">
                  <c:v>40327</c:v>
                </c:pt>
                <c:pt idx="3802">
                  <c:v>40328</c:v>
                </c:pt>
                <c:pt idx="3803">
                  <c:v>40329</c:v>
                </c:pt>
                <c:pt idx="3804">
                  <c:v>40330</c:v>
                </c:pt>
                <c:pt idx="3805">
                  <c:v>40331</c:v>
                </c:pt>
                <c:pt idx="3806">
                  <c:v>40332</c:v>
                </c:pt>
                <c:pt idx="3807">
                  <c:v>40333</c:v>
                </c:pt>
                <c:pt idx="3808">
                  <c:v>40334</c:v>
                </c:pt>
                <c:pt idx="3809">
                  <c:v>40335</c:v>
                </c:pt>
                <c:pt idx="3810">
                  <c:v>40336</c:v>
                </c:pt>
                <c:pt idx="3811">
                  <c:v>40337</c:v>
                </c:pt>
                <c:pt idx="3812">
                  <c:v>40338</c:v>
                </c:pt>
                <c:pt idx="3813">
                  <c:v>40339</c:v>
                </c:pt>
                <c:pt idx="3814">
                  <c:v>40340</c:v>
                </c:pt>
                <c:pt idx="3815">
                  <c:v>40341</c:v>
                </c:pt>
                <c:pt idx="3816">
                  <c:v>40342</c:v>
                </c:pt>
                <c:pt idx="3817">
                  <c:v>40343</c:v>
                </c:pt>
                <c:pt idx="3818">
                  <c:v>40344</c:v>
                </c:pt>
                <c:pt idx="3819">
                  <c:v>40345</c:v>
                </c:pt>
                <c:pt idx="3820">
                  <c:v>40346</c:v>
                </c:pt>
                <c:pt idx="3821">
                  <c:v>40347</c:v>
                </c:pt>
                <c:pt idx="3822">
                  <c:v>40348</c:v>
                </c:pt>
                <c:pt idx="3823">
                  <c:v>40349</c:v>
                </c:pt>
                <c:pt idx="3824">
                  <c:v>40350</c:v>
                </c:pt>
                <c:pt idx="3825">
                  <c:v>40351</c:v>
                </c:pt>
                <c:pt idx="3826">
                  <c:v>40352</c:v>
                </c:pt>
                <c:pt idx="3827">
                  <c:v>40353</c:v>
                </c:pt>
                <c:pt idx="3828">
                  <c:v>40354</c:v>
                </c:pt>
                <c:pt idx="3829">
                  <c:v>40355</c:v>
                </c:pt>
                <c:pt idx="3830">
                  <c:v>40356</c:v>
                </c:pt>
                <c:pt idx="3831">
                  <c:v>40357</c:v>
                </c:pt>
                <c:pt idx="3832">
                  <c:v>40358</c:v>
                </c:pt>
                <c:pt idx="3833">
                  <c:v>40359</c:v>
                </c:pt>
                <c:pt idx="3834">
                  <c:v>40360</c:v>
                </c:pt>
                <c:pt idx="3835">
                  <c:v>40361</c:v>
                </c:pt>
                <c:pt idx="3836">
                  <c:v>40362</c:v>
                </c:pt>
                <c:pt idx="3837">
                  <c:v>40363</c:v>
                </c:pt>
                <c:pt idx="3838">
                  <c:v>40364</c:v>
                </c:pt>
                <c:pt idx="3839">
                  <c:v>40365</c:v>
                </c:pt>
                <c:pt idx="3840">
                  <c:v>40366</c:v>
                </c:pt>
                <c:pt idx="3841">
                  <c:v>40367</c:v>
                </c:pt>
                <c:pt idx="3842">
                  <c:v>40368</c:v>
                </c:pt>
                <c:pt idx="3843">
                  <c:v>40369</c:v>
                </c:pt>
                <c:pt idx="3844">
                  <c:v>40370</c:v>
                </c:pt>
                <c:pt idx="3845">
                  <c:v>40371</c:v>
                </c:pt>
                <c:pt idx="3846">
                  <c:v>40372</c:v>
                </c:pt>
                <c:pt idx="3847">
                  <c:v>40373</c:v>
                </c:pt>
                <c:pt idx="3848">
                  <c:v>40374</c:v>
                </c:pt>
                <c:pt idx="3849">
                  <c:v>40375</c:v>
                </c:pt>
                <c:pt idx="3850">
                  <c:v>40376</c:v>
                </c:pt>
                <c:pt idx="3851">
                  <c:v>40377</c:v>
                </c:pt>
                <c:pt idx="3852">
                  <c:v>40378</c:v>
                </c:pt>
                <c:pt idx="3853">
                  <c:v>40379</c:v>
                </c:pt>
                <c:pt idx="3854">
                  <c:v>40380</c:v>
                </c:pt>
                <c:pt idx="3855">
                  <c:v>40381</c:v>
                </c:pt>
                <c:pt idx="3856">
                  <c:v>40382</c:v>
                </c:pt>
                <c:pt idx="3857">
                  <c:v>40383</c:v>
                </c:pt>
                <c:pt idx="3858">
                  <c:v>40384</c:v>
                </c:pt>
                <c:pt idx="3859">
                  <c:v>40385</c:v>
                </c:pt>
                <c:pt idx="3860">
                  <c:v>40386</c:v>
                </c:pt>
                <c:pt idx="3861">
                  <c:v>40387</c:v>
                </c:pt>
                <c:pt idx="3862">
                  <c:v>40388</c:v>
                </c:pt>
                <c:pt idx="3863">
                  <c:v>40389</c:v>
                </c:pt>
                <c:pt idx="3864">
                  <c:v>40390</c:v>
                </c:pt>
                <c:pt idx="3865">
                  <c:v>40391</c:v>
                </c:pt>
                <c:pt idx="3866">
                  <c:v>40392</c:v>
                </c:pt>
                <c:pt idx="3867">
                  <c:v>40393</c:v>
                </c:pt>
                <c:pt idx="3868">
                  <c:v>40394</c:v>
                </c:pt>
                <c:pt idx="3869">
                  <c:v>40395</c:v>
                </c:pt>
                <c:pt idx="3870">
                  <c:v>40396</c:v>
                </c:pt>
                <c:pt idx="3871">
                  <c:v>40397</c:v>
                </c:pt>
                <c:pt idx="3872">
                  <c:v>40398</c:v>
                </c:pt>
                <c:pt idx="3873">
                  <c:v>40399</c:v>
                </c:pt>
                <c:pt idx="3874">
                  <c:v>40400</c:v>
                </c:pt>
                <c:pt idx="3875">
                  <c:v>40401</c:v>
                </c:pt>
                <c:pt idx="3876">
                  <c:v>40402</c:v>
                </c:pt>
                <c:pt idx="3877">
                  <c:v>40403</c:v>
                </c:pt>
                <c:pt idx="3878">
                  <c:v>40404</c:v>
                </c:pt>
                <c:pt idx="3879">
                  <c:v>40405</c:v>
                </c:pt>
                <c:pt idx="3880">
                  <c:v>40406</c:v>
                </c:pt>
                <c:pt idx="3881">
                  <c:v>40407</c:v>
                </c:pt>
                <c:pt idx="3882">
                  <c:v>40408</c:v>
                </c:pt>
                <c:pt idx="3883">
                  <c:v>40409</c:v>
                </c:pt>
                <c:pt idx="3884">
                  <c:v>40410</c:v>
                </c:pt>
                <c:pt idx="3885">
                  <c:v>40411</c:v>
                </c:pt>
                <c:pt idx="3886">
                  <c:v>40412</c:v>
                </c:pt>
                <c:pt idx="3887">
                  <c:v>40413</c:v>
                </c:pt>
                <c:pt idx="3888">
                  <c:v>40414</c:v>
                </c:pt>
                <c:pt idx="3889">
                  <c:v>40415</c:v>
                </c:pt>
                <c:pt idx="3890">
                  <c:v>40416</c:v>
                </c:pt>
                <c:pt idx="3891">
                  <c:v>40417</c:v>
                </c:pt>
                <c:pt idx="3892">
                  <c:v>40418</c:v>
                </c:pt>
                <c:pt idx="3893">
                  <c:v>40419</c:v>
                </c:pt>
                <c:pt idx="3894">
                  <c:v>40420</c:v>
                </c:pt>
                <c:pt idx="3895">
                  <c:v>40421</c:v>
                </c:pt>
                <c:pt idx="3896">
                  <c:v>40422</c:v>
                </c:pt>
                <c:pt idx="3897">
                  <c:v>40423</c:v>
                </c:pt>
                <c:pt idx="3898">
                  <c:v>40424</c:v>
                </c:pt>
                <c:pt idx="3899">
                  <c:v>40425</c:v>
                </c:pt>
                <c:pt idx="3900">
                  <c:v>40426</c:v>
                </c:pt>
                <c:pt idx="3901">
                  <c:v>40427</c:v>
                </c:pt>
                <c:pt idx="3902">
                  <c:v>40428</c:v>
                </c:pt>
                <c:pt idx="3903">
                  <c:v>40429</c:v>
                </c:pt>
                <c:pt idx="3904">
                  <c:v>40430</c:v>
                </c:pt>
                <c:pt idx="3905">
                  <c:v>40431</c:v>
                </c:pt>
                <c:pt idx="3906">
                  <c:v>40432</c:v>
                </c:pt>
                <c:pt idx="3907">
                  <c:v>40433</c:v>
                </c:pt>
                <c:pt idx="3908">
                  <c:v>40434</c:v>
                </c:pt>
                <c:pt idx="3909">
                  <c:v>40435</c:v>
                </c:pt>
                <c:pt idx="3910">
                  <c:v>40436</c:v>
                </c:pt>
                <c:pt idx="3911">
                  <c:v>40437</c:v>
                </c:pt>
                <c:pt idx="3912">
                  <c:v>40438</c:v>
                </c:pt>
                <c:pt idx="3913">
                  <c:v>40439</c:v>
                </c:pt>
                <c:pt idx="3914">
                  <c:v>40440</c:v>
                </c:pt>
                <c:pt idx="3915">
                  <c:v>40441</c:v>
                </c:pt>
                <c:pt idx="3916">
                  <c:v>40442</c:v>
                </c:pt>
                <c:pt idx="3917">
                  <c:v>40443</c:v>
                </c:pt>
                <c:pt idx="3918">
                  <c:v>40444</c:v>
                </c:pt>
                <c:pt idx="3919">
                  <c:v>40445</c:v>
                </c:pt>
                <c:pt idx="3920">
                  <c:v>40446</c:v>
                </c:pt>
                <c:pt idx="3921">
                  <c:v>40447</c:v>
                </c:pt>
                <c:pt idx="3922">
                  <c:v>40448</c:v>
                </c:pt>
                <c:pt idx="3923">
                  <c:v>40449</c:v>
                </c:pt>
                <c:pt idx="3924">
                  <c:v>40450</c:v>
                </c:pt>
                <c:pt idx="3925">
                  <c:v>40451</c:v>
                </c:pt>
                <c:pt idx="3926">
                  <c:v>40452</c:v>
                </c:pt>
                <c:pt idx="3927">
                  <c:v>40453</c:v>
                </c:pt>
                <c:pt idx="3928">
                  <c:v>40454</c:v>
                </c:pt>
                <c:pt idx="3929">
                  <c:v>40455</c:v>
                </c:pt>
                <c:pt idx="3930">
                  <c:v>40456</c:v>
                </c:pt>
                <c:pt idx="3931">
                  <c:v>40457</c:v>
                </c:pt>
                <c:pt idx="3932">
                  <c:v>40458</c:v>
                </c:pt>
                <c:pt idx="3933">
                  <c:v>40459</c:v>
                </c:pt>
                <c:pt idx="3934">
                  <c:v>40460</c:v>
                </c:pt>
                <c:pt idx="3935">
                  <c:v>40461</c:v>
                </c:pt>
                <c:pt idx="3936">
                  <c:v>40462</c:v>
                </c:pt>
                <c:pt idx="3937">
                  <c:v>40463</c:v>
                </c:pt>
                <c:pt idx="3938">
                  <c:v>40464</c:v>
                </c:pt>
                <c:pt idx="3939">
                  <c:v>40465</c:v>
                </c:pt>
                <c:pt idx="3940">
                  <c:v>40466</c:v>
                </c:pt>
                <c:pt idx="3941">
                  <c:v>40467</c:v>
                </c:pt>
                <c:pt idx="3942">
                  <c:v>40468</c:v>
                </c:pt>
                <c:pt idx="3943">
                  <c:v>40469</c:v>
                </c:pt>
                <c:pt idx="3944">
                  <c:v>40470</c:v>
                </c:pt>
                <c:pt idx="3945">
                  <c:v>40471</c:v>
                </c:pt>
                <c:pt idx="3946">
                  <c:v>40472</c:v>
                </c:pt>
                <c:pt idx="3947">
                  <c:v>40473</c:v>
                </c:pt>
                <c:pt idx="3948">
                  <c:v>40474</c:v>
                </c:pt>
                <c:pt idx="3949">
                  <c:v>40475</c:v>
                </c:pt>
                <c:pt idx="3950">
                  <c:v>40476</c:v>
                </c:pt>
                <c:pt idx="3951">
                  <c:v>40477</c:v>
                </c:pt>
                <c:pt idx="3952">
                  <c:v>40478</c:v>
                </c:pt>
                <c:pt idx="3953">
                  <c:v>40479</c:v>
                </c:pt>
                <c:pt idx="3954">
                  <c:v>40480</c:v>
                </c:pt>
                <c:pt idx="3955">
                  <c:v>40481</c:v>
                </c:pt>
                <c:pt idx="3956">
                  <c:v>40482</c:v>
                </c:pt>
                <c:pt idx="3957">
                  <c:v>40483</c:v>
                </c:pt>
                <c:pt idx="3958">
                  <c:v>40484</c:v>
                </c:pt>
                <c:pt idx="3959">
                  <c:v>40485</c:v>
                </c:pt>
                <c:pt idx="3960">
                  <c:v>40486</c:v>
                </c:pt>
                <c:pt idx="3961">
                  <c:v>40487</c:v>
                </c:pt>
                <c:pt idx="3962">
                  <c:v>40488</c:v>
                </c:pt>
                <c:pt idx="3963">
                  <c:v>40489</c:v>
                </c:pt>
                <c:pt idx="3964">
                  <c:v>40490</c:v>
                </c:pt>
                <c:pt idx="3965">
                  <c:v>40491</c:v>
                </c:pt>
                <c:pt idx="3966">
                  <c:v>40492</c:v>
                </c:pt>
                <c:pt idx="3967">
                  <c:v>40493</c:v>
                </c:pt>
                <c:pt idx="3968">
                  <c:v>40494</c:v>
                </c:pt>
                <c:pt idx="3969">
                  <c:v>40495</c:v>
                </c:pt>
                <c:pt idx="3970">
                  <c:v>40496</c:v>
                </c:pt>
                <c:pt idx="3971">
                  <c:v>40497</c:v>
                </c:pt>
                <c:pt idx="3972">
                  <c:v>40498</c:v>
                </c:pt>
                <c:pt idx="3973">
                  <c:v>40499</c:v>
                </c:pt>
                <c:pt idx="3974">
                  <c:v>40500</c:v>
                </c:pt>
                <c:pt idx="3975">
                  <c:v>40501</c:v>
                </c:pt>
                <c:pt idx="3976">
                  <c:v>40502</c:v>
                </c:pt>
                <c:pt idx="3977">
                  <c:v>40503</c:v>
                </c:pt>
                <c:pt idx="3978">
                  <c:v>40504</c:v>
                </c:pt>
                <c:pt idx="3979">
                  <c:v>40505</c:v>
                </c:pt>
                <c:pt idx="3980">
                  <c:v>40506</c:v>
                </c:pt>
                <c:pt idx="3981">
                  <c:v>40507</c:v>
                </c:pt>
                <c:pt idx="3982">
                  <c:v>40508</c:v>
                </c:pt>
                <c:pt idx="3983">
                  <c:v>40509</c:v>
                </c:pt>
                <c:pt idx="3984">
                  <c:v>40510</c:v>
                </c:pt>
                <c:pt idx="3985">
                  <c:v>40511</c:v>
                </c:pt>
                <c:pt idx="3986">
                  <c:v>40512</c:v>
                </c:pt>
                <c:pt idx="3987">
                  <c:v>40513</c:v>
                </c:pt>
                <c:pt idx="3988">
                  <c:v>40514</c:v>
                </c:pt>
                <c:pt idx="3989">
                  <c:v>40515</c:v>
                </c:pt>
                <c:pt idx="3990">
                  <c:v>40516</c:v>
                </c:pt>
                <c:pt idx="3991">
                  <c:v>40517</c:v>
                </c:pt>
                <c:pt idx="3992">
                  <c:v>40518</c:v>
                </c:pt>
                <c:pt idx="3993">
                  <c:v>40519</c:v>
                </c:pt>
                <c:pt idx="3994">
                  <c:v>40520</c:v>
                </c:pt>
                <c:pt idx="3995">
                  <c:v>40521</c:v>
                </c:pt>
                <c:pt idx="3996">
                  <c:v>40522</c:v>
                </c:pt>
                <c:pt idx="3997">
                  <c:v>40523</c:v>
                </c:pt>
                <c:pt idx="3998">
                  <c:v>40524</c:v>
                </c:pt>
                <c:pt idx="3999">
                  <c:v>40525</c:v>
                </c:pt>
                <c:pt idx="4000">
                  <c:v>40526</c:v>
                </c:pt>
                <c:pt idx="4001">
                  <c:v>40527</c:v>
                </c:pt>
                <c:pt idx="4002">
                  <c:v>40528</c:v>
                </c:pt>
                <c:pt idx="4003">
                  <c:v>40529</c:v>
                </c:pt>
                <c:pt idx="4004">
                  <c:v>40530</c:v>
                </c:pt>
                <c:pt idx="4005">
                  <c:v>40531</c:v>
                </c:pt>
                <c:pt idx="4006">
                  <c:v>40532</c:v>
                </c:pt>
                <c:pt idx="4007">
                  <c:v>40533</c:v>
                </c:pt>
                <c:pt idx="4008">
                  <c:v>40534</c:v>
                </c:pt>
                <c:pt idx="4009">
                  <c:v>40535</c:v>
                </c:pt>
                <c:pt idx="4010">
                  <c:v>40536</c:v>
                </c:pt>
                <c:pt idx="4011">
                  <c:v>40537</c:v>
                </c:pt>
                <c:pt idx="4012">
                  <c:v>40538</c:v>
                </c:pt>
                <c:pt idx="4013">
                  <c:v>40539</c:v>
                </c:pt>
                <c:pt idx="4014">
                  <c:v>40540</c:v>
                </c:pt>
                <c:pt idx="4015">
                  <c:v>40541</c:v>
                </c:pt>
                <c:pt idx="4016">
                  <c:v>40542</c:v>
                </c:pt>
                <c:pt idx="4017">
                  <c:v>40543</c:v>
                </c:pt>
                <c:pt idx="4018">
                  <c:v>40544</c:v>
                </c:pt>
                <c:pt idx="4019">
                  <c:v>40545</c:v>
                </c:pt>
                <c:pt idx="4020">
                  <c:v>40546</c:v>
                </c:pt>
                <c:pt idx="4021">
                  <c:v>40547</c:v>
                </c:pt>
                <c:pt idx="4022">
                  <c:v>40548</c:v>
                </c:pt>
                <c:pt idx="4023">
                  <c:v>40549</c:v>
                </c:pt>
                <c:pt idx="4024">
                  <c:v>40550</c:v>
                </c:pt>
                <c:pt idx="4025">
                  <c:v>40551</c:v>
                </c:pt>
                <c:pt idx="4026">
                  <c:v>40552</c:v>
                </c:pt>
                <c:pt idx="4027">
                  <c:v>40553</c:v>
                </c:pt>
                <c:pt idx="4028">
                  <c:v>40554</c:v>
                </c:pt>
                <c:pt idx="4029">
                  <c:v>40555</c:v>
                </c:pt>
                <c:pt idx="4030">
                  <c:v>40556</c:v>
                </c:pt>
                <c:pt idx="4031">
                  <c:v>40557</c:v>
                </c:pt>
                <c:pt idx="4032">
                  <c:v>40558</c:v>
                </c:pt>
                <c:pt idx="4033">
                  <c:v>40559</c:v>
                </c:pt>
                <c:pt idx="4034">
                  <c:v>40560</c:v>
                </c:pt>
                <c:pt idx="4035">
                  <c:v>40561</c:v>
                </c:pt>
                <c:pt idx="4036">
                  <c:v>40562</c:v>
                </c:pt>
                <c:pt idx="4037">
                  <c:v>40563</c:v>
                </c:pt>
                <c:pt idx="4038">
                  <c:v>40564</c:v>
                </c:pt>
                <c:pt idx="4039">
                  <c:v>40565</c:v>
                </c:pt>
                <c:pt idx="4040">
                  <c:v>40566</c:v>
                </c:pt>
                <c:pt idx="4041">
                  <c:v>40567</c:v>
                </c:pt>
                <c:pt idx="4042">
                  <c:v>40568</c:v>
                </c:pt>
                <c:pt idx="4043">
                  <c:v>40569</c:v>
                </c:pt>
                <c:pt idx="4044">
                  <c:v>40570</c:v>
                </c:pt>
                <c:pt idx="4045">
                  <c:v>40571</c:v>
                </c:pt>
                <c:pt idx="4046">
                  <c:v>40572</c:v>
                </c:pt>
                <c:pt idx="4047">
                  <c:v>40573</c:v>
                </c:pt>
                <c:pt idx="4048">
                  <c:v>40574</c:v>
                </c:pt>
                <c:pt idx="4049">
                  <c:v>40575</c:v>
                </c:pt>
                <c:pt idx="4050">
                  <c:v>40576</c:v>
                </c:pt>
                <c:pt idx="4051">
                  <c:v>40577</c:v>
                </c:pt>
                <c:pt idx="4052">
                  <c:v>40578</c:v>
                </c:pt>
                <c:pt idx="4053">
                  <c:v>40579</c:v>
                </c:pt>
                <c:pt idx="4054">
                  <c:v>40580</c:v>
                </c:pt>
                <c:pt idx="4055">
                  <c:v>40581</c:v>
                </c:pt>
                <c:pt idx="4056">
                  <c:v>40582</c:v>
                </c:pt>
                <c:pt idx="4057">
                  <c:v>40583</c:v>
                </c:pt>
                <c:pt idx="4058">
                  <c:v>40584</c:v>
                </c:pt>
                <c:pt idx="4059">
                  <c:v>40585</c:v>
                </c:pt>
                <c:pt idx="4060">
                  <c:v>40586</c:v>
                </c:pt>
                <c:pt idx="4061">
                  <c:v>40587</c:v>
                </c:pt>
                <c:pt idx="4062">
                  <c:v>40588</c:v>
                </c:pt>
                <c:pt idx="4063">
                  <c:v>40589</c:v>
                </c:pt>
                <c:pt idx="4064">
                  <c:v>40590</c:v>
                </c:pt>
                <c:pt idx="4065">
                  <c:v>40591</c:v>
                </c:pt>
                <c:pt idx="4066">
                  <c:v>40592</c:v>
                </c:pt>
                <c:pt idx="4067">
                  <c:v>40593</c:v>
                </c:pt>
                <c:pt idx="4068">
                  <c:v>40594</c:v>
                </c:pt>
                <c:pt idx="4069">
                  <c:v>40595</c:v>
                </c:pt>
                <c:pt idx="4070">
                  <c:v>40596</c:v>
                </c:pt>
                <c:pt idx="4071">
                  <c:v>40597</c:v>
                </c:pt>
                <c:pt idx="4072">
                  <c:v>40598</c:v>
                </c:pt>
                <c:pt idx="4073">
                  <c:v>40599</c:v>
                </c:pt>
                <c:pt idx="4074">
                  <c:v>40600</c:v>
                </c:pt>
                <c:pt idx="4075">
                  <c:v>40601</c:v>
                </c:pt>
                <c:pt idx="4076">
                  <c:v>40602</c:v>
                </c:pt>
                <c:pt idx="4077">
                  <c:v>40603</c:v>
                </c:pt>
                <c:pt idx="4078">
                  <c:v>40604</c:v>
                </c:pt>
                <c:pt idx="4079">
                  <c:v>40605</c:v>
                </c:pt>
                <c:pt idx="4080">
                  <c:v>40606</c:v>
                </c:pt>
                <c:pt idx="4081">
                  <c:v>40607</c:v>
                </c:pt>
                <c:pt idx="4082">
                  <c:v>40608</c:v>
                </c:pt>
                <c:pt idx="4083">
                  <c:v>40609</c:v>
                </c:pt>
                <c:pt idx="4084">
                  <c:v>40610</c:v>
                </c:pt>
                <c:pt idx="4085">
                  <c:v>40611</c:v>
                </c:pt>
                <c:pt idx="4086">
                  <c:v>40612</c:v>
                </c:pt>
                <c:pt idx="4087">
                  <c:v>40613</c:v>
                </c:pt>
                <c:pt idx="4088">
                  <c:v>40614</c:v>
                </c:pt>
                <c:pt idx="4089">
                  <c:v>40615</c:v>
                </c:pt>
                <c:pt idx="4090">
                  <c:v>40616</c:v>
                </c:pt>
                <c:pt idx="4091">
                  <c:v>40617</c:v>
                </c:pt>
                <c:pt idx="4092">
                  <c:v>40618</c:v>
                </c:pt>
                <c:pt idx="4093">
                  <c:v>40619</c:v>
                </c:pt>
                <c:pt idx="4094">
                  <c:v>40620</c:v>
                </c:pt>
                <c:pt idx="4095">
                  <c:v>40621</c:v>
                </c:pt>
                <c:pt idx="4096">
                  <c:v>40622</c:v>
                </c:pt>
                <c:pt idx="4097">
                  <c:v>40623</c:v>
                </c:pt>
                <c:pt idx="4098">
                  <c:v>40624</c:v>
                </c:pt>
                <c:pt idx="4099">
                  <c:v>40625</c:v>
                </c:pt>
                <c:pt idx="4100">
                  <c:v>40626</c:v>
                </c:pt>
                <c:pt idx="4101">
                  <c:v>40627</c:v>
                </c:pt>
                <c:pt idx="4102">
                  <c:v>40628</c:v>
                </c:pt>
                <c:pt idx="4103">
                  <c:v>40629</c:v>
                </c:pt>
                <c:pt idx="4104">
                  <c:v>40630</c:v>
                </c:pt>
                <c:pt idx="4105">
                  <c:v>40631</c:v>
                </c:pt>
                <c:pt idx="4106">
                  <c:v>40632</c:v>
                </c:pt>
                <c:pt idx="4107">
                  <c:v>40633</c:v>
                </c:pt>
                <c:pt idx="4108">
                  <c:v>40634</c:v>
                </c:pt>
                <c:pt idx="4109">
                  <c:v>40635</c:v>
                </c:pt>
                <c:pt idx="4110">
                  <c:v>40636</c:v>
                </c:pt>
                <c:pt idx="4111">
                  <c:v>40637</c:v>
                </c:pt>
                <c:pt idx="4112">
                  <c:v>40638</c:v>
                </c:pt>
                <c:pt idx="4113">
                  <c:v>40639</c:v>
                </c:pt>
                <c:pt idx="4114">
                  <c:v>40640</c:v>
                </c:pt>
                <c:pt idx="4115">
                  <c:v>40641</c:v>
                </c:pt>
                <c:pt idx="4116">
                  <c:v>40642</c:v>
                </c:pt>
                <c:pt idx="4117">
                  <c:v>40643</c:v>
                </c:pt>
                <c:pt idx="4118">
                  <c:v>40644</c:v>
                </c:pt>
                <c:pt idx="4119">
                  <c:v>40645</c:v>
                </c:pt>
                <c:pt idx="4120">
                  <c:v>40646</c:v>
                </c:pt>
                <c:pt idx="4121">
                  <c:v>40647</c:v>
                </c:pt>
                <c:pt idx="4122">
                  <c:v>40648</c:v>
                </c:pt>
                <c:pt idx="4123">
                  <c:v>40649</c:v>
                </c:pt>
                <c:pt idx="4124">
                  <c:v>40650</c:v>
                </c:pt>
                <c:pt idx="4125">
                  <c:v>40651</c:v>
                </c:pt>
                <c:pt idx="4126">
                  <c:v>40652</c:v>
                </c:pt>
                <c:pt idx="4127">
                  <c:v>40653</c:v>
                </c:pt>
                <c:pt idx="4128">
                  <c:v>40654</c:v>
                </c:pt>
                <c:pt idx="4129">
                  <c:v>40655</c:v>
                </c:pt>
                <c:pt idx="4130">
                  <c:v>40656</c:v>
                </c:pt>
                <c:pt idx="4131">
                  <c:v>40657</c:v>
                </c:pt>
                <c:pt idx="4132">
                  <c:v>40658</c:v>
                </c:pt>
                <c:pt idx="4133">
                  <c:v>40659</c:v>
                </c:pt>
                <c:pt idx="4134">
                  <c:v>40660</c:v>
                </c:pt>
                <c:pt idx="4135">
                  <c:v>40661</c:v>
                </c:pt>
                <c:pt idx="4136">
                  <c:v>40662</c:v>
                </c:pt>
                <c:pt idx="4137">
                  <c:v>40663</c:v>
                </c:pt>
                <c:pt idx="4138">
                  <c:v>40664</c:v>
                </c:pt>
                <c:pt idx="4139">
                  <c:v>40665</c:v>
                </c:pt>
                <c:pt idx="4140">
                  <c:v>40666</c:v>
                </c:pt>
                <c:pt idx="4141">
                  <c:v>40667</c:v>
                </c:pt>
                <c:pt idx="4142">
                  <c:v>40668</c:v>
                </c:pt>
                <c:pt idx="4143">
                  <c:v>40669</c:v>
                </c:pt>
                <c:pt idx="4144">
                  <c:v>40670</c:v>
                </c:pt>
                <c:pt idx="4145">
                  <c:v>40671</c:v>
                </c:pt>
                <c:pt idx="4146">
                  <c:v>40672</c:v>
                </c:pt>
                <c:pt idx="4147">
                  <c:v>40673</c:v>
                </c:pt>
                <c:pt idx="4148">
                  <c:v>40674</c:v>
                </c:pt>
                <c:pt idx="4149">
                  <c:v>40675</c:v>
                </c:pt>
                <c:pt idx="4150">
                  <c:v>40676</c:v>
                </c:pt>
                <c:pt idx="4151">
                  <c:v>40677</c:v>
                </c:pt>
                <c:pt idx="4152">
                  <c:v>40678</c:v>
                </c:pt>
                <c:pt idx="4153">
                  <c:v>40679</c:v>
                </c:pt>
                <c:pt idx="4154">
                  <c:v>40680</c:v>
                </c:pt>
                <c:pt idx="4155">
                  <c:v>40681</c:v>
                </c:pt>
                <c:pt idx="4156">
                  <c:v>40682</c:v>
                </c:pt>
                <c:pt idx="4157">
                  <c:v>40683</c:v>
                </c:pt>
                <c:pt idx="4158">
                  <c:v>40684</c:v>
                </c:pt>
                <c:pt idx="4159">
                  <c:v>40685</c:v>
                </c:pt>
                <c:pt idx="4160">
                  <c:v>40686</c:v>
                </c:pt>
                <c:pt idx="4161">
                  <c:v>40687</c:v>
                </c:pt>
                <c:pt idx="4162">
                  <c:v>40688</c:v>
                </c:pt>
                <c:pt idx="4163">
                  <c:v>40689</c:v>
                </c:pt>
                <c:pt idx="4164">
                  <c:v>40690</c:v>
                </c:pt>
                <c:pt idx="4165">
                  <c:v>40691</c:v>
                </c:pt>
                <c:pt idx="4166">
                  <c:v>40692</c:v>
                </c:pt>
                <c:pt idx="4167">
                  <c:v>40693</c:v>
                </c:pt>
                <c:pt idx="4168">
                  <c:v>40694</c:v>
                </c:pt>
                <c:pt idx="4169">
                  <c:v>40695</c:v>
                </c:pt>
                <c:pt idx="4170">
                  <c:v>40696</c:v>
                </c:pt>
                <c:pt idx="4171">
                  <c:v>40697</c:v>
                </c:pt>
                <c:pt idx="4172">
                  <c:v>40698</c:v>
                </c:pt>
                <c:pt idx="4173">
                  <c:v>40699</c:v>
                </c:pt>
                <c:pt idx="4174">
                  <c:v>40700</c:v>
                </c:pt>
                <c:pt idx="4175">
                  <c:v>40701</c:v>
                </c:pt>
                <c:pt idx="4176">
                  <c:v>40702</c:v>
                </c:pt>
                <c:pt idx="4177">
                  <c:v>40703</c:v>
                </c:pt>
                <c:pt idx="4178">
                  <c:v>40704</c:v>
                </c:pt>
                <c:pt idx="4179">
                  <c:v>40705</c:v>
                </c:pt>
                <c:pt idx="4180">
                  <c:v>40706</c:v>
                </c:pt>
                <c:pt idx="4181">
                  <c:v>40707</c:v>
                </c:pt>
                <c:pt idx="4182">
                  <c:v>40708</c:v>
                </c:pt>
                <c:pt idx="4183">
                  <c:v>40709</c:v>
                </c:pt>
                <c:pt idx="4184">
                  <c:v>40710</c:v>
                </c:pt>
                <c:pt idx="4185">
                  <c:v>40711</c:v>
                </c:pt>
                <c:pt idx="4186">
                  <c:v>40712</c:v>
                </c:pt>
                <c:pt idx="4187">
                  <c:v>40713</c:v>
                </c:pt>
                <c:pt idx="4188">
                  <c:v>40714</c:v>
                </c:pt>
                <c:pt idx="4189">
                  <c:v>40715</c:v>
                </c:pt>
                <c:pt idx="4190">
                  <c:v>40716</c:v>
                </c:pt>
                <c:pt idx="4191">
                  <c:v>40717</c:v>
                </c:pt>
                <c:pt idx="4192">
                  <c:v>40718</c:v>
                </c:pt>
                <c:pt idx="4193">
                  <c:v>40719</c:v>
                </c:pt>
                <c:pt idx="4194">
                  <c:v>40720</c:v>
                </c:pt>
                <c:pt idx="4195">
                  <c:v>40721</c:v>
                </c:pt>
                <c:pt idx="4196">
                  <c:v>40722</c:v>
                </c:pt>
                <c:pt idx="4197">
                  <c:v>40723</c:v>
                </c:pt>
                <c:pt idx="4198">
                  <c:v>40724</c:v>
                </c:pt>
                <c:pt idx="4199">
                  <c:v>40725</c:v>
                </c:pt>
                <c:pt idx="4200">
                  <c:v>40726</c:v>
                </c:pt>
                <c:pt idx="4201">
                  <c:v>40727</c:v>
                </c:pt>
                <c:pt idx="4202">
                  <c:v>40728</c:v>
                </c:pt>
                <c:pt idx="4203">
                  <c:v>40729</c:v>
                </c:pt>
                <c:pt idx="4204">
                  <c:v>40730</c:v>
                </c:pt>
                <c:pt idx="4205">
                  <c:v>40731</c:v>
                </c:pt>
                <c:pt idx="4206">
                  <c:v>40732</c:v>
                </c:pt>
                <c:pt idx="4207">
                  <c:v>40733</c:v>
                </c:pt>
                <c:pt idx="4208">
                  <c:v>40734</c:v>
                </c:pt>
                <c:pt idx="4209">
                  <c:v>40735</c:v>
                </c:pt>
                <c:pt idx="4210">
                  <c:v>40736</c:v>
                </c:pt>
                <c:pt idx="4211">
                  <c:v>40737</c:v>
                </c:pt>
                <c:pt idx="4212">
                  <c:v>40738</c:v>
                </c:pt>
                <c:pt idx="4213">
                  <c:v>40739</c:v>
                </c:pt>
                <c:pt idx="4214">
                  <c:v>40740</c:v>
                </c:pt>
                <c:pt idx="4215">
                  <c:v>40741</c:v>
                </c:pt>
                <c:pt idx="4216">
                  <c:v>40742</c:v>
                </c:pt>
                <c:pt idx="4217">
                  <c:v>40743</c:v>
                </c:pt>
                <c:pt idx="4218">
                  <c:v>40744</c:v>
                </c:pt>
                <c:pt idx="4219">
                  <c:v>40745</c:v>
                </c:pt>
                <c:pt idx="4220">
                  <c:v>40746</c:v>
                </c:pt>
                <c:pt idx="4221">
                  <c:v>40747</c:v>
                </c:pt>
                <c:pt idx="4222">
                  <c:v>40748</c:v>
                </c:pt>
                <c:pt idx="4223">
                  <c:v>40749</c:v>
                </c:pt>
                <c:pt idx="4224">
                  <c:v>40750</c:v>
                </c:pt>
                <c:pt idx="4225">
                  <c:v>40751</c:v>
                </c:pt>
                <c:pt idx="4226">
                  <c:v>40752</c:v>
                </c:pt>
                <c:pt idx="4227">
                  <c:v>40753</c:v>
                </c:pt>
                <c:pt idx="4228">
                  <c:v>40754</c:v>
                </c:pt>
                <c:pt idx="4229">
                  <c:v>40755</c:v>
                </c:pt>
                <c:pt idx="4230">
                  <c:v>40756</c:v>
                </c:pt>
                <c:pt idx="4231">
                  <c:v>40757</c:v>
                </c:pt>
                <c:pt idx="4232">
                  <c:v>40758</c:v>
                </c:pt>
                <c:pt idx="4233">
                  <c:v>40759</c:v>
                </c:pt>
                <c:pt idx="4234">
                  <c:v>40760</c:v>
                </c:pt>
                <c:pt idx="4235">
                  <c:v>40761</c:v>
                </c:pt>
                <c:pt idx="4236">
                  <c:v>40762</c:v>
                </c:pt>
                <c:pt idx="4237">
                  <c:v>40763</c:v>
                </c:pt>
                <c:pt idx="4238">
                  <c:v>40764</c:v>
                </c:pt>
                <c:pt idx="4239">
                  <c:v>40765</c:v>
                </c:pt>
                <c:pt idx="4240">
                  <c:v>40766</c:v>
                </c:pt>
                <c:pt idx="4241">
                  <c:v>40767</c:v>
                </c:pt>
                <c:pt idx="4242">
                  <c:v>40768</c:v>
                </c:pt>
                <c:pt idx="4243">
                  <c:v>40769</c:v>
                </c:pt>
                <c:pt idx="4244">
                  <c:v>40770</c:v>
                </c:pt>
                <c:pt idx="4245">
                  <c:v>40771</c:v>
                </c:pt>
                <c:pt idx="4246">
                  <c:v>40772</c:v>
                </c:pt>
                <c:pt idx="4247">
                  <c:v>40773</c:v>
                </c:pt>
                <c:pt idx="4248">
                  <c:v>40774</c:v>
                </c:pt>
                <c:pt idx="4249">
                  <c:v>40775</c:v>
                </c:pt>
                <c:pt idx="4250">
                  <c:v>40776</c:v>
                </c:pt>
                <c:pt idx="4251">
                  <c:v>40777</c:v>
                </c:pt>
                <c:pt idx="4252">
                  <c:v>40778</c:v>
                </c:pt>
                <c:pt idx="4253">
                  <c:v>40779</c:v>
                </c:pt>
                <c:pt idx="4254">
                  <c:v>40780</c:v>
                </c:pt>
                <c:pt idx="4255">
                  <c:v>40781</c:v>
                </c:pt>
                <c:pt idx="4256">
                  <c:v>40782</c:v>
                </c:pt>
                <c:pt idx="4257">
                  <c:v>40783</c:v>
                </c:pt>
                <c:pt idx="4258">
                  <c:v>40784</c:v>
                </c:pt>
                <c:pt idx="4259">
                  <c:v>40785</c:v>
                </c:pt>
                <c:pt idx="4260">
                  <c:v>40786</c:v>
                </c:pt>
                <c:pt idx="4261">
                  <c:v>40787</c:v>
                </c:pt>
                <c:pt idx="4262">
                  <c:v>40788</c:v>
                </c:pt>
                <c:pt idx="4263">
                  <c:v>40789</c:v>
                </c:pt>
                <c:pt idx="4264">
                  <c:v>40790</c:v>
                </c:pt>
                <c:pt idx="4265">
                  <c:v>40791</c:v>
                </c:pt>
                <c:pt idx="4266">
                  <c:v>40792</c:v>
                </c:pt>
                <c:pt idx="4267">
                  <c:v>40793</c:v>
                </c:pt>
                <c:pt idx="4268">
                  <c:v>40794</c:v>
                </c:pt>
                <c:pt idx="4269">
                  <c:v>40795</c:v>
                </c:pt>
                <c:pt idx="4270">
                  <c:v>40796</c:v>
                </c:pt>
                <c:pt idx="4271">
                  <c:v>40797</c:v>
                </c:pt>
                <c:pt idx="4272">
                  <c:v>40798</c:v>
                </c:pt>
                <c:pt idx="4273">
                  <c:v>40799</c:v>
                </c:pt>
                <c:pt idx="4274">
                  <c:v>40800</c:v>
                </c:pt>
                <c:pt idx="4275">
                  <c:v>40801</c:v>
                </c:pt>
                <c:pt idx="4276">
                  <c:v>40802</c:v>
                </c:pt>
                <c:pt idx="4277">
                  <c:v>40803</c:v>
                </c:pt>
                <c:pt idx="4278">
                  <c:v>40804</c:v>
                </c:pt>
                <c:pt idx="4279">
                  <c:v>40805</c:v>
                </c:pt>
                <c:pt idx="4280">
                  <c:v>40806</c:v>
                </c:pt>
                <c:pt idx="4281">
                  <c:v>40807</c:v>
                </c:pt>
                <c:pt idx="4282">
                  <c:v>40808</c:v>
                </c:pt>
                <c:pt idx="4283">
                  <c:v>40809</c:v>
                </c:pt>
                <c:pt idx="4284">
                  <c:v>40810</c:v>
                </c:pt>
                <c:pt idx="4285">
                  <c:v>40811</c:v>
                </c:pt>
                <c:pt idx="4286">
                  <c:v>40812</c:v>
                </c:pt>
                <c:pt idx="4287">
                  <c:v>40813</c:v>
                </c:pt>
                <c:pt idx="4288">
                  <c:v>40814</c:v>
                </c:pt>
                <c:pt idx="4289">
                  <c:v>40815</c:v>
                </c:pt>
                <c:pt idx="4290">
                  <c:v>40816</c:v>
                </c:pt>
                <c:pt idx="4291">
                  <c:v>40817</c:v>
                </c:pt>
                <c:pt idx="4292">
                  <c:v>40818</c:v>
                </c:pt>
                <c:pt idx="4293">
                  <c:v>40819</c:v>
                </c:pt>
                <c:pt idx="4294">
                  <c:v>40820</c:v>
                </c:pt>
                <c:pt idx="4295">
                  <c:v>40821</c:v>
                </c:pt>
                <c:pt idx="4296">
                  <c:v>40822</c:v>
                </c:pt>
                <c:pt idx="4297">
                  <c:v>40823</c:v>
                </c:pt>
                <c:pt idx="4298">
                  <c:v>40824</c:v>
                </c:pt>
                <c:pt idx="4299">
                  <c:v>40825</c:v>
                </c:pt>
                <c:pt idx="4300">
                  <c:v>40826</c:v>
                </c:pt>
                <c:pt idx="4301">
                  <c:v>40827</c:v>
                </c:pt>
                <c:pt idx="4302">
                  <c:v>40828</c:v>
                </c:pt>
                <c:pt idx="4303">
                  <c:v>40829</c:v>
                </c:pt>
                <c:pt idx="4304">
                  <c:v>40830</c:v>
                </c:pt>
                <c:pt idx="4305">
                  <c:v>40831</c:v>
                </c:pt>
                <c:pt idx="4306">
                  <c:v>40832</c:v>
                </c:pt>
                <c:pt idx="4307">
                  <c:v>40833</c:v>
                </c:pt>
                <c:pt idx="4308">
                  <c:v>40834</c:v>
                </c:pt>
                <c:pt idx="4309">
                  <c:v>40835</c:v>
                </c:pt>
                <c:pt idx="4310">
                  <c:v>40836</c:v>
                </c:pt>
                <c:pt idx="4311">
                  <c:v>40837</c:v>
                </c:pt>
                <c:pt idx="4312">
                  <c:v>40838</c:v>
                </c:pt>
                <c:pt idx="4313">
                  <c:v>40839</c:v>
                </c:pt>
                <c:pt idx="4314">
                  <c:v>40840</c:v>
                </c:pt>
                <c:pt idx="4315">
                  <c:v>40841</c:v>
                </c:pt>
                <c:pt idx="4316">
                  <c:v>40842</c:v>
                </c:pt>
                <c:pt idx="4317">
                  <c:v>40843</c:v>
                </c:pt>
                <c:pt idx="4318">
                  <c:v>40844</c:v>
                </c:pt>
                <c:pt idx="4319">
                  <c:v>40845</c:v>
                </c:pt>
                <c:pt idx="4320">
                  <c:v>40846</c:v>
                </c:pt>
                <c:pt idx="4321">
                  <c:v>40847</c:v>
                </c:pt>
                <c:pt idx="4322">
                  <c:v>40848</c:v>
                </c:pt>
                <c:pt idx="4323">
                  <c:v>40849</c:v>
                </c:pt>
                <c:pt idx="4324">
                  <c:v>40850</c:v>
                </c:pt>
                <c:pt idx="4325">
                  <c:v>40851</c:v>
                </c:pt>
                <c:pt idx="4326">
                  <c:v>40852</c:v>
                </c:pt>
                <c:pt idx="4327">
                  <c:v>40853</c:v>
                </c:pt>
                <c:pt idx="4328">
                  <c:v>40854</c:v>
                </c:pt>
                <c:pt idx="4329">
                  <c:v>40855</c:v>
                </c:pt>
                <c:pt idx="4330">
                  <c:v>40856</c:v>
                </c:pt>
                <c:pt idx="4331">
                  <c:v>40857</c:v>
                </c:pt>
                <c:pt idx="4332">
                  <c:v>40858</c:v>
                </c:pt>
                <c:pt idx="4333">
                  <c:v>40859</c:v>
                </c:pt>
                <c:pt idx="4334">
                  <c:v>40860</c:v>
                </c:pt>
                <c:pt idx="4335">
                  <c:v>40861</c:v>
                </c:pt>
                <c:pt idx="4336">
                  <c:v>40862</c:v>
                </c:pt>
                <c:pt idx="4337">
                  <c:v>40863</c:v>
                </c:pt>
                <c:pt idx="4338">
                  <c:v>40864</c:v>
                </c:pt>
                <c:pt idx="4339">
                  <c:v>40865</c:v>
                </c:pt>
                <c:pt idx="4340">
                  <c:v>40866</c:v>
                </c:pt>
                <c:pt idx="4341">
                  <c:v>40867</c:v>
                </c:pt>
                <c:pt idx="4342">
                  <c:v>40868</c:v>
                </c:pt>
                <c:pt idx="4343">
                  <c:v>40869</c:v>
                </c:pt>
                <c:pt idx="4344">
                  <c:v>40870</c:v>
                </c:pt>
                <c:pt idx="4345">
                  <c:v>40871</c:v>
                </c:pt>
                <c:pt idx="4346">
                  <c:v>40872</c:v>
                </c:pt>
                <c:pt idx="4347">
                  <c:v>40873</c:v>
                </c:pt>
                <c:pt idx="4348">
                  <c:v>40874</c:v>
                </c:pt>
                <c:pt idx="4349">
                  <c:v>40875</c:v>
                </c:pt>
                <c:pt idx="4350">
                  <c:v>40876</c:v>
                </c:pt>
                <c:pt idx="4351">
                  <c:v>40877</c:v>
                </c:pt>
                <c:pt idx="4352">
                  <c:v>40878</c:v>
                </c:pt>
                <c:pt idx="4353">
                  <c:v>40879</c:v>
                </c:pt>
                <c:pt idx="4354">
                  <c:v>40880</c:v>
                </c:pt>
                <c:pt idx="4355">
                  <c:v>40881</c:v>
                </c:pt>
                <c:pt idx="4356">
                  <c:v>40882</c:v>
                </c:pt>
                <c:pt idx="4357">
                  <c:v>40883</c:v>
                </c:pt>
                <c:pt idx="4358">
                  <c:v>40884</c:v>
                </c:pt>
                <c:pt idx="4359">
                  <c:v>40885</c:v>
                </c:pt>
                <c:pt idx="4360">
                  <c:v>40886</c:v>
                </c:pt>
                <c:pt idx="4361">
                  <c:v>40887</c:v>
                </c:pt>
                <c:pt idx="4362">
                  <c:v>40888</c:v>
                </c:pt>
                <c:pt idx="4363">
                  <c:v>40889</c:v>
                </c:pt>
                <c:pt idx="4364">
                  <c:v>40890</c:v>
                </c:pt>
                <c:pt idx="4365">
                  <c:v>40891</c:v>
                </c:pt>
                <c:pt idx="4366">
                  <c:v>40892</c:v>
                </c:pt>
                <c:pt idx="4367">
                  <c:v>40893</c:v>
                </c:pt>
                <c:pt idx="4368">
                  <c:v>40894</c:v>
                </c:pt>
                <c:pt idx="4369">
                  <c:v>40895</c:v>
                </c:pt>
                <c:pt idx="4370">
                  <c:v>40896</c:v>
                </c:pt>
                <c:pt idx="4371">
                  <c:v>40897</c:v>
                </c:pt>
                <c:pt idx="4372">
                  <c:v>40898</c:v>
                </c:pt>
                <c:pt idx="4373">
                  <c:v>40899</c:v>
                </c:pt>
                <c:pt idx="4374">
                  <c:v>40900</c:v>
                </c:pt>
                <c:pt idx="4375">
                  <c:v>40901</c:v>
                </c:pt>
                <c:pt idx="4376">
                  <c:v>40902</c:v>
                </c:pt>
                <c:pt idx="4377">
                  <c:v>40903</c:v>
                </c:pt>
                <c:pt idx="4378">
                  <c:v>40904</c:v>
                </c:pt>
                <c:pt idx="4379">
                  <c:v>40905</c:v>
                </c:pt>
                <c:pt idx="4380">
                  <c:v>40906</c:v>
                </c:pt>
                <c:pt idx="4381">
                  <c:v>40907</c:v>
                </c:pt>
                <c:pt idx="4382">
                  <c:v>40908</c:v>
                </c:pt>
                <c:pt idx="4383">
                  <c:v>40909</c:v>
                </c:pt>
                <c:pt idx="4384">
                  <c:v>40910</c:v>
                </c:pt>
                <c:pt idx="4385">
                  <c:v>40911</c:v>
                </c:pt>
                <c:pt idx="4386">
                  <c:v>40912</c:v>
                </c:pt>
                <c:pt idx="4387">
                  <c:v>40913</c:v>
                </c:pt>
                <c:pt idx="4388">
                  <c:v>40914</c:v>
                </c:pt>
                <c:pt idx="4389">
                  <c:v>40915</c:v>
                </c:pt>
                <c:pt idx="4390">
                  <c:v>40916</c:v>
                </c:pt>
                <c:pt idx="4391">
                  <c:v>40917</c:v>
                </c:pt>
                <c:pt idx="4392">
                  <c:v>40918</c:v>
                </c:pt>
                <c:pt idx="4393">
                  <c:v>40919</c:v>
                </c:pt>
                <c:pt idx="4394">
                  <c:v>40920</c:v>
                </c:pt>
                <c:pt idx="4395">
                  <c:v>40921</c:v>
                </c:pt>
                <c:pt idx="4396">
                  <c:v>40922</c:v>
                </c:pt>
                <c:pt idx="4397">
                  <c:v>40923</c:v>
                </c:pt>
                <c:pt idx="4398">
                  <c:v>40924</c:v>
                </c:pt>
                <c:pt idx="4399">
                  <c:v>40925</c:v>
                </c:pt>
                <c:pt idx="4400">
                  <c:v>40926</c:v>
                </c:pt>
                <c:pt idx="4401">
                  <c:v>40927</c:v>
                </c:pt>
                <c:pt idx="4402">
                  <c:v>40928</c:v>
                </c:pt>
                <c:pt idx="4403">
                  <c:v>40929</c:v>
                </c:pt>
                <c:pt idx="4404">
                  <c:v>40930</c:v>
                </c:pt>
                <c:pt idx="4405">
                  <c:v>40931</c:v>
                </c:pt>
                <c:pt idx="4406">
                  <c:v>40932</c:v>
                </c:pt>
                <c:pt idx="4407">
                  <c:v>40933</c:v>
                </c:pt>
                <c:pt idx="4408">
                  <c:v>40934</c:v>
                </c:pt>
                <c:pt idx="4409">
                  <c:v>40935</c:v>
                </c:pt>
                <c:pt idx="4410">
                  <c:v>40936</c:v>
                </c:pt>
                <c:pt idx="4411">
                  <c:v>40937</c:v>
                </c:pt>
                <c:pt idx="4412">
                  <c:v>40938</c:v>
                </c:pt>
                <c:pt idx="4413">
                  <c:v>40939</c:v>
                </c:pt>
                <c:pt idx="4414">
                  <c:v>40940</c:v>
                </c:pt>
                <c:pt idx="4415">
                  <c:v>40941</c:v>
                </c:pt>
                <c:pt idx="4416">
                  <c:v>40942</c:v>
                </c:pt>
                <c:pt idx="4417">
                  <c:v>40943</c:v>
                </c:pt>
                <c:pt idx="4418">
                  <c:v>40944</c:v>
                </c:pt>
                <c:pt idx="4419">
                  <c:v>40945</c:v>
                </c:pt>
                <c:pt idx="4420">
                  <c:v>40946</c:v>
                </c:pt>
                <c:pt idx="4421">
                  <c:v>40947</c:v>
                </c:pt>
                <c:pt idx="4422">
                  <c:v>40948</c:v>
                </c:pt>
                <c:pt idx="4423">
                  <c:v>40949</c:v>
                </c:pt>
                <c:pt idx="4424">
                  <c:v>40950</c:v>
                </c:pt>
                <c:pt idx="4425">
                  <c:v>40951</c:v>
                </c:pt>
                <c:pt idx="4426">
                  <c:v>40952</c:v>
                </c:pt>
                <c:pt idx="4427">
                  <c:v>40953</c:v>
                </c:pt>
                <c:pt idx="4428">
                  <c:v>40954</c:v>
                </c:pt>
                <c:pt idx="4429">
                  <c:v>40955</c:v>
                </c:pt>
                <c:pt idx="4430">
                  <c:v>40956</c:v>
                </c:pt>
                <c:pt idx="4431">
                  <c:v>40957</c:v>
                </c:pt>
                <c:pt idx="4432">
                  <c:v>40958</c:v>
                </c:pt>
                <c:pt idx="4433">
                  <c:v>40959</c:v>
                </c:pt>
                <c:pt idx="4434">
                  <c:v>40960</c:v>
                </c:pt>
                <c:pt idx="4435">
                  <c:v>40961</c:v>
                </c:pt>
                <c:pt idx="4436">
                  <c:v>40962</c:v>
                </c:pt>
                <c:pt idx="4437">
                  <c:v>40963</c:v>
                </c:pt>
                <c:pt idx="4438">
                  <c:v>40964</c:v>
                </c:pt>
                <c:pt idx="4439">
                  <c:v>40965</c:v>
                </c:pt>
                <c:pt idx="4440">
                  <c:v>40966</c:v>
                </c:pt>
                <c:pt idx="4441">
                  <c:v>40967</c:v>
                </c:pt>
                <c:pt idx="4442">
                  <c:v>40968</c:v>
                </c:pt>
                <c:pt idx="4443">
                  <c:v>40969</c:v>
                </c:pt>
                <c:pt idx="4444">
                  <c:v>40970</c:v>
                </c:pt>
                <c:pt idx="4445">
                  <c:v>40971</c:v>
                </c:pt>
                <c:pt idx="4446">
                  <c:v>40972</c:v>
                </c:pt>
                <c:pt idx="4447">
                  <c:v>40973</c:v>
                </c:pt>
                <c:pt idx="4448">
                  <c:v>40974</c:v>
                </c:pt>
                <c:pt idx="4449">
                  <c:v>40975</c:v>
                </c:pt>
                <c:pt idx="4450">
                  <c:v>40976</c:v>
                </c:pt>
                <c:pt idx="4451">
                  <c:v>40977</c:v>
                </c:pt>
                <c:pt idx="4452">
                  <c:v>40978</c:v>
                </c:pt>
                <c:pt idx="4453">
                  <c:v>40979</c:v>
                </c:pt>
                <c:pt idx="4454">
                  <c:v>40980</c:v>
                </c:pt>
                <c:pt idx="4455">
                  <c:v>40981</c:v>
                </c:pt>
                <c:pt idx="4456">
                  <c:v>40982</c:v>
                </c:pt>
                <c:pt idx="4457">
                  <c:v>40983</c:v>
                </c:pt>
                <c:pt idx="4458">
                  <c:v>40984</c:v>
                </c:pt>
                <c:pt idx="4459">
                  <c:v>40985</c:v>
                </c:pt>
                <c:pt idx="4460">
                  <c:v>40986</c:v>
                </c:pt>
                <c:pt idx="4461">
                  <c:v>40987</c:v>
                </c:pt>
                <c:pt idx="4462">
                  <c:v>40988</c:v>
                </c:pt>
                <c:pt idx="4463">
                  <c:v>40989</c:v>
                </c:pt>
                <c:pt idx="4464">
                  <c:v>40990</c:v>
                </c:pt>
                <c:pt idx="4465">
                  <c:v>40991</c:v>
                </c:pt>
                <c:pt idx="4466">
                  <c:v>40992</c:v>
                </c:pt>
                <c:pt idx="4467">
                  <c:v>40993</c:v>
                </c:pt>
                <c:pt idx="4468">
                  <c:v>40994</c:v>
                </c:pt>
                <c:pt idx="4469">
                  <c:v>40995</c:v>
                </c:pt>
                <c:pt idx="4470">
                  <c:v>40996</c:v>
                </c:pt>
                <c:pt idx="4471">
                  <c:v>40997</c:v>
                </c:pt>
                <c:pt idx="4472">
                  <c:v>40998</c:v>
                </c:pt>
                <c:pt idx="4473">
                  <c:v>40999</c:v>
                </c:pt>
                <c:pt idx="4474">
                  <c:v>41000</c:v>
                </c:pt>
                <c:pt idx="4475">
                  <c:v>41001</c:v>
                </c:pt>
                <c:pt idx="4476">
                  <c:v>41002</c:v>
                </c:pt>
                <c:pt idx="4477">
                  <c:v>41003</c:v>
                </c:pt>
                <c:pt idx="4478">
                  <c:v>41004</c:v>
                </c:pt>
                <c:pt idx="4479">
                  <c:v>41005</c:v>
                </c:pt>
                <c:pt idx="4480">
                  <c:v>41006</c:v>
                </c:pt>
                <c:pt idx="4481">
                  <c:v>41007</c:v>
                </c:pt>
                <c:pt idx="4482">
                  <c:v>41008</c:v>
                </c:pt>
                <c:pt idx="4483">
                  <c:v>41009</c:v>
                </c:pt>
                <c:pt idx="4484">
                  <c:v>41010</c:v>
                </c:pt>
                <c:pt idx="4485">
                  <c:v>41011</c:v>
                </c:pt>
                <c:pt idx="4486">
                  <c:v>41012</c:v>
                </c:pt>
                <c:pt idx="4487">
                  <c:v>41013</c:v>
                </c:pt>
                <c:pt idx="4488">
                  <c:v>41014</c:v>
                </c:pt>
                <c:pt idx="4489">
                  <c:v>41015</c:v>
                </c:pt>
                <c:pt idx="4490">
                  <c:v>41016</c:v>
                </c:pt>
                <c:pt idx="4491">
                  <c:v>41017</c:v>
                </c:pt>
                <c:pt idx="4492">
                  <c:v>41018</c:v>
                </c:pt>
                <c:pt idx="4493">
                  <c:v>41019</c:v>
                </c:pt>
                <c:pt idx="4494">
                  <c:v>41020</c:v>
                </c:pt>
                <c:pt idx="4495">
                  <c:v>41021</c:v>
                </c:pt>
                <c:pt idx="4496">
                  <c:v>41022</c:v>
                </c:pt>
                <c:pt idx="4497">
                  <c:v>41023</c:v>
                </c:pt>
                <c:pt idx="4498">
                  <c:v>41024</c:v>
                </c:pt>
                <c:pt idx="4499">
                  <c:v>41025</c:v>
                </c:pt>
                <c:pt idx="4500">
                  <c:v>41026</c:v>
                </c:pt>
                <c:pt idx="4501">
                  <c:v>41027</c:v>
                </c:pt>
                <c:pt idx="4502">
                  <c:v>41028</c:v>
                </c:pt>
                <c:pt idx="4503">
                  <c:v>41029</c:v>
                </c:pt>
                <c:pt idx="4504">
                  <c:v>41030</c:v>
                </c:pt>
                <c:pt idx="4505">
                  <c:v>41031</c:v>
                </c:pt>
                <c:pt idx="4506">
                  <c:v>41032</c:v>
                </c:pt>
                <c:pt idx="4507">
                  <c:v>41033</c:v>
                </c:pt>
                <c:pt idx="4508">
                  <c:v>41034</c:v>
                </c:pt>
                <c:pt idx="4509">
                  <c:v>41035</c:v>
                </c:pt>
                <c:pt idx="4510">
                  <c:v>41036</c:v>
                </c:pt>
                <c:pt idx="4511">
                  <c:v>41037</c:v>
                </c:pt>
                <c:pt idx="4512">
                  <c:v>41038</c:v>
                </c:pt>
                <c:pt idx="4513">
                  <c:v>41039</c:v>
                </c:pt>
                <c:pt idx="4514">
                  <c:v>41040</c:v>
                </c:pt>
                <c:pt idx="4515">
                  <c:v>41041</c:v>
                </c:pt>
                <c:pt idx="4516">
                  <c:v>41042</c:v>
                </c:pt>
                <c:pt idx="4517">
                  <c:v>41043</c:v>
                </c:pt>
                <c:pt idx="4518">
                  <c:v>41044</c:v>
                </c:pt>
                <c:pt idx="4519">
                  <c:v>41045</c:v>
                </c:pt>
                <c:pt idx="4520">
                  <c:v>41046</c:v>
                </c:pt>
                <c:pt idx="4521">
                  <c:v>41047</c:v>
                </c:pt>
                <c:pt idx="4522">
                  <c:v>41048</c:v>
                </c:pt>
                <c:pt idx="4523">
                  <c:v>41049</c:v>
                </c:pt>
                <c:pt idx="4524">
                  <c:v>41050</c:v>
                </c:pt>
                <c:pt idx="4525">
                  <c:v>41051</c:v>
                </c:pt>
                <c:pt idx="4526">
                  <c:v>41052</c:v>
                </c:pt>
                <c:pt idx="4527">
                  <c:v>41053</c:v>
                </c:pt>
                <c:pt idx="4528">
                  <c:v>41054</c:v>
                </c:pt>
                <c:pt idx="4529">
                  <c:v>41055</c:v>
                </c:pt>
                <c:pt idx="4530">
                  <c:v>41056</c:v>
                </c:pt>
                <c:pt idx="4531">
                  <c:v>41057</c:v>
                </c:pt>
                <c:pt idx="4532">
                  <c:v>41058</c:v>
                </c:pt>
                <c:pt idx="4533">
                  <c:v>41059</c:v>
                </c:pt>
                <c:pt idx="4534">
                  <c:v>41060</c:v>
                </c:pt>
                <c:pt idx="4535">
                  <c:v>41061</c:v>
                </c:pt>
                <c:pt idx="4536">
                  <c:v>41062</c:v>
                </c:pt>
                <c:pt idx="4537">
                  <c:v>41063</c:v>
                </c:pt>
                <c:pt idx="4538">
                  <c:v>41064</c:v>
                </c:pt>
                <c:pt idx="4539">
                  <c:v>41065</c:v>
                </c:pt>
                <c:pt idx="4540">
                  <c:v>41066</c:v>
                </c:pt>
                <c:pt idx="4541">
                  <c:v>41067</c:v>
                </c:pt>
                <c:pt idx="4542">
                  <c:v>41068</c:v>
                </c:pt>
                <c:pt idx="4543">
                  <c:v>41069</c:v>
                </c:pt>
                <c:pt idx="4544">
                  <c:v>41070</c:v>
                </c:pt>
                <c:pt idx="4545">
                  <c:v>41071</c:v>
                </c:pt>
                <c:pt idx="4546">
                  <c:v>41072</c:v>
                </c:pt>
                <c:pt idx="4547">
                  <c:v>41073</c:v>
                </c:pt>
                <c:pt idx="4548">
                  <c:v>41074</c:v>
                </c:pt>
                <c:pt idx="4549">
                  <c:v>41075</c:v>
                </c:pt>
                <c:pt idx="4550">
                  <c:v>41076</c:v>
                </c:pt>
                <c:pt idx="4551">
                  <c:v>41077</c:v>
                </c:pt>
                <c:pt idx="4552">
                  <c:v>41078</c:v>
                </c:pt>
                <c:pt idx="4553">
                  <c:v>41079</c:v>
                </c:pt>
                <c:pt idx="4554">
                  <c:v>41080</c:v>
                </c:pt>
                <c:pt idx="4555">
                  <c:v>41081</c:v>
                </c:pt>
                <c:pt idx="4556">
                  <c:v>41082</c:v>
                </c:pt>
                <c:pt idx="4557">
                  <c:v>41083</c:v>
                </c:pt>
                <c:pt idx="4558">
                  <c:v>41084</c:v>
                </c:pt>
                <c:pt idx="4559">
                  <c:v>41085</c:v>
                </c:pt>
                <c:pt idx="4560">
                  <c:v>41086</c:v>
                </c:pt>
                <c:pt idx="4561">
                  <c:v>41087</c:v>
                </c:pt>
                <c:pt idx="4562">
                  <c:v>41088</c:v>
                </c:pt>
                <c:pt idx="4563">
                  <c:v>41089</c:v>
                </c:pt>
                <c:pt idx="4564">
                  <c:v>41090</c:v>
                </c:pt>
                <c:pt idx="4565">
                  <c:v>41091</c:v>
                </c:pt>
                <c:pt idx="4566">
                  <c:v>41092</c:v>
                </c:pt>
                <c:pt idx="4567">
                  <c:v>41093</c:v>
                </c:pt>
                <c:pt idx="4568">
                  <c:v>41094</c:v>
                </c:pt>
                <c:pt idx="4569">
                  <c:v>41095</c:v>
                </c:pt>
                <c:pt idx="4570">
                  <c:v>41096</c:v>
                </c:pt>
                <c:pt idx="4571">
                  <c:v>41097</c:v>
                </c:pt>
                <c:pt idx="4572">
                  <c:v>41098</c:v>
                </c:pt>
                <c:pt idx="4573">
                  <c:v>41099</c:v>
                </c:pt>
                <c:pt idx="4574">
                  <c:v>41100</c:v>
                </c:pt>
                <c:pt idx="4575">
                  <c:v>41101</c:v>
                </c:pt>
                <c:pt idx="4576">
                  <c:v>41102</c:v>
                </c:pt>
                <c:pt idx="4577">
                  <c:v>41103</c:v>
                </c:pt>
                <c:pt idx="4578">
                  <c:v>41104</c:v>
                </c:pt>
                <c:pt idx="4579">
                  <c:v>41105</c:v>
                </c:pt>
                <c:pt idx="4580">
                  <c:v>41106</c:v>
                </c:pt>
                <c:pt idx="4581">
                  <c:v>41107</c:v>
                </c:pt>
                <c:pt idx="4582">
                  <c:v>41108</c:v>
                </c:pt>
                <c:pt idx="4583">
                  <c:v>41109</c:v>
                </c:pt>
                <c:pt idx="4584">
                  <c:v>41110</c:v>
                </c:pt>
                <c:pt idx="4585">
                  <c:v>41111</c:v>
                </c:pt>
                <c:pt idx="4586">
                  <c:v>41112</c:v>
                </c:pt>
                <c:pt idx="4587">
                  <c:v>41113</c:v>
                </c:pt>
                <c:pt idx="4588">
                  <c:v>41114</c:v>
                </c:pt>
                <c:pt idx="4589">
                  <c:v>41115</c:v>
                </c:pt>
                <c:pt idx="4590">
                  <c:v>41116</c:v>
                </c:pt>
                <c:pt idx="4591">
                  <c:v>41117</c:v>
                </c:pt>
                <c:pt idx="4592">
                  <c:v>41118</c:v>
                </c:pt>
                <c:pt idx="4593">
                  <c:v>41119</c:v>
                </c:pt>
                <c:pt idx="4594">
                  <c:v>41120</c:v>
                </c:pt>
                <c:pt idx="4595">
                  <c:v>41121</c:v>
                </c:pt>
                <c:pt idx="4596">
                  <c:v>41122</c:v>
                </c:pt>
                <c:pt idx="4597">
                  <c:v>41123</c:v>
                </c:pt>
                <c:pt idx="4598">
                  <c:v>41124</c:v>
                </c:pt>
                <c:pt idx="4599">
                  <c:v>41125</c:v>
                </c:pt>
                <c:pt idx="4600">
                  <c:v>41126</c:v>
                </c:pt>
                <c:pt idx="4601">
                  <c:v>41127</c:v>
                </c:pt>
                <c:pt idx="4602">
                  <c:v>41128</c:v>
                </c:pt>
                <c:pt idx="4603">
                  <c:v>41129</c:v>
                </c:pt>
                <c:pt idx="4604">
                  <c:v>41130</c:v>
                </c:pt>
                <c:pt idx="4605">
                  <c:v>41131</c:v>
                </c:pt>
                <c:pt idx="4606">
                  <c:v>41132</c:v>
                </c:pt>
                <c:pt idx="4607">
                  <c:v>41133</c:v>
                </c:pt>
                <c:pt idx="4608">
                  <c:v>41134</c:v>
                </c:pt>
                <c:pt idx="4609">
                  <c:v>41135</c:v>
                </c:pt>
                <c:pt idx="4610">
                  <c:v>41136</c:v>
                </c:pt>
                <c:pt idx="4611">
                  <c:v>41137</c:v>
                </c:pt>
                <c:pt idx="4612">
                  <c:v>41138</c:v>
                </c:pt>
                <c:pt idx="4613">
                  <c:v>41139</c:v>
                </c:pt>
                <c:pt idx="4614">
                  <c:v>41140</c:v>
                </c:pt>
                <c:pt idx="4615">
                  <c:v>41141</c:v>
                </c:pt>
                <c:pt idx="4616">
                  <c:v>41142</c:v>
                </c:pt>
                <c:pt idx="4617">
                  <c:v>41143</c:v>
                </c:pt>
                <c:pt idx="4618">
                  <c:v>41144</c:v>
                </c:pt>
                <c:pt idx="4619">
                  <c:v>41145</c:v>
                </c:pt>
                <c:pt idx="4620">
                  <c:v>41146</c:v>
                </c:pt>
                <c:pt idx="4621">
                  <c:v>41147</c:v>
                </c:pt>
                <c:pt idx="4622">
                  <c:v>41148</c:v>
                </c:pt>
                <c:pt idx="4623">
                  <c:v>41149</c:v>
                </c:pt>
                <c:pt idx="4624">
                  <c:v>41150</c:v>
                </c:pt>
                <c:pt idx="4625">
                  <c:v>41151</c:v>
                </c:pt>
                <c:pt idx="4626">
                  <c:v>41152</c:v>
                </c:pt>
                <c:pt idx="4627">
                  <c:v>41153</c:v>
                </c:pt>
                <c:pt idx="4628">
                  <c:v>41154</c:v>
                </c:pt>
                <c:pt idx="4629">
                  <c:v>41155</c:v>
                </c:pt>
                <c:pt idx="4630">
                  <c:v>41156</c:v>
                </c:pt>
                <c:pt idx="4631">
                  <c:v>41157</c:v>
                </c:pt>
                <c:pt idx="4632">
                  <c:v>41158</c:v>
                </c:pt>
                <c:pt idx="4633">
                  <c:v>41159</c:v>
                </c:pt>
                <c:pt idx="4634">
                  <c:v>41160</c:v>
                </c:pt>
                <c:pt idx="4635">
                  <c:v>41161</c:v>
                </c:pt>
                <c:pt idx="4636">
                  <c:v>41162</c:v>
                </c:pt>
                <c:pt idx="4637">
                  <c:v>41163</c:v>
                </c:pt>
                <c:pt idx="4638">
                  <c:v>41164</c:v>
                </c:pt>
                <c:pt idx="4639">
                  <c:v>41165</c:v>
                </c:pt>
                <c:pt idx="4640">
                  <c:v>41166</c:v>
                </c:pt>
                <c:pt idx="4641">
                  <c:v>41167</c:v>
                </c:pt>
                <c:pt idx="4642">
                  <c:v>41168</c:v>
                </c:pt>
                <c:pt idx="4643">
                  <c:v>41169</c:v>
                </c:pt>
                <c:pt idx="4644">
                  <c:v>41170</c:v>
                </c:pt>
                <c:pt idx="4645">
                  <c:v>41171</c:v>
                </c:pt>
                <c:pt idx="4646">
                  <c:v>41172</c:v>
                </c:pt>
                <c:pt idx="4647">
                  <c:v>41173</c:v>
                </c:pt>
                <c:pt idx="4648">
                  <c:v>41174</c:v>
                </c:pt>
                <c:pt idx="4649">
                  <c:v>41175</c:v>
                </c:pt>
                <c:pt idx="4650">
                  <c:v>41176</c:v>
                </c:pt>
                <c:pt idx="4651">
                  <c:v>41177</c:v>
                </c:pt>
                <c:pt idx="4652">
                  <c:v>41178</c:v>
                </c:pt>
                <c:pt idx="4653">
                  <c:v>41179</c:v>
                </c:pt>
                <c:pt idx="4654">
                  <c:v>41180</c:v>
                </c:pt>
                <c:pt idx="4655">
                  <c:v>41181</c:v>
                </c:pt>
                <c:pt idx="4656">
                  <c:v>41182</c:v>
                </c:pt>
                <c:pt idx="4657">
                  <c:v>41183</c:v>
                </c:pt>
                <c:pt idx="4658">
                  <c:v>41184</c:v>
                </c:pt>
                <c:pt idx="4659">
                  <c:v>41185</c:v>
                </c:pt>
                <c:pt idx="4660">
                  <c:v>41186</c:v>
                </c:pt>
                <c:pt idx="4661">
                  <c:v>41187</c:v>
                </c:pt>
                <c:pt idx="4662">
                  <c:v>41188</c:v>
                </c:pt>
                <c:pt idx="4663">
                  <c:v>41189</c:v>
                </c:pt>
                <c:pt idx="4664">
                  <c:v>41190</c:v>
                </c:pt>
                <c:pt idx="4665">
                  <c:v>41191</c:v>
                </c:pt>
                <c:pt idx="4666">
                  <c:v>41192</c:v>
                </c:pt>
                <c:pt idx="4667">
                  <c:v>41193</c:v>
                </c:pt>
                <c:pt idx="4668">
                  <c:v>41194</c:v>
                </c:pt>
                <c:pt idx="4669">
                  <c:v>41195</c:v>
                </c:pt>
                <c:pt idx="4670">
                  <c:v>41196</c:v>
                </c:pt>
                <c:pt idx="4671">
                  <c:v>41197</c:v>
                </c:pt>
                <c:pt idx="4672">
                  <c:v>41198</c:v>
                </c:pt>
                <c:pt idx="4673">
                  <c:v>41199</c:v>
                </c:pt>
                <c:pt idx="4674">
                  <c:v>41200</c:v>
                </c:pt>
                <c:pt idx="4675">
                  <c:v>41201</c:v>
                </c:pt>
                <c:pt idx="4676">
                  <c:v>41202</c:v>
                </c:pt>
                <c:pt idx="4677">
                  <c:v>41203</c:v>
                </c:pt>
                <c:pt idx="4678">
                  <c:v>41204</c:v>
                </c:pt>
                <c:pt idx="4679">
                  <c:v>41205</c:v>
                </c:pt>
                <c:pt idx="4680">
                  <c:v>41206</c:v>
                </c:pt>
                <c:pt idx="4681">
                  <c:v>41207</c:v>
                </c:pt>
                <c:pt idx="4682">
                  <c:v>41208</c:v>
                </c:pt>
                <c:pt idx="4683">
                  <c:v>41209</c:v>
                </c:pt>
                <c:pt idx="4684">
                  <c:v>41210</c:v>
                </c:pt>
                <c:pt idx="4685">
                  <c:v>41211</c:v>
                </c:pt>
                <c:pt idx="4686">
                  <c:v>41212</c:v>
                </c:pt>
                <c:pt idx="4687">
                  <c:v>41213</c:v>
                </c:pt>
                <c:pt idx="4688">
                  <c:v>41214</c:v>
                </c:pt>
                <c:pt idx="4689">
                  <c:v>41215</c:v>
                </c:pt>
                <c:pt idx="4690">
                  <c:v>41216</c:v>
                </c:pt>
                <c:pt idx="4691">
                  <c:v>41217</c:v>
                </c:pt>
                <c:pt idx="4692">
                  <c:v>41218</c:v>
                </c:pt>
                <c:pt idx="4693">
                  <c:v>41219</c:v>
                </c:pt>
                <c:pt idx="4694">
                  <c:v>41220</c:v>
                </c:pt>
                <c:pt idx="4695">
                  <c:v>41221</c:v>
                </c:pt>
                <c:pt idx="4696">
                  <c:v>41222</c:v>
                </c:pt>
                <c:pt idx="4697">
                  <c:v>41223</c:v>
                </c:pt>
                <c:pt idx="4698">
                  <c:v>41224</c:v>
                </c:pt>
                <c:pt idx="4699">
                  <c:v>41225</c:v>
                </c:pt>
                <c:pt idx="4700">
                  <c:v>41226</c:v>
                </c:pt>
                <c:pt idx="4701">
                  <c:v>41227</c:v>
                </c:pt>
                <c:pt idx="4702">
                  <c:v>41228</c:v>
                </c:pt>
                <c:pt idx="4703">
                  <c:v>41229</c:v>
                </c:pt>
                <c:pt idx="4704">
                  <c:v>41230</c:v>
                </c:pt>
                <c:pt idx="4705">
                  <c:v>41231</c:v>
                </c:pt>
                <c:pt idx="4706">
                  <c:v>41232</c:v>
                </c:pt>
                <c:pt idx="4707">
                  <c:v>41233</c:v>
                </c:pt>
                <c:pt idx="4708">
                  <c:v>41234</c:v>
                </c:pt>
                <c:pt idx="4709">
                  <c:v>41235</c:v>
                </c:pt>
                <c:pt idx="4710">
                  <c:v>41236</c:v>
                </c:pt>
                <c:pt idx="4711">
                  <c:v>41237</c:v>
                </c:pt>
                <c:pt idx="4712">
                  <c:v>41238</c:v>
                </c:pt>
                <c:pt idx="4713">
                  <c:v>41239</c:v>
                </c:pt>
                <c:pt idx="4714">
                  <c:v>41240</c:v>
                </c:pt>
                <c:pt idx="4715">
                  <c:v>41241</c:v>
                </c:pt>
                <c:pt idx="4716">
                  <c:v>41242</c:v>
                </c:pt>
                <c:pt idx="4717">
                  <c:v>41243</c:v>
                </c:pt>
                <c:pt idx="4718">
                  <c:v>41244</c:v>
                </c:pt>
                <c:pt idx="4719">
                  <c:v>41245</c:v>
                </c:pt>
                <c:pt idx="4720">
                  <c:v>41246</c:v>
                </c:pt>
                <c:pt idx="4721">
                  <c:v>41247</c:v>
                </c:pt>
                <c:pt idx="4722">
                  <c:v>41248</c:v>
                </c:pt>
                <c:pt idx="4723">
                  <c:v>41249</c:v>
                </c:pt>
                <c:pt idx="4724">
                  <c:v>41250</c:v>
                </c:pt>
                <c:pt idx="4725">
                  <c:v>41251</c:v>
                </c:pt>
                <c:pt idx="4726">
                  <c:v>41252</c:v>
                </c:pt>
                <c:pt idx="4727">
                  <c:v>41253</c:v>
                </c:pt>
                <c:pt idx="4728">
                  <c:v>41254</c:v>
                </c:pt>
                <c:pt idx="4729">
                  <c:v>41255</c:v>
                </c:pt>
                <c:pt idx="4730">
                  <c:v>41256</c:v>
                </c:pt>
                <c:pt idx="4731">
                  <c:v>41257</c:v>
                </c:pt>
                <c:pt idx="4732">
                  <c:v>41258</c:v>
                </c:pt>
                <c:pt idx="4733">
                  <c:v>41259</c:v>
                </c:pt>
                <c:pt idx="4734">
                  <c:v>41260</c:v>
                </c:pt>
                <c:pt idx="4735">
                  <c:v>41261</c:v>
                </c:pt>
                <c:pt idx="4736">
                  <c:v>41262</c:v>
                </c:pt>
                <c:pt idx="4737">
                  <c:v>41263</c:v>
                </c:pt>
                <c:pt idx="4738">
                  <c:v>41264</c:v>
                </c:pt>
                <c:pt idx="4739">
                  <c:v>41265</c:v>
                </c:pt>
                <c:pt idx="4740">
                  <c:v>41266</c:v>
                </c:pt>
                <c:pt idx="4741">
                  <c:v>41267</c:v>
                </c:pt>
                <c:pt idx="4742">
                  <c:v>41268</c:v>
                </c:pt>
                <c:pt idx="4743">
                  <c:v>41269</c:v>
                </c:pt>
                <c:pt idx="4744">
                  <c:v>41270</c:v>
                </c:pt>
                <c:pt idx="4745">
                  <c:v>41271</c:v>
                </c:pt>
                <c:pt idx="4746">
                  <c:v>41272</c:v>
                </c:pt>
                <c:pt idx="4747">
                  <c:v>41273</c:v>
                </c:pt>
                <c:pt idx="4748">
                  <c:v>41274</c:v>
                </c:pt>
                <c:pt idx="4749">
                  <c:v>41275</c:v>
                </c:pt>
                <c:pt idx="4750">
                  <c:v>41276</c:v>
                </c:pt>
                <c:pt idx="4751">
                  <c:v>41277</c:v>
                </c:pt>
                <c:pt idx="4752">
                  <c:v>41278</c:v>
                </c:pt>
                <c:pt idx="4753">
                  <c:v>41279</c:v>
                </c:pt>
                <c:pt idx="4754">
                  <c:v>41280</c:v>
                </c:pt>
                <c:pt idx="4755">
                  <c:v>41281</c:v>
                </c:pt>
                <c:pt idx="4756">
                  <c:v>41282</c:v>
                </c:pt>
                <c:pt idx="4757">
                  <c:v>41283</c:v>
                </c:pt>
                <c:pt idx="4758">
                  <c:v>41284</c:v>
                </c:pt>
                <c:pt idx="4759">
                  <c:v>41285</c:v>
                </c:pt>
                <c:pt idx="4760">
                  <c:v>41286</c:v>
                </c:pt>
                <c:pt idx="4761">
                  <c:v>41287</c:v>
                </c:pt>
                <c:pt idx="4762">
                  <c:v>41288</c:v>
                </c:pt>
                <c:pt idx="4763">
                  <c:v>41289</c:v>
                </c:pt>
                <c:pt idx="4764">
                  <c:v>41290</c:v>
                </c:pt>
                <c:pt idx="4765">
                  <c:v>41291</c:v>
                </c:pt>
                <c:pt idx="4766">
                  <c:v>41292</c:v>
                </c:pt>
                <c:pt idx="4767">
                  <c:v>41293</c:v>
                </c:pt>
                <c:pt idx="4768">
                  <c:v>41294</c:v>
                </c:pt>
                <c:pt idx="4769">
                  <c:v>41295</c:v>
                </c:pt>
                <c:pt idx="4770">
                  <c:v>41296</c:v>
                </c:pt>
                <c:pt idx="4771">
                  <c:v>41297</c:v>
                </c:pt>
                <c:pt idx="4772">
                  <c:v>41298</c:v>
                </c:pt>
                <c:pt idx="4773">
                  <c:v>41299</c:v>
                </c:pt>
                <c:pt idx="4774">
                  <c:v>41300</c:v>
                </c:pt>
                <c:pt idx="4775">
                  <c:v>41301</c:v>
                </c:pt>
                <c:pt idx="4776">
                  <c:v>41302</c:v>
                </c:pt>
                <c:pt idx="4777">
                  <c:v>41303</c:v>
                </c:pt>
                <c:pt idx="4778">
                  <c:v>41304</c:v>
                </c:pt>
                <c:pt idx="4779">
                  <c:v>41305</c:v>
                </c:pt>
                <c:pt idx="4780">
                  <c:v>41306</c:v>
                </c:pt>
                <c:pt idx="4781">
                  <c:v>41307</c:v>
                </c:pt>
                <c:pt idx="4782">
                  <c:v>41308</c:v>
                </c:pt>
                <c:pt idx="4783">
                  <c:v>41309</c:v>
                </c:pt>
                <c:pt idx="4784">
                  <c:v>41310</c:v>
                </c:pt>
                <c:pt idx="4785">
                  <c:v>41311</c:v>
                </c:pt>
                <c:pt idx="4786">
                  <c:v>41312</c:v>
                </c:pt>
                <c:pt idx="4787">
                  <c:v>41313</c:v>
                </c:pt>
                <c:pt idx="4788">
                  <c:v>41314</c:v>
                </c:pt>
                <c:pt idx="4789">
                  <c:v>41315</c:v>
                </c:pt>
                <c:pt idx="4790">
                  <c:v>41316</c:v>
                </c:pt>
                <c:pt idx="4791">
                  <c:v>41317</c:v>
                </c:pt>
                <c:pt idx="4792">
                  <c:v>41318</c:v>
                </c:pt>
                <c:pt idx="4793">
                  <c:v>41319</c:v>
                </c:pt>
                <c:pt idx="4794">
                  <c:v>41320</c:v>
                </c:pt>
                <c:pt idx="4795">
                  <c:v>41321</c:v>
                </c:pt>
                <c:pt idx="4796">
                  <c:v>41322</c:v>
                </c:pt>
                <c:pt idx="4797">
                  <c:v>41323</c:v>
                </c:pt>
                <c:pt idx="4798">
                  <c:v>41324</c:v>
                </c:pt>
                <c:pt idx="4799">
                  <c:v>41325</c:v>
                </c:pt>
                <c:pt idx="4800">
                  <c:v>41326</c:v>
                </c:pt>
                <c:pt idx="4801">
                  <c:v>41327</c:v>
                </c:pt>
                <c:pt idx="4802">
                  <c:v>41328</c:v>
                </c:pt>
                <c:pt idx="4803">
                  <c:v>41329</c:v>
                </c:pt>
                <c:pt idx="4804">
                  <c:v>41330</c:v>
                </c:pt>
                <c:pt idx="4805">
                  <c:v>41331</c:v>
                </c:pt>
                <c:pt idx="4806">
                  <c:v>41332</c:v>
                </c:pt>
                <c:pt idx="4807">
                  <c:v>41333</c:v>
                </c:pt>
                <c:pt idx="4808">
                  <c:v>41334</c:v>
                </c:pt>
                <c:pt idx="4809">
                  <c:v>41335</c:v>
                </c:pt>
                <c:pt idx="4810">
                  <c:v>41336</c:v>
                </c:pt>
                <c:pt idx="4811">
                  <c:v>41337</c:v>
                </c:pt>
                <c:pt idx="4812">
                  <c:v>41338</c:v>
                </c:pt>
                <c:pt idx="4813">
                  <c:v>41339</c:v>
                </c:pt>
                <c:pt idx="4814">
                  <c:v>41340</c:v>
                </c:pt>
                <c:pt idx="4815">
                  <c:v>41341</c:v>
                </c:pt>
                <c:pt idx="4816">
                  <c:v>41342</c:v>
                </c:pt>
                <c:pt idx="4817">
                  <c:v>41343</c:v>
                </c:pt>
                <c:pt idx="4818">
                  <c:v>41344</c:v>
                </c:pt>
                <c:pt idx="4819">
                  <c:v>41345</c:v>
                </c:pt>
                <c:pt idx="4820">
                  <c:v>41346</c:v>
                </c:pt>
                <c:pt idx="4821">
                  <c:v>41347</c:v>
                </c:pt>
                <c:pt idx="4822">
                  <c:v>41348</c:v>
                </c:pt>
                <c:pt idx="4823">
                  <c:v>41349</c:v>
                </c:pt>
                <c:pt idx="4824">
                  <c:v>41350</c:v>
                </c:pt>
                <c:pt idx="4825">
                  <c:v>41351</c:v>
                </c:pt>
                <c:pt idx="4826">
                  <c:v>41352</c:v>
                </c:pt>
                <c:pt idx="4827">
                  <c:v>41353</c:v>
                </c:pt>
                <c:pt idx="4828">
                  <c:v>41354</c:v>
                </c:pt>
                <c:pt idx="4829">
                  <c:v>41355</c:v>
                </c:pt>
                <c:pt idx="4830">
                  <c:v>41356</c:v>
                </c:pt>
                <c:pt idx="4831">
                  <c:v>41357</c:v>
                </c:pt>
                <c:pt idx="4832">
                  <c:v>41358</c:v>
                </c:pt>
                <c:pt idx="4833">
                  <c:v>41359</c:v>
                </c:pt>
                <c:pt idx="4834">
                  <c:v>41360</c:v>
                </c:pt>
                <c:pt idx="4835">
                  <c:v>41361</c:v>
                </c:pt>
                <c:pt idx="4836">
                  <c:v>41362</c:v>
                </c:pt>
                <c:pt idx="4837">
                  <c:v>41363</c:v>
                </c:pt>
                <c:pt idx="4838">
                  <c:v>41364</c:v>
                </c:pt>
                <c:pt idx="4839">
                  <c:v>41365</c:v>
                </c:pt>
                <c:pt idx="4840">
                  <c:v>41366</c:v>
                </c:pt>
                <c:pt idx="4841">
                  <c:v>41367</c:v>
                </c:pt>
                <c:pt idx="4842">
                  <c:v>41368</c:v>
                </c:pt>
                <c:pt idx="4843">
                  <c:v>41369</c:v>
                </c:pt>
                <c:pt idx="4844">
                  <c:v>41370</c:v>
                </c:pt>
                <c:pt idx="4845">
                  <c:v>41371</c:v>
                </c:pt>
                <c:pt idx="4846">
                  <c:v>41372</c:v>
                </c:pt>
                <c:pt idx="4847">
                  <c:v>41373</c:v>
                </c:pt>
                <c:pt idx="4848">
                  <c:v>41374</c:v>
                </c:pt>
                <c:pt idx="4849">
                  <c:v>41375</c:v>
                </c:pt>
                <c:pt idx="4850">
                  <c:v>41376</c:v>
                </c:pt>
                <c:pt idx="4851">
                  <c:v>41377</c:v>
                </c:pt>
                <c:pt idx="4852">
                  <c:v>41378</c:v>
                </c:pt>
                <c:pt idx="4853">
                  <c:v>41379</c:v>
                </c:pt>
                <c:pt idx="4854">
                  <c:v>41380</c:v>
                </c:pt>
                <c:pt idx="4855">
                  <c:v>41381</c:v>
                </c:pt>
                <c:pt idx="4856">
                  <c:v>41382</c:v>
                </c:pt>
                <c:pt idx="4857">
                  <c:v>41383</c:v>
                </c:pt>
                <c:pt idx="4858">
                  <c:v>41384</c:v>
                </c:pt>
                <c:pt idx="4859">
                  <c:v>41385</c:v>
                </c:pt>
                <c:pt idx="4860">
                  <c:v>41386</c:v>
                </c:pt>
                <c:pt idx="4861">
                  <c:v>41387</c:v>
                </c:pt>
                <c:pt idx="4862">
                  <c:v>41388</c:v>
                </c:pt>
                <c:pt idx="4863">
                  <c:v>41389</c:v>
                </c:pt>
                <c:pt idx="4864">
                  <c:v>41390</c:v>
                </c:pt>
                <c:pt idx="4865">
                  <c:v>41391</c:v>
                </c:pt>
                <c:pt idx="4866">
                  <c:v>41392</c:v>
                </c:pt>
                <c:pt idx="4867">
                  <c:v>41393</c:v>
                </c:pt>
                <c:pt idx="4868">
                  <c:v>41394</c:v>
                </c:pt>
                <c:pt idx="4869">
                  <c:v>41395</c:v>
                </c:pt>
                <c:pt idx="4870">
                  <c:v>41396</c:v>
                </c:pt>
                <c:pt idx="4871">
                  <c:v>41397</c:v>
                </c:pt>
                <c:pt idx="4872">
                  <c:v>41398</c:v>
                </c:pt>
                <c:pt idx="4873">
                  <c:v>41399</c:v>
                </c:pt>
                <c:pt idx="4874">
                  <c:v>41400</c:v>
                </c:pt>
                <c:pt idx="4875">
                  <c:v>41401</c:v>
                </c:pt>
                <c:pt idx="4876">
                  <c:v>41402</c:v>
                </c:pt>
                <c:pt idx="4877">
                  <c:v>41403</c:v>
                </c:pt>
                <c:pt idx="4878">
                  <c:v>41404</c:v>
                </c:pt>
                <c:pt idx="4879">
                  <c:v>41405</c:v>
                </c:pt>
                <c:pt idx="4880">
                  <c:v>41406</c:v>
                </c:pt>
                <c:pt idx="4881">
                  <c:v>41407</c:v>
                </c:pt>
                <c:pt idx="4882">
                  <c:v>41408</c:v>
                </c:pt>
                <c:pt idx="4883">
                  <c:v>41409</c:v>
                </c:pt>
                <c:pt idx="4884">
                  <c:v>41410</c:v>
                </c:pt>
                <c:pt idx="4885">
                  <c:v>41411</c:v>
                </c:pt>
                <c:pt idx="4886">
                  <c:v>41412</c:v>
                </c:pt>
                <c:pt idx="4887">
                  <c:v>41413</c:v>
                </c:pt>
                <c:pt idx="4888">
                  <c:v>41414</c:v>
                </c:pt>
                <c:pt idx="4889">
                  <c:v>41415</c:v>
                </c:pt>
                <c:pt idx="4890">
                  <c:v>41416</c:v>
                </c:pt>
                <c:pt idx="4891">
                  <c:v>41417</c:v>
                </c:pt>
                <c:pt idx="4892">
                  <c:v>41418</c:v>
                </c:pt>
                <c:pt idx="4893">
                  <c:v>41419</c:v>
                </c:pt>
                <c:pt idx="4894">
                  <c:v>41420</c:v>
                </c:pt>
                <c:pt idx="4895">
                  <c:v>41421</c:v>
                </c:pt>
                <c:pt idx="4896">
                  <c:v>41422</c:v>
                </c:pt>
                <c:pt idx="4897">
                  <c:v>41423</c:v>
                </c:pt>
                <c:pt idx="4898">
                  <c:v>41424</c:v>
                </c:pt>
                <c:pt idx="4899">
                  <c:v>41425</c:v>
                </c:pt>
                <c:pt idx="4900">
                  <c:v>41426</c:v>
                </c:pt>
                <c:pt idx="4901">
                  <c:v>41427</c:v>
                </c:pt>
                <c:pt idx="4902">
                  <c:v>41428</c:v>
                </c:pt>
                <c:pt idx="4903">
                  <c:v>41429</c:v>
                </c:pt>
                <c:pt idx="4904">
                  <c:v>41430</c:v>
                </c:pt>
                <c:pt idx="4905">
                  <c:v>41431</c:v>
                </c:pt>
                <c:pt idx="4906">
                  <c:v>41432</c:v>
                </c:pt>
                <c:pt idx="4907">
                  <c:v>41433</c:v>
                </c:pt>
                <c:pt idx="4908">
                  <c:v>41434</c:v>
                </c:pt>
                <c:pt idx="4909">
                  <c:v>41435</c:v>
                </c:pt>
                <c:pt idx="4910">
                  <c:v>41436</c:v>
                </c:pt>
                <c:pt idx="4911">
                  <c:v>41437</c:v>
                </c:pt>
                <c:pt idx="4912">
                  <c:v>41438</c:v>
                </c:pt>
                <c:pt idx="4913">
                  <c:v>41439</c:v>
                </c:pt>
                <c:pt idx="4914">
                  <c:v>41440</c:v>
                </c:pt>
                <c:pt idx="4915">
                  <c:v>41441</c:v>
                </c:pt>
                <c:pt idx="4916">
                  <c:v>41442</c:v>
                </c:pt>
                <c:pt idx="4917">
                  <c:v>41443</c:v>
                </c:pt>
                <c:pt idx="4918">
                  <c:v>41444</c:v>
                </c:pt>
                <c:pt idx="4919">
                  <c:v>41445</c:v>
                </c:pt>
                <c:pt idx="4920">
                  <c:v>41446</c:v>
                </c:pt>
                <c:pt idx="4921">
                  <c:v>41447</c:v>
                </c:pt>
                <c:pt idx="4922">
                  <c:v>41448</c:v>
                </c:pt>
                <c:pt idx="4923">
                  <c:v>41449</c:v>
                </c:pt>
                <c:pt idx="4924">
                  <c:v>41450</c:v>
                </c:pt>
                <c:pt idx="4925">
                  <c:v>41451</c:v>
                </c:pt>
                <c:pt idx="4926">
                  <c:v>41452</c:v>
                </c:pt>
                <c:pt idx="4927">
                  <c:v>41453</c:v>
                </c:pt>
                <c:pt idx="4928">
                  <c:v>41454</c:v>
                </c:pt>
                <c:pt idx="4929">
                  <c:v>41455</c:v>
                </c:pt>
                <c:pt idx="4930">
                  <c:v>41456</c:v>
                </c:pt>
                <c:pt idx="4931">
                  <c:v>41457</c:v>
                </c:pt>
                <c:pt idx="4932">
                  <c:v>41458</c:v>
                </c:pt>
                <c:pt idx="4933">
                  <c:v>41459</c:v>
                </c:pt>
                <c:pt idx="4934">
                  <c:v>41460</c:v>
                </c:pt>
                <c:pt idx="4935">
                  <c:v>41461</c:v>
                </c:pt>
                <c:pt idx="4936">
                  <c:v>41462</c:v>
                </c:pt>
                <c:pt idx="4937">
                  <c:v>41463</c:v>
                </c:pt>
                <c:pt idx="4938">
                  <c:v>41464</c:v>
                </c:pt>
                <c:pt idx="4939">
                  <c:v>41465</c:v>
                </c:pt>
                <c:pt idx="4940">
                  <c:v>41466</c:v>
                </c:pt>
                <c:pt idx="4941">
                  <c:v>41467</c:v>
                </c:pt>
                <c:pt idx="4942">
                  <c:v>41468</c:v>
                </c:pt>
                <c:pt idx="4943">
                  <c:v>41469</c:v>
                </c:pt>
                <c:pt idx="4944">
                  <c:v>41470</c:v>
                </c:pt>
                <c:pt idx="4945">
                  <c:v>41471</c:v>
                </c:pt>
                <c:pt idx="4946">
                  <c:v>41472</c:v>
                </c:pt>
                <c:pt idx="4947">
                  <c:v>41473</c:v>
                </c:pt>
                <c:pt idx="4948">
                  <c:v>41474</c:v>
                </c:pt>
                <c:pt idx="4949">
                  <c:v>41475</c:v>
                </c:pt>
                <c:pt idx="4950">
                  <c:v>41476</c:v>
                </c:pt>
                <c:pt idx="4951">
                  <c:v>41477</c:v>
                </c:pt>
                <c:pt idx="4952">
                  <c:v>41478</c:v>
                </c:pt>
                <c:pt idx="4953">
                  <c:v>41479</c:v>
                </c:pt>
                <c:pt idx="4954">
                  <c:v>41480</c:v>
                </c:pt>
                <c:pt idx="4955">
                  <c:v>41481</c:v>
                </c:pt>
                <c:pt idx="4956">
                  <c:v>41482</c:v>
                </c:pt>
                <c:pt idx="4957">
                  <c:v>41483</c:v>
                </c:pt>
                <c:pt idx="4958">
                  <c:v>41484</c:v>
                </c:pt>
                <c:pt idx="4959">
                  <c:v>41485</c:v>
                </c:pt>
                <c:pt idx="4960">
                  <c:v>41486</c:v>
                </c:pt>
                <c:pt idx="4961">
                  <c:v>41487</c:v>
                </c:pt>
                <c:pt idx="4962">
                  <c:v>41488</c:v>
                </c:pt>
                <c:pt idx="4963">
                  <c:v>41489</c:v>
                </c:pt>
                <c:pt idx="4964">
                  <c:v>41490</c:v>
                </c:pt>
                <c:pt idx="4965">
                  <c:v>41491</c:v>
                </c:pt>
                <c:pt idx="4966">
                  <c:v>41492</c:v>
                </c:pt>
                <c:pt idx="4967">
                  <c:v>41493</c:v>
                </c:pt>
                <c:pt idx="4968">
                  <c:v>41494</c:v>
                </c:pt>
                <c:pt idx="4969">
                  <c:v>41495</c:v>
                </c:pt>
                <c:pt idx="4970">
                  <c:v>41496</c:v>
                </c:pt>
                <c:pt idx="4971">
                  <c:v>41497</c:v>
                </c:pt>
                <c:pt idx="4972">
                  <c:v>41498</c:v>
                </c:pt>
                <c:pt idx="4973">
                  <c:v>41499</c:v>
                </c:pt>
                <c:pt idx="4974">
                  <c:v>41500</c:v>
                </c:pt>
                <c:pt idx="4975">
                  <c:v>41501</c:v>
                </c:pt>
                <c:pt idx="4976">
                  <c:v>41502</c:v>
                </c:pt>
                <c:pt idx="4977">
                  <c:v>41503</c:v>
                </c:pt>
                <c:pt idx="4978">
                  <c:v>41504</c:v>
                </c:pt>
                <c:pt idx="4979">
                  <c:v>41505</c:v>
                </c:pt>
                <c:pt idx="4980">
                  <c:v>41506</c:v>
                </c:pt>
                <c:pt idx="4981">
                  <c:v>41507</c:v>
                </c:pt>
                <c:pt idx="4982">
                  <c:v>41508</c:v>
                </c:pt>
                <c:pt idx="4983">
                  <c:v>41509</c:v>
                </c:pt>
                <c:pt idx="4984">
                  <c:v>41510</c:v>
                </c:pt>
                <c:pt idx="4985">
                  <c:v>41511</c:v>
                </c:pt>
                <c:pt idx="4986">
                  <c:v>41512</c:v>
                </c:pt>
                <c:pt idx="4987">
                  <c:v>41513</c:v>
                </c:pt>
                <c:pt idx="4988">
                  <c:v>41514</c:v>
                </c:pt>
                <c:pt idx="4989">
                  <c:v>41515</c:v>
                </c:pt>
                <c:pt idx="4990">
                  <c:v>41516</c:v>
                </c:pt>
                <c:pt idx="4991">
                  <c:v>41517</c:v>
                </c:pt>
                <c:pt idx="4992">
                  <c:v>41518</c:v>
                </c:pt>
                <c:pt idx="4993">
                  <c:v>41519</c:v>
                </c:pt>
                <c:pt idx="4994">
                  <c:v>41520</c:v>
                </c:pt>
                <c:pt idx="4995">
                  <c:v>41521</c:v>
                </c:pt>
                <c:pt idx="4996">
                  <c:v>41522</c:v>
                </c:pt>
                <c:pt idx="4997">
                  <c:v>41523</c:v>
                </c:pt>
                <c:pt idx="4998">
                  <c:v>41524</c:v>
                </c:pt>
                <c:pt idx="4999">
                  <c:v>41525</c:v>
                </c:pt>
                <c:pt idx="5000">
                  <c:v>41526</c:v>
                </c:pt>
                <c:pt idx="5001">
                  <c:v>41527</c:v>
                </c:pt>
                <c:pt idx="5002">
                  <c:v>41528</c:v>
                </c:pt>
                <c:pt idx="5003">
                  <c:v>41529</c:v>
                </c:pt>
                <c:pt idx="5004">
                  <c:v>41530</c:v>
                </c:pt>
                <c:pt idx="5005">
                  <c:v>41531</c:v>
                </c:pt>
                <c:pt idx="5006">
                  <c:v>41532</c:v>
                </c:pt>
                <c:pt idx="5007">
                  <c:v>41533</c:v>
                </c:pt>
                <c:pt idx="5008">
                  <c:v>41534</c:v>
                </c:pt>
                <c:pt idx="5009">
                  <c:v>41535</c:v>
                </c:pt>
                <c:pt idx="5010">
                  <c:v>41536</c:v>
                </c:pt>
                <c:pt idx="5011">
                  <c:v>41537</c:v>
                </c:pt>
                <c:pt idx="5012">
                  <c:v>41538</c:v>
                </c:pt>
                <c:pt idx="5013">
                  <c:v>41539</c:v>
                </c:pt>
                <c:pt idx="5014">
                  <c:v>41540</c:v>
                </c:pt>
                <c:pt idx="5015">
                  <c:v>41541</c:v>
                </c:pt>
                <c:pt idx="5016">
                  <c:v>41542</c:v>
                </c:pt>
                <c:pt idx="5017">
                  <c:v>41543</c:v>
                </c:pt>
                <c:pt idx="5018">
                  <c:v>41544</c:v>
                </c:pt>
                <c:pt idx="5019">
                  <c:v>41545</c:v>
                </c:pt>
                <c:pt idx="5020">
                  <c:v>41546</c:v>
                </c:pt>
                <c:pt idx="5021">
                  <c:v>41547</c:v>
                </c:pt>
                <c:pt idx="5022">
                  <c:v>41548</c:v>
                </c:pt>
                <c:pt idx="5023">
                  <c:v>41549</c:v>
                </c:pt>
                <c:pt idx="5024">
                  <c:v>41550</c:v>
                </c:pt>
                <c:pt idx="5025">
                  <c:v>41551</c:v>
                </c:pt>
                <c:pt idx="5026">
                  <c:v>41552</c:v>
                </c:pt>
                <c:pt idx="5027">
                  <c:v>41553</c:v>
                </c:pt>
                <c:pt idx="5028">
                  <c:v>41554</c:v>
                </c:pt>
                <c:pt idx="5029">
                  <c:v>41555</c:v>
                </c:pt>
                <c:pt idx="5030">
                  <c:v>41556</c:v>
                </c:pt>
                <c:pt idx="5031">
                  <c:v>41557</c:v>
                </c:pt>
                <c:pt idx="5032">
                  <c:v>41558</c:v>
                </c:pt>
                <c:pt idx="5033">
                  <c:v>41559</c:v>
                </c:pt>
                <c:pt idx="5034">
                  <c:v>41560</c:v>
                </c:pt>
                <c:pt idx="5035">
                  <c:v>41561</c:v>
                </c:pt>
                <c:pt idx="5036">
                  <c:v>41562</c:v>
                </c:pt>
                <c:pt idx="5037">
                  <c:v>41563</c:v>
                </c:pt>
                <c:pt idx="5038">
                  <c:v>41564</c:v>
                </c:pt>
                <c:pt idx="5039">
                  <c:v>41565</c:v>
                </c:pt>
                <c:pt idx="5040">
                  <c:v>41566</c:v>
                </c:pt>
                <c:pt idx="5041">
                  <c:v>41567</c:v>
                </c:pt>
                <c:pt idx="5042">
                  <c:v>41568</c:v>
                </c:pt>
                <c:pt idx="5043">
                  <c:v>41569</c:v>
                </c:pt>
                <c:pt idx="5044">
                  <c:v>41570</c:v>
                </c:pt>
                <c:pt idx="5045">
                  <c:v>41571</c:v>
                </c:pt>
                <c:pt idx="5046">
                  <c:v>41572</c:v>
                </c:pt>
                <c:pt idx="5047">
                  <c:v>41573</c:v>
                </c:pt>
                <c:pt idx="5048">
                  <c:v>41574</c:v>
                </c:pt>
                <c:pt idx="5049">
                  <c:v>41575</c:v>
                </c:pt>
                <c:pt idx="5050">
                  <c:v>41576</c:v>
                </c:pt>
                <c:pt idx="5051">
                  <c:v>41577</c:v>
                </c:pt>
                <c:pt idx="5052">
                  <c:v>41578</c:v>
                </c:pt>
                <c:pt idx="5053">
                  <c:v>41579</c:v>
                </c:pt>
                <c:pt idx="5054">
                  <c:v>41580</c:v>
                </c:pt>
                <c:pt idx="5055">
                  <c:v>41581</c:v>
                </c:pt>
                <c:pt idx="5056">
                  <c:v>41582</c:v>
                </c:pt>
                <c:pt idx="5057">
                  <c:v>41583</c:v>
                </c:pt>
                <c:pt idx="5058">
                  <c:v>41584</c:v>
                </c:pt>
                <c:pt idx="5059">
                  <c:v>41585</c:v>
                </c:pt>
                <c:pt idx="5060">
                  <c:v>41586</c:v>
                </c:pt>
                <c:pt idx="5061">
                  <c:v>41587</c:v>
                </c:pt>
                <c:pt idx="5062">
                  <c:v>41588</c:v>
                </c:pt>
                <c:pt idx="5063">
                  <c:v>41589</c:v>
                </c:pt>
                <c:pt idx="5064">
                  <c:v>41590</c:v>
                </c:pt>
                <c:pt idx="5065">
                  <c:v>41591</c:v>
                </c:pt>
                <c:pt idx="5066">
                  <c:v>41592</c:v>
                </c:pt>
                <c:pt idx="5067">
                  <c:v>41593</c:v>
                </c:pt>
                <c:pt idx="5068">
                  <c:v>41594</c:v>
                </c:pt>
                <c:pt idx="5069">
                  <c:v>41595</c:v>
                </c:pt>
                <c:pt idx="5070">
                  <c:v>41596</c:v>
                </c:pt>
                <c:pt idx="5071">
                  <c:v>41597</c:v>
                </c:pt>
                <c:pt idx="5072">
                  <c:v>41598</c:v>
                </c:pt>
                <c:pt idx="5073">
                  <c:v>41599</c:v>
                </c:pt>
                <c:pt idx="5074">
                  <c:v>41600</c:v>
                </c:pt>
                <c:pt idx="5075">
                  <c:v>41601</c:v>
                </c:pt>
                <c:pt idx="5076">
                  <c:v>41602</c:v>
                </c:pt>
                <c:pt idx="5077">
                  <c:v>41603</c:v>
                </c:pt>
                <c:pt idx="5078">
                  <c:v>41604</c:v>
                </c:pt>
                <c:pt idx="5079">
                  <c:v>41605</c:v>
                </c:pt>
                <c:pt idx="5080">
                  <c:v>41606</c:v>
                </c:pt>
                <c:pt idx="5081">
                  <c:v>41607</c:v>
                </c:pt>
                <c:pt idx="5082">
                  <c:v>41608</c:v>
                </c:pt>
                <c:pt idx="5083">
                  <c:v>41609</c:v>
                </c:pt>
                <c:pt idx="5084">
                  <c:v>41610</c:v>
                </c:pt>
                <c:pt idx="5085">
                  <c:v>41611</c:v>
                </c:pt>
                <c:pt idx="5086">
                  <c:v>41612</c:v>
                </c:pt>
                <c:pt idx="5087">
                  <c:v>41613</c:v>
                </c:pt>
                <c:pt idx="5088">
                  <c:v>41614</c:v>
                </c:pt>
                <c:pt idx="5089">
                  <c:v>41615</c:v>
                </c:pt>
                <c:pt idx="5090">
                  <c:v>41616</c:v>
                </c:pt>
                <c:pt idx="5091">
                  <c:v>41617</c:v>
                </c:pt>
                <c:pt idx="5092">
                  <c:v>41618</c:v>
                </c:pt>
                <c:pt idx="5093">
                  <c:v>41619</c:v>
                </c:pt>
                <c:pt idx="5094">
                  <c:v>41620</c:v>
                </c:pt>
                <c:pt idx="5095">
                  <c:v>41621</c:v>
                </c:pt>
                <c:pt idx="5096">
                  <c:v>41622</c:v>
                </c:pt>
                <c:pt idx="5097">
                  <c:v>41623</c:v>
                </c:pt>
                <c:pt idx="5098">
                  <c:v>41624</c:v>
                </c:pt>
                <c:pt idx="5099">
                  <c:v>41625</c:v>
                </c:pt>
                <c:pt idx="5100">
                  <c:v>41626</c:v>
                </c:pt>
                <c:pt idx="5101">
                  <c:v>41627</c:v>
                </c:pt>
                <c:pt idx="5102">
                  <c:v>41628</c:v>
                </c:pt>
                <c:pt idx="5103">
                  <c:v>41629</c:v>
                </c:pt>
                <c:pt idx="5104">
                  <c:v>41630</c:v>
                </c:pt>
                <c:pt idx="5105">
                  <c:v>41631</c:v>
                </c:pt>
                <c:pt idx="5106">
                  <c:v>41632</c:v>
                </c:pt>
                <c:pt idx="5107">
                  <c:v>41633</c:v>
                </c:pt>
                <c:pt idx="5108">
                  <c:v>41634</c:v>
                </c:pt>
                <c:pt idx="5109">
                  <c:v>41635</c:v>
                </c:pt>
                <c:pt idx="5110">
                  <c:v>41636</c:v>
                </c:pt>
                <c:pt idx="5111">
                  <c:v>41637</c:v>
                </c:pt>
                <c:pt idx="5112">
                  <c:v>41638</c:v>
                </c:pt>
                <c:pt idx="5113">
                  <c:v>41639</c:v>
                </c:pt>
                <c:pt idx="5114">
                  <c:v>41640</c:v>
                </c:pt>
                <c:pt idx="5115">
                  <c:v>41641</c:v>
                </c:pt>
                <c:pt idx="5116">
                  <c:v>41642</c:v>
                </c:pt>
                <c:pt idx="5117">
                  <c:v>41643</c:v>
                </c:pt>
                <c:pt idx="5118">
                  <c:v>41644</c:v>
                </c:pt>
                <c:pt idx="5119">
                  <c:v>41645</c:v>
                </c:pt>
                <c:pt idx="5120">
                  <c:v>41646</c:v>
                </c:pt>
                <c:pt idx="5121">
                  <c:v>41647</c:v>
                </c:pt>
                <c:pt idx="5122">
                  <c:v>41648</c:v>
                </c:pt>
                <c:pt idx="5123">
                  <c:v>41649</c:v>
                </c:pt>
                <c:pt idx="5124">
                  <c:v>41650</c:v>
                </c:pt>
                <c:pt idx="5125">
                  <c:v>41651</c:v>
                </c:pt>
                <c:pt idx="5126">
                  <c:v>41652</c:v>
                </c:pt>
                <c:pt idx="5127">
                  <c:v>41653</c:v>
                </c:pt>
                <c:pt idx="5128">
                  <c:v>41654</c:v>
                </c:pt>
                <c:pt idx="5129">
                  <c:v>41655</c:v>
                </c:pt>
                <c:pt idx="5130">
                  <c:v>41656</c:v>
                </c:pt>
                <c:pt idx="5131">
                  <c:v>41657</c:v>
                </c:pt>
                <c:pt idx="5132">
                  <c:v>41658</c:v>
                </c:pt>
                <c:pt idx="5133">
                  <c:v>41659</c:v>
                </c:pt>
                <c:pt idx="5134">
                  <c:v>41660</c:v>
                </c:pt>
                <c:pt idx="5135">
                  <c:v>41661</c:v>
                </c:pt>
                <c:pt idx="5136">
                  <c:v>41662</c:v>
                </c:pt>
                <c:pt idx="5137">
                  <c:v>41663</c:v>
                </c:pt>
                <c:pt idx="5138">
                  <c:v>41664</c:v>
                </c:pt>
                <c:pt idx="5139">
                  <c:v>41665</c:v>
                </c:pt>
                <c:pt idx="5140">
                  <c:v>41666</c:v>
                </c:pt>
                <c:pt idx="5141">
                  <c:v>41667</c:v>
                </c:pt>
                <c:pt idx="5142">
                  <c:v>41668</c:v>
                </c:pt>
                <c:pt idx="5143">
                  <c:v>41669</c:v>
                </c:pt>
                <c:pt idx="5144">
                  <c:v>41670</c:v>
                </c:pt>
                <c:pt idx="5145">
                  <c:v>41671</c:v>
                </c:pt>
                <c:pt idx="5146">
                  <c:v>41672</c:v>
                </c:pt>
                <c:pt idx="5147">
                  <c:v>41673</c:v>
                </c:pt>
                <c:pt idx="5148">
                  <c:v>41674</c:v>
                </c:pt>
                <c:pt idx="5149">
                  <c:v>41675</c:v>
                </c:pt>
                <c:pt idx="5150">
                  <c:v>41676</c:v>
                </c:pt>
                <c:pt idx="5151">
                  <c:v>41677</c:v>
                </c:pt>
                <c:pt idx="5152">
                  <c:v>41678</c:v>
                </c:pt>
                <c:pt idx="5153">
                  <c:v>41679</c:v>
                </c:pt>
                <c:pt idx="5154">
                  <c:v>41680</c:v>
                </c:pt>
                <c:pt idx="5155">
                  <c:v>41681</c:v>
                </c:pt>
                <c:pt idx="5156">
                  <c:v>41682</c:v>
                </c:pt>
                <c:pt idx="5157">
                  <c:v>41683</c:v>
                </c:pt>
                <c:pt idx="5158">
                  <c:v>41684</c:v>
                </c:pt>
                <c:pt idx="5159">
                  <c:v>41685</c:v>
                </c:pt>
                <c:pt idx="5160">
                  <c:v>41686</c:v>
                </c:pt>
                <c:pt idx="5161">
                  <c:v>41687</c:v>
                </c:pt>
                <c:pt idx="5162">
                  <c:v>41688</c:v>
                </c:pt>
                <c:pt idx="5163">
                  <c:v>41689</c:v>
                </c:pt>
                <c:pt idx="5164">
                  <c:v>41690</c:v>
                </c:pt>
                <c:pt idx="5165">
                  <c:v>41691</c:v>
                </c:pt>
                <c:pt idx="5166">
                  <c:v>41692</c:v>
                </c:pt>
                <c:pt idx="5167">
                  <c:v>41693</c:v>
                </c:pt>
                <c:pt idx="5168">
                  <c:v>41694</c:v>
                </c:pt>
                <c:pt idx="5169">
                  <c:v>41695</c:v>
                </c:pt>
                <c:pt idx="5170">
                  <c:v>41696</c:v>
                </c:pt>
                <c:pt idx="5171">
                  <c:v>41697</c:v>
                </c:pt>
                <c:pt idx="5172">
                  <c:v>41698</c:v>
                </c:pt>
                <c:pt idx="5173">
                  <c:v>41699</c:v>
                </c:pt>
                <c:pt idx="5174">
                  <c:v>41700</c:v>
                </c:pt>
                <c:pt idx="5175">
                  <c:v>41701</c:v>
                </c:pt>
                <c:pt idx="5176">
                  <c:v>41702</c:v>
                </c:pt>
                <c:pt idx="5177">
                  <c:v>41703</c:v>
                </c:pt>
                <c:pt idx="5178">
                  <c:v>41704</c:v>
                </c:pt>
                <c:pt idx="5179">
                  <c:v>41705</c:v>
                </c:pt>
                <c:pt idx="5180">
                  <c:v>41706</c:v>
                </c:pt>
                <c:pt idx="5181">
                  <c:v>41707</c:v>
                </c:pt>
                <c:pt idx="5182">
                  <c:v>41708</c:v>
                </c:pt>
                <c:pt idx="5183">
                  <c:v>41709</c:v>
                </c:pt>
                <c:pt idx="5184">
                  <c:v>41710</c:v>
                </c:pt>
                <c:pt idx="5185">
                  <c:v>41711</c:v>
                </c:pt>
                <c:pt idx="5186">
                  <c:v>41712</c:v>
                </c:pt>
                <c:pt idx="5187">
                  <c:v>41713</c:v>
                </c:pt>
                <c:pt idx="5188">
                  <c:v>41714</c:v>
                </c:pt>
                <c:pt idx="5189">
                  <c:v>41715</c:v>
                </c:pt>
                <c:pt idx="5190">
                  <c:v>41716</c:v>
                </c:pt>
                <c:pt idx="5191">
                  <c:v>41717</c:v>
                </c:pt>
                <c:pt idx="5192">
                  <c:v>41718</c:v>
                </c:pt>
                <c:pt idx="5193">
                  <c:v>41719</c:v>
                </c:pt>
                <c:pt idx="5194">
                  <c:v>41720</c:v>
                </c:pt>
                <c:pt idx="5195">
                  <c:v>41721</c:v>
                </c:pt>
                <c:pt idx="5196">
                  <c:v>41722</c:v>
                </c:pt>
                <c:pt idx="5197">
                  <c:v>41723</c:v>
                </c:pt>
                <c:pt idx="5198">
                  <c:v>41724</c:v>
                </c:pt>
                <c:pt idx="5199">
                  <c:v>41725</c:v>
                </c:pt>
                <c:pt idx="5200">
                  <c:v>41726</c:v>
                </c:pt>
                <c:pt idx="5201">
                  <c:v>41727</c:v>
                </c:pt>
                <c:pt idx="5202">
                  <c:v>41728</c:v>
                </c:pt>
                <c:pt idx="5203">
                  <c:v>41729</c:v>
                </c:pt>
                <c:pt idx="5204">
                  <c:v>41730</c:v>
                </c:pt>
                <c:pt idx="5205">
                  <c:v>41731</c:v>
                </c:pt>
                <c:pt idx="5206">
                  <c:v>41732</c:v>
                </c:pt>
                <c:pt idx="5207">
                  <c:v>41733</c:v>
                </c:pt>
                <c:pt idx="5208">
                  <c:v>41734</c:v>
                </c:pt>
                <c:pt idx="5209">
                  <c:v>41735</c:v>
                </c:pt>
                <c:pt idx="5210">
                  <c:v>41736</c:v>
                </c:pt>
                <c:pt idx="5211">
                  <c:v>41737</c:v>
                </c:pt>
                <c:pt idx="5212">
                  <c:v>41738</c:v>
                </c:pt>
                <c:pt idx="5213">
                  <c:v>41739</c:v>
                </c:pt>
                <c:pt idx="5214">
                  <c:v>41740</c:v>
                </c:pt>
                <c:pt idx="5215">
                  <c:v>41741</c:v>
                </c:pt>
                <c:pt idx="5216">
                  <c:v>41742</c:v>
                </c:pt>
                <c:pt idx="5217">
                  <c:v>41743</c:v>
                </c:pt>
                <c:pt idx="5218">
                  <c:v>41744</c:v>
                </c:pt>
                <c:pt idx="5219">
                  <c:v>41745</c:v>
                </c:pt>
                <c:pt idx="5220">
                  <c:v>41746</c:v>
                </c:pt>
                <c:pt idx="5221">
                  <c:v>41747</c:v>
                </c:pt>
                <c:pt idx="5222">
                  <c:v>41748</c:v>
                </c:pt>
                <c:pt idx="5223">
                  <c:v>41749</c:v>
                </c:pt>
                <c:pt idx="5224">
                  <c:v>41750</c:v>
                </c:pt>
                <c:pt idx="5225">
                  <c:v>41751</c:v>
                </c:pt>
                <c:pt idx="5226">
                  <c:v>41752</c:v>
                </c:pt>
                <c:pt idx="5227">
                  <c:v>41753</c:v>
                </c:pt>
                <c:pt idx="5228">
                  <c:v>41754</c:v>
                </c:pt>
                <c:pt idx="5229">
                  <c:v>41755</c:v>
                </c:pt>
                <c:pt idx="5230">
                  <c:v>41756</c:v>
                </c:pt>
                <c:pt idx="5231">
                  <c:v>41757</c:v>
                </c:pt>
                <c:pt idx="5232">
                  <c:v>41758</c:v>
                </c:pt>
                <c:pt idx="5233">
                  <c:v>41759</c:v>
                </c:pt>
                <c:pt idx="5234">
                  <c:v>41760</c:v>
                </c:pt>
                <c:pt idx="5235">
                  <c:v>41761</c:v>
                </c:pt>
                <c:pt idx="5236">
                  <c:v>41762</c:v>
                </c:pt>
                <c:pt idx="5237">
                  <c:v>41763</c:v>
                </c:pt>
                <c:pt idx="5238">
                  <c:v>41764</c:v>
                </c:pt>
                <c:pt idx="5239">
                  <c:v>41765</c:v>
                </c:pt>
                <c:pt idx="5240">
                  <c:v>41766</c:v>
                </c:pt>
                <c:pt idx="5241">
                  <c:v>41767</c:v>
                </c:pt>
                <c:pt idx="5242">
                  <c:v>41768</c:v>
                </c:pt>
                <c:pt idx="5243">
                  <c:v>41769</c:v>
                </c:pt>
                <c:pt idx="5244">
                  <c:v>41770</c:v>
                </c:pt>
                <c:pt idx="5245">
                  <c:v>41771</c:v>
                </c:pt>
                <c:pt idx="5246">
                  <c:v>41772</c:v>
                </c:pt>
                <c:pt idx="5247">
                  <c:v>41773</c:v>
                </c:pt>
                <c:pt idx="5248">
                  <c:v>41774</c:v>
                </c:pt>
                <c:pt idx="5249">
                  <c:v>41775</c:v>
                </c:pt>
                <c:pt idx="5250">
                  <c:v>41776</c:v>
                </c:pt>
                <c:pt idx="5251">
                  <c:v>41777</c:v>
                </c:pt>
                <c:pt idx="5252">
                  <c:v>41778</c:v>
                </c:pt>
                <c:pt idx="5253">
                  <c:v>41779</c:v>
                </c:pt>
                <c:pt idx="5254">
                  <c:v>41780</c:v>
                </c:pt>
                <c:pt idx="5255">
                  <c:v>41781</c:v>
                </c:pt>
                <c:pt idx="5256">
                  <c:v>41782</c:v>
                </c:pt>
                <c:pt idx="5257">
                  <c:v>41783</c:v>
                </c:pt>
                <c:pt idx="5258">
                  <c:v>41784</c:v>
                </c:pt>
                <c:pt idx="5259">
                  <c:v>41785</c:v>
                </c:pt>
                <c:pt idx="5260">
                  <c:v>41786</c:v>
                </c:pt>
                <c:pt idx="5261">
                  <c:v>41787</c:v>
                </c:pt>
                <c:pt idx="5262">
                  <c:v>41788</c:v>
                </c:pt>
                <c:pt idx="5263">
                  <c:v>41789</c:v>
                </c:pt>
                <c:pt idx="5264">
                  <c:v>41790</c:v>
                </c:pt>
                <c:pt idx="5265">
                  <c:v>41791</c:v>
                </c:pt>
                <c:pt idx="5266">
                  <c:v>41792</c:v>
                </c:pt>
                <c:pt idx="5267">
                  <c:v>41793</c:v>
                </c:pt>
                <c:pt idx="5268">
                  <c:v>41794</c:v>
                </c:pt>
                <c:pt idx="5269">
                  <c:v>41795</c:v>
                </c:pt>
                <c:pt idx="5270">
                  <c:v>41796</c:v>
                </c:pt>
                <c:pt idx="5271">
                  <c:v>41797</c:v>
                </c:pt>
                <c:pt idx="5272">
                  <c:v>41798</c:v>
                </c:pt>
                <c:pt idx="5273">
                  <c:v>41799</c:v>
                </c:pt>
                <c:pt idx="5274">
                  <c:v>41800</c:v>
                </c:pt>
                <c:pt idx="5275">
                  <c:v>41801</c:v>
                </c:pt>
                <c:pt idx="5276">
                  <c:v>41802</c:v>
                </c:pt>
                <c:pt idx="5277">
                  <c:v>41803</c:v>
                </c:pt>
                <c:pt idx="5278">
                  <c:v>41804</c:v>
                </c:pt>
                <c:pt idx="5279">
                  <c:v>41805</c:v>
                </c:pt>
                <c:pt idx="5280">
                  <c:v>41806</c:v>
                </c:pt>
                <c:pt idx="5281">
                  <c:v>41807</c:v>
                </c:pt>
                <c:pt idx="5282">
                  <c:v>41808</c:v>
                </c:pt>
                <c:pt idx="5283">
                  <c:v>41809</c:v>
                </c:pt>
                <c:pt idx="5284">
                  <c:v>41810</c:v>
                </c:pt>
                <c:pt idx="5285">
                  <c:v>41811</c:v>
                </c:pt>
                <c:pt idx="5286">
                  <c:v>41812</c:v>
                </c:pt>
                <c:pt idx="5287">
                  <c:v>41813</c:v>
                </c:pt>
                <c:pt idx="5288">
                  <c:v>41814</c:v>
                </c:pt>
                <c:pt idx="5289">
                  <c:v>41815</c:v>
                </c:pt>
                <c:pt idx="5290">
                  <c:v>41816</c:v>
                </c:pt>
                <c:pt idx="5291">
                  <c:v>41817</c:v>
                </c:pt>
                <c:pt idx="5292">
                  <c:v>41818</c:v>
                </c:pt>
                <c:pt idx="5293">
                  <c:v>41819</c:v>
                </c:pt>
                <c:pt idx="5294">
                  <c:v>41820</c:v>
                </c:pt>
                <c:pt idx="5295">
                  <c:v>41821</c:v>
                </c:pt>
                <c:pt idx="5296">
                  <c:v>41822</c:v>
                </c:pt>
                <c:pt idx="5297">
                  <c:v>41823</c:v>
                </c:pt>
                <c:pt idx="5298">
                  <c:v>41824</c:v>
                </c:pt>
                <c:pt idx="5299">
                  <c:v>41825</c:v>
                </c:pt>
                <c:pt idx="5300">
                  <c:v>41826</c:v>
                </c:pt>
                <c:pt idx="5301">
                  <c:v>41827</c:v>
                </c:pt>
                <c:pt idx="5302">
                  <c:v>41828</c:v>
                </c:pt>
                <c:pt idx="5303">
                  <c:v>41829</c:v>
                </c:pt>
                <c:pt idx="5304">
                  <c:v>41830</c:v>
                </c:pt>
                <c:pt idx="5305">
                  <c:v>41831</c:v>
                </c:pt>
                <c:pt idx="5306">
                  <c:v>41832</c:v>
                </c:pt>
                <c:pt idx="5307">
                  <c:v>41833</c:v>
                </c:pt>
                <c:pt idx="5308">
                  <c:v>41834</c:v>
                </c:pt>
                <c:pt idx="5309">
                  <c:v>41835</c:v>
                </c:pt>
                <c:pt idx="5310">
                  <c:v>41836</c:v>
                </c:pt>
                <c:pt idx="5311">
                  <c:v>41837</c:v>
                </c:pt>
                <c:pt idx="5312">
                  <c:v>41838</c:v>
                </c:pt>
                <c:pt idx="5313">
                  <c:v>41839</c:v>
                </c:pt>
                <c:pt idx="5314">
                  <c:v>41840</c:v>
                </c:pt>
                <c:pt idx="5315">
                  <c:v>41841</c:v>
                </c:pt>
                <c:pt idx="5316">
                  <c:v>41842</c:v>
                </c:pt>
                <c:pt idx="5317">
                  <c:v>41843</c:v>
                </c:pt>
                <c:pt idx="5318">
                  <c:v>41844</c:v>
                </c:pt>
                <c:pt idx="5319">
                  <c:v>41845</c:v>
                </c:pt>
                <c:pt idx="5320">
                  <c:v>41846</c:v>
                </c:pt>
                <c:pt idx="5321">
                  <c:v>41847</c:v>
                </c:pt>
                <c:pt idx="5322">
                  <c:v>41848</c:v>
                </c:pt>
                <c:pt idx="5323">
                  <c:v>41849</c:v>
                </c:pt>
                <c:pt idx="5324">
                  <c:v>41850</c:v>
                </c:pt>
                <c:pt idx="5325">
                  <c:v>41851</c:v>
                </c:pt>
                <c:pt idx="5326">
                  <c:v>41852</c:v>
                </c:pt>
                <c:pt idx="5327">
                  <c:v>41853</c:v>
                </c:pt>
                <c:pt idx="5328">
                  <c:v>41854</c:v>
                </c:pt>
                <c:pt idx="5329">
                  <c:v>41855</c:v>
                </c:pt>
                <c:pt idx="5330">
                  <c:v>41856</c:v>
                </c:pt>
                <c:pt idx="5331">
                  <c:v>41857</c:v>
                </c:pt>
                <c:pt idx="5332">
                  <c:v>41858</c:v>
                </c:pt>
                <c:pt idx="5333">
                  <c:v>41859</c:v>
                </c:pt>
                <c:pt idx="5334">
                  <c:v>41860</c:v>
                </c:pt>
                <c:pt idx="5335">
                  <c:v>41861</c:v>
                </c:pt>
                <c:pt idx="5336">
                  <c:v>41862</c:v>
                </c:pt>
                <c:pt idx="5337">
                  <c:v>41863</c:v>
                </c:pt>
                <c:pt idx="5338">
                  <c:v>41864</c:v>
                </c:pt>
                <c:pt idx="5339">
                  <c:v>41865</c:v>
                </c:pt>
                <c:pt idx="5340">
                  <c:v>41866</c:v>
                </c:pt>
                <c:pt idx="5341">
                  <c:v>41867</c:v>
                </c:pt>
                <c:pt idx="5342">
                  <c:v>41868</c:v>
                </c:pt>
                <c:pt idx="5343">
                  <c:v>41869</c:v>
                </c:pt>
                <c:pt idx="5344">
                  <c:v>41870</c:v>
                </c:pt>
                <c:pt idx="5345">
                  <c:v>41871</c:v>
                </c:pt>
                <c:pt idx="5346">
                  <c:v>41872</c:v>
                </c:pt>
                <c:pt idx="5347">
                  <c:v>41873</c:v>
                </c:pt>
                <c:pt idx="5348">
                  <c:v>41874</c:v>
                </c:pt>
                <c:pt idx="5349">
                  <c:v>41875</c:v>
                </c:pt>
                <c:pt idx="5350">
                  <c:v>41876</c:v>
                </c:pt>
                <c:pt idx="5351">
                  <c:v>41877</c:v>
                </c:pt>
                <c:pt idx="5352">
                  <c:v>41878</c:v>
                </c:pt>
                <c:pt idx="5353">
                  <c:v>41879</c:v>
                </c:pt>
                <c:pt idx="5354">
                  <c:v>41880</c:v>
                </c:pt>
                <c:pt idx="5355">
                  <c:v>41881</c:v>
                </c:pt>
                <c:pt idx="5356">
                  <c:v>41882</c:v>
                </c:pt>
                <c:pt idx="5357">
                  <c:v>41883</c:v>
                </c:pt>
                <c:pt idx="5358">
                  <c:v>41884</c:v>
                </c:pt>
                <c:pt idx="5359">
                  <c:v>41885</c:v>
                </c:pt>
                <c:pt idx="5360">
                  <c:v>41886</c:v>
                </c:pt>
                <c:pt idx="5361">
                  <c:v>41887</c:v>
                </c:pt>
                <c:pt idx="5362">
                  <c:v>41888</c:v>
                </c:pt>
                <c:pt idx="5363">
                  <c:v>41889</c:v>
                </c:pt>
                <c:pt idx="5364">
                  <c:v>41890</c:v>
                </c:pt>
                <c:pt idx="5365">
                  <c:v>41891</c:v>
                </c:pt>
                <c:pt idx="5366">
                  <c:v>41892</c:v>
                </c:pt>
                <c:pt idx="5367">
                  <c:v>41893</c:v>
                </c:pt>
                <c:pt idx="5368">
                  <c:v>41894</c:v>
                </c:pt>
                <c:pt idx="5369">
                  <c:v>41895</c:v>
                </c:pt>
                <c:pt idx="5370">
                  <c:v>41896</c:v>
                </c:pt>
                <c:pt idx="5371">
                  <c:v>41897</c:v>
                </c:pt>
                <c:pt idx="5372">
                  <c:v>41898</c:v>
                </c:pt>
                <c:pt idx="5373">
                  <c:v>41899</c:v>
                </c:pt>
                <c:pt idx="5374">
                  <c:v>41900</c:v>
                </c:pt>
                <c:pt idx="5375">
                  <c:v>41901</c:v>
                </c:pt>
                <c:pt idx="5376">
                  <c:v>41902</c:v>
                </c:pt>
                <c:pt idx="5377">
                  <c:v>41903</c:v>
                </c:pt>
                <c:pt idx="5378">
                  <c:v>41904</c:v>
                </c:pt>
                <c:pt idx="5379">
                  <c:v>41905</c:v>
                </c:pt>
                <c:pt idx="5380">
                  <c:v>41906</c:v>
                </c:pt>
                <c:pt idx="5381">
                  <c:v>41907</c:v>
                </c:pt>
                <c:pt idx="5382">
                  <c:v>41908</c:v>
                </c:pt>
                <c:pt idx="5383">
                  <c:v>41909</c:v>
                </c:pt>
                <c:pt idx="5384">
                  <c:v>41910</c:v>
                </c:pt>
                <c:pt idx="5385">
                  <c:v>41911</c:v>
                </c:pt>
                <c:pt idx="5386">
                  <c:v>41912</c:v>
                </c:pt>
                <c:pt idx="5387">
                  <c:v>41913</c:v>
                </c:pt>
                <c:pt idx="5388">
                  <c:v>41914</c:v>
                </c:pt>
                <c:pt idx="5389">
                  <c:v>41915</c:v>
                </c:pt>
                <c:pt idx="5390">
                  <c:v>41916</c:v>
                </c:pt>
                <c:pt idx="5391">
                  <c:v>41917</c:v>
                </c:pt>
                <c:pt idx="5392">
                  <c:v>41918</c:v>
                </c:pt>
                <c:pt idx="5393">
                  <c:v>41919</c:v>
                </c:pt>
                <c:pt idx="5394">
                  <c:v>41920</c:v>
                </c:pt>
                <c:pt idx="5395">
                  <c:v>41921</c:v>
                </c:pt>
                <c:pt idx="5396">
                  <c:v>41922</c:v>
                </c:pt>
                <c:pt idx="5397">
                  <c:v>41923</c:v>
                </c:pt>
                <c:pt idx="5398">
                  <c:v>41924</c:v>
                </c:pt>
                <c:pt idx="5399">
                  <c:v>41925</c:v>
                </c:pt>
                <c:pt idx="5400">
                  <c:v>41926</c:v>
                </c:pt>
                <c:pt idx="5401">
                  <c:v>41927</c:v>
                </c:pt>
                <c:pt idx="5402">
                  <c:v>41928</c:v>
                </c:pt>
                <c:pt idx="5403">
                  <c:v>41929</c:v>
                </c:pt>
                <c:pt idx="5404">
                  <c:v>41930</c:v>
                </c:pt>
                <c:pt idx="5405">
                  <c:v>41931</c:v>
                </c:pt>
                <c:pt idx="5406">
                  <c:v>41932</c:v>
                </c:pt>
                <c:pt idx="5407">
                  <c:v>41933</c:v>
                </c:pt>
                <c:pt idx="5408">
                  <c:v>41934</c:v>
                </c:pt>
                <c:pt idx="5409">
                  <c:v>41935</c:v>
                </c:pt>
                <c:pt idx="5410">
                  <c:v>41936</c:v>
                </c:pt>
                <c:pt idx="5411">
                  <c:v>41937</c:v>
                </c:pt>
                <c:pt idx="5412">
                  <c:v>41938</c:v>
                </c:pt>
                <c:pt idx="5413">
                  <c:v>41939</c:v>
                </c:pt>
                <c:pt idx="5414">
                  <c:v>41940</c:v>
                </c:pt>
                <c:pt idx="5415">
                  <c:v>41941</c:v>
                </c:pt>
                <c:pt idx="5416">
                  <c:v>41942</c:v>
                </c:pt>
                <c:pt idx="5417">
                  <c:v>41943</c:v>
                </c:pt>
                <c:pt idx="5418">
                  <c:v>41944</c:v>
                </c:pt>
                <c:pt idx="5419">
                  <c:v>41945</c:v>
                </c:pt>
                <c:pt idx="5420">
                  <c:v>41946</c:v>
                </c:pt>
                <c:pt idx="5421">
                  <c:v>41947</c:v>
                </c:pt>
                <c:pt idx="5422">
                  <c:v>41948</c:v>
                </c:pt>
                <c:pt idx="5423">
                  <c:v>41949</c:v>
                </c:pt>
                <c:pt idx="5424">
                  <c:v>41950</c:v>
                </c:pt>
                <c:pt idx="5425">
                  <c:v>41951</c:v>
                </c:pt>
                <c:pt idx="5426">
                  <c:v>41952</c:v>
                </c:pt>
                <c:pt idx="5427">
                  <c:v>41953</c:v>
                </c:pt>
                <c:pt idx="5428">
                  <c:v>41954</c:v>
                </c:pt>
                <c:pt idx="5429">
                  <c:v>41955</c:v>
                </c:pt>
                <c:pt idx="5430">
                  <c:v>41956</c:v>
                </c:pt>
                <c:pt idx="5431">
                  <c:v>41957</c:v>
                </c:pt>
                <c:pt idx="5432">
                  <c:v>41958</c:v>
                </c:pt>
                <c:pt idx="5433">
                  <c:v>41959</c:v>
                </c:pt>
                <c:pt idx="5434">
                  <c:v>41960</c:v>
                </c:pt>
                <c:pt idx="5435">
                  <c:v>41961</c:v>
                </c:pt>
                <c:pt idx="5436">
                  <c:v>41962</c:v>
                </c:pt>
                <c:pt idx="5437">
                  <c:v>41963</c:v>
                </c:pt>
                <c:pt idx="5438">
                  <c:v>41964</c:v>
                </c:pt>
                <c:pt idx="5439">
                  <c:v>41965</c:v>
                </c:pt>
                <c:pt idx="5440">
                  <c:v>41966</c:v>
                </c:pt>
                <c:pt idx="5441">
                  <c:v>41967</c:v>
                </c:pt>
                <c:pt idx="5442">
                  <c:v>41968</c:v>
                </c:pt>
                <c:pt idx="5443">
                  <c:v>41969</c:v>
                </c:pt>
                <c:pt idx="5444">
                  <c:v>41970</c:v>
                </c:pt>
                <c:pt idx="5445">
                  <c:v>41971</c:v>
                </c:pt>
                <c:pt idx="5446">
                  <c:v>41972</c:v>
                </c:pt>
                <c:pt idx="5447">
                  <c:v>41973</c:v>
                </c:pt>
                <c:pt idx="5448">
                  <c:v>41974</c:v>
                </c:pt>
                <c:pt idx="5449">
                  <c:v>41975</c:v>
                </c:pt>
                <c:pt idx="5450">
                  <c:v>41976</c:v>
                </c:pt>
                <c:pt idx="5451">
                  <c:v>41977</c:v>
                </c:pt>
                <c:pt idx="5452">
                  <c:v>41978</c:v>
                </c:pt>
                <c:pt idx="5453">
                  <c:v>41979</c:v>
                </c:pt>
                <c:pt idx="5454">
                  <c:v>41980</c:v>
                </c:pt>
                <c:pt idx="5455">
                  <c:v>41981</c:v>
                </c:pt>
                <c:pt idx="5456">
                  <c:v>41982</c:v>
                </c:pt>
                <c:pt idx="5457">
                  <c:v>41983</c:v>
                </c:pt>
                <c:pt idx="5458">
                  <c:v>41984</c:v>
                </c:pt>
                <c:pt idx="5459">
                  <c:v>41985</c:v>
                </c:pt>
                <c:pt idx="5460">
                  <c:v>41986</c:v>
                </c:pt>
                <c:pt idx="5461">
                  <c:v>41987</c:v>
                </c:pt>
                <c:pt idx="5462">
                  <c:v>41988</c:v>
                </c:pt>
                <c:pt idx="5463">
                  <c:v>41989</c:v>
                </c:pt>
                <c:pt idx="5464">
                  <c:v>41990</c:v>
                </c:pt>
                <c:pt idx="5465">
                  <c:v>41991</c:v>
                </c:pt>
                <c:pt idx="5466">
                  <c:v>41992</c:v>
                </c:pt>
                <c:pt idx="5467">
                  <c:v>41993</c:v>
                </c:pt>
                <c:pt idx="5468">
                  <c:v>41994</c:v>
                </c:pt>
                <c:pt idx="5469">
                  <c:v>41995</c:v>
                </c:pt>
                <c:pt idx="5470">
                  <c:v>41996</c:v>
                </c:pt>
                <c:pt idx="5471">
                  <c:v>41997</c:v>
                </c:pt>
                <c:pt idx="5472">
                  <c:v>41998</c:v>
                </c:pt>
                <c:pt idx="5473">
                  <c:v>41999</c:v>
                </c:pt>
                <c:pt idx="5474">
                  <c:v>42000</c:v>
                </c:pt>
                <c:pt idx="5475">
                  <c:v>42001</c:v>
                </c:pt>
                <c:pt idx="5476">
                  <c:v>42002</c:v>
                </c:pt>
                <c:pt idx="5477">
                  <c:v>42003</c:v>
                </c:pt>
                <c:pt idx="5478">
                  <c:v>42004</c:v>
                </c:pt>
                <c:pt idx="5479">
                  <c:v>42005</c:v>
                </c:pt>
                <c:pt idx="5480">
                  <c:v>42006</c:v>
                </c:pt>
                <c:pt idx="5481">
                  <c:v>42007</c:v>
                </c:pt>
                <c:pt idx="5482">
                  <c:v>42008</c:v>
                </c:pt>
                <c:pt idx="5483">
                  <c:v>42009</c:v>
                </c:pt>
                <c:pt idx="5484">
                  <c:v>42010</c:v>
                </c:pt>
                <c:pt idx="5485">
                  <c:v>42011</c:v>
                </c:pt>
                <c:pt idx="5486">
                  <c:v>42012</c:v>
                </c:pt>
                <c:pt idx="5487">
                  <c:v>42013</c:v>
                </c:pt>
                <c:pt idx="5488">
                  <c:v>42014</c:v>
                </c:pt>
                <c:pt idx="5489">
                  <c:v>42015</c:v>
                </c:pt>
                <c:pt idx="5490">
                  <c:v>42016</c:v>
                </c:pt>
                <c:pt idx="5491">
                  <c:v>42017</c:v>
                </c:pt>
                <c:pt idx="5492">
                  <c:v>42018</c:v>
                </c:pt>
                <c:pt idx="5493">
                  <c:v>42019</c:v>
                </c:pt>
                <c:pt idx="5494">
                  <c:v>42020</c:v>
                </c:pt>
                <c:pt idx="5495">
                  <c:v>42021</c:v>
                </c:pt>
                <c:pt idx="5496">
                  <c:v>42022</c:v>
                </c:pt>
                <c:pt idx="5497">
                  <c:v>42023</c:v>
                </c:pt>
                <c:pt idx="5498">
                  <c:v>42024</c:v>
                </c:pt>
                <c:pt idx="5499">
                  <c:v>42025</c:v>
                </c:pt>
                <c:pt idx="5500">
                  <c:v>42026</c:v>
                </c:pt>
                <c:pt idx="5501">
                  <c:v>42027</c:v>
                </c:pt>
                <c:pt idx="5502">
                  <c:v>42028</c:v>
                </c:pt>
                <c:pt idx="5503">
                  <c:v>42029</c:v>
                </c:pt>
                <c:pt idx="5504">
                  <c:v>42030</c:v>
                </c:pt>
                <c:pt idx="5505">
                  <c:v>42031</c:v>
                </c:pt>
                <c:pt idx="5506">
                  <c:v>42032</c:v>
                </c:pt>
                <c:pt idx="5507">
                  <c:v>42033</c:v>
                </c:pt>
                <c:pt idx="5508">
                  <c:v>42034</c:v>
                </c:pt>
                <c:pt idx="5509">
                  <c:v>42035</c:v>
                </c:pt>
                <c:pt idx="5510">
                  <c:v>42036</c:v>
                </c:pt>
                <c:pt idx="5511">
                  <c:v>42037</c:v>
                </c:pt>
                <c:pt idx="5512">
                  <c:v>42038</c:v>
                </c:pt>
                <c:pt idx="5513">
                  <c:v>42039</c:v>
                </c:pt>
                <c:pt idx="5514">
                  <c:v>42040</c:v>
                </c:pt>
                <c:pt idx="5515">
                  <c:v>42041</c:v>
                </c:pt>
                <c:pt idx="5516">
                  <c:v>42042</c:v>
                </c:pt>
                <c:pt idx="5517">
                  <c:v>42043</c:v>
                </c:pt>
                <c:pt idx="5518">
                  <c:v>42044</c:v>
                </c:pt>
                <c:pt idx="5519">
                  <c:v>42045</c:v>
                </c:pt>
                <c:pt idx="5520">
                  <c:v>42046</c:v>
                </c:pt>
                <c:pt idx="5521">
                  <c:v>42047</c:v>
                </c:pt>
                <c:pt idx="5522">
                  <c:v>42048</c:v>
                </c:pt>
                <c:pt idx="5523">
                  <c:v>42049</c:v>
                </c:pt>
                <c:pt idx="5524">
                  <c:v>42050</c:v>
                </c:pt>
                <c:pt idx="5525">
                  <c:v>42051</c:v>
                </c:pt>
                <c:pt idx="5526">
                  <c:v>42052</c:v>
                </c:pt>
                <c:pt idx="5527">
                  <c:v>42053</c:v>
                </c:pt>
                <c:pt idx="5528">
                  <c:v>42054</c:v>
                </c:pt>
                <c:pt idx="5529">
                  <c:v>42055</c:v>
                </c:pt>
                <c:pt idx="5530">
                  <c:v>42056</c:v>
                </c:pt>
                <c:pt idx="5531">
                  <c:v>42057</c:v>
                </c:pt>
                <c:pt idx="5532">
                  <c:v>42058</c:v>
                </c:pt>
                <c:pt idx="5533">
                  <c:v>42059</c:v>
                </c:pt>
                <c:pt idx="5534">
                  <c:v>42060</c:v>
                </c:pt>
                <c:pt idx="5535">
                  <c:v>42061</c:v>
                </c:pt>
                <c:pt idx="5536">
                  <c:v>42062</c:v>
                </c:pt>
                <c:pt idx="5537">
                  <c:v>42063</c:v>
                </c:pt>
                <c:pt idx="5538">
                  <c:v>42064</c:v>
                </c:pt>
                <c:pt idx="5539">
                  <c:v>42065</c:v>
                </c:pt>
                <c:pt idx="5540">
                  <c:v>42066</c:v>
                </c:pt>
                <c:pt idx="5541">
                  <c:v>42067</c:v>
                </c:pt>
                <c:pt idx="5542">
                  <c:v>42068</c:v>
                </c:pt>
                <c:pt idx="5543">
                  <c:v>42069</c:v>
                </c:pt>
                <c:pt idx="5544">
                  <c:v>42070</c:v>
                </c:pt>
                <c:pt idx="5545">
                  <c:v>42071</c:v>
                </c:pt>
                <c:pt idx="5546">
                  <c:v>42072</c:v>
                </c:pt>
                <c:pt idx="5547">
                  <c:v>42073</c:v>
                </c:pt>
                <c:pt idx="5548">
                  <c:v>42074</c:v>
                </c:pt>
                <c:pt idx="5549">
                  <c:v>42075</c:v>
                </c:pt>
                <c:pt idx="5550">
                  <c:v>42076</c:v>
                </c:pt>
                <c:pt idx="5551">
                  <c:v>42077</c:v>
                </c:pt>
                <c:pt idx="5552">
                  <c:v>42078</c:v>
                </c:pt>
                <c:pt idx="5553">
                  <c:v>42079</c:v>
                </c:pt>
                <c:pt idx="5554">
                  <c:v>42080</c:v>
                </c:pt>
                <c:pt idx="5555">
                  <c:v>42081</c:v>
                </c:pt>
                <c:pt idx="5556">
                  <c:v>42082</c:v>
                </c:pt>
                <c:pt idx="5557">
                  <c:v>42083</c:v>
                </c:pt>
                <c:pt idx="5558">
                  <c:v>42084</c:v>
                </c:pt>
                <c:pt idx="5559">
                  <c:v>42085</c:v>
                </c:pt>
                <c:pt idx="5560">
                  <c:v>42086</c:v>
                </c:pt>
                <c:pt idx="5561">
                  <c:v>42087</c:v>
                </c:pt>
                <c:pt idx="5562">
                  <c:v>42088</c:v>
                </c:pt>
                <c:pt idx="5563">
                  <c:v>42089</c:v>
                </c:pt>
                <c:pt idx="5564">
                  <c:v>42090</c:v>
                </c:pt>
                <c:pt idx="5565">
                  <c:v>42091</c:v>
                </c:pt>
                <c:pt idx="5566">
                  <c:v>42092</c:v>
                </c:pt>
                <c:pt idx="5567">
                  <c:v>42093</c:v>
                </c:pt>
                <c:pt idx="5568">
                  <c:v>42094</c:v>
                </c:pt>
                <c:pt idx="5569">
                  <c:v>42095</c:v>
                </c:pt>
                <c:pt idx="5570">
                  <c:v>42096</c:v>
                </c:pt>
                <c:pt idx="5571">
                  <c:v>42097</c:v>
                </c:pt>
                <c:pt idx="5572">
                  <c:v>42098</c:v>
                </c:pt>
                <c:pt idx="5573">
                  <c:v>42099</c:v>
                </c:pt>
                <c:pt idx="5574">
                  <c:v>42100</c:v>
                </c:pt>
                <c:pt idx="5575">
                  <c:v>42101</c:v>
                </c:pt>
                <c:pt idx="5576">
                  <c:v>42102</c:v>
                </c:pt>
                <c:pt idx="5577">
                  <c:v>42103</c:v>
                </c:pt>
                <c:pt idx="5578">
                  <c:v>42104</c:v>
                </c:pt>
                <c:pt idx="5579">
                  <c:v>42105</c:v>
                </c:pt>
                <c:pt idx="5580">
                  <c:v>42106</c:v>
                </c:pt>
                <c:pt idx="5581">
                  <c:v>42107</c:v>
                </c:pt>
                <c:pt idx="5582">
                  <c:v>42108</c:v>
                </c:pt>
                <c:pt idx="5583">
                  <c:v>42109</c:v>
                </c:pt>
                <c:pt idx="5584">
                  <c:v>42110</c:v>
                </c:pt>
                <c:pt idx="5585">
                  <c:v>42111</c:v>
                </c:pt>
                <c:pt idx="5586">
                  <c:v>42112</c:v>
                </c:pt>
                <c:pt idx="5587">
                  <c:v>42113</c:v>
                </c:pt>
                <c:pt idx="5588">
                  <c:v>42114</c:v>
                </c:pt>
                <c:pt idx="5589">
                  <c:v>42115</c:v>
                </c:pt>
                <c:pt idx="5590">
                  <c:v>42116</c:v>
                </c:pt>
                <c:pt idx="5591">
                  <c:v>42117</c:v>
                </c:pt>
                <c:pt idx="5592">
                  <c:v>42118</c:v>
                </c:pt>
                <c:pt idx="5593">
                  <c:v>42119</c:v>
                </c:pt>
                <c:pt idx="5594">
                  <c:v>42120</c:v>
                </c:pt>
                <c:pt idx="5595">
                  <c:v>42121</c:v>
                </c:pt>
                <c:pt idx="5596">
                  <c:v>42122</c:v>
                </c:pt>
                <c:pt idx="5597">
                  <c:v>42123</c:v>
                </c:pt>
                <c:pt idx="5598">
                  <c:v>42124</c:v>
                </c:pt>
                <c:pt idx="5599">
                  <c:v>42125</c:v>
                </c:pt>
                <c:pt idx="5600">
                  <c:v>42126</c:v>
                </c:pt>
                <c:pt idx="5601">
                  <c:v>42127</c:v>
                </c:pt>
                <c:pt idx="5602">
                  <c:v>42128</c:v>
                </c:pt>
                <c:pt idx="5603">
                  <c:v>42129</c:v>
                </c:pt>
                <c:pt idx="5604">
                  <c:v>42130</c:v>
                </c:pt>
                <c:pt idx="5605">
                  <c:v>42131</c:v>
                </c:pt>
                <c:pt idx="5606">
                  <c:v>42132</c:v>
                </c:pt>
                <c:pt idx="5607">
                  <c:v>42133</c:v>
                </c:pt>
                <c:pt idx="5608">
                  <c:v>42134</c:v>
                </c:pt>
                <c:pt idx="5609">
                  <c:v>42135</c:v>
                </c:pt>
                <c:pt idx="5610">
                  <c:v>42136</c:v>
                </c:pt>
                <c:pt idx="5611">
                  <c:v>42137</c:v>
                </c:pt>
                <c:pt idx="5612">
                  <c:v>42138</c:v>
                </c:pt>
                <c:pt idx="5613">
                  <c:v>42139</c:v>
                </c:pt>
                <c:pt idx="5614">
                  <c:v>42140</c:v>
                </c:pt>
                <c:pt idx="5615">
                  <c:v>42141</c:v>
                </c:pt>
                <c:pt idx="5616">
                  <c:v>42142</c:v>
                </c:pt>
                <c:pt idx="5617">
                  <c:v>42143</c:v>
                </c:pt>
                <c:pt idx="5618">
                  <c:v>42144</c:v>
                </c:pt>
                <c:pt idx="5619">
                  <c:v>42145</c:v>
                </c:pt>
                <c:pt idx="5620">
                  <c:v>42146</c:v>
                </c:pt>
                <c:pt idx="5621">
                  <c:v>42147</c:v>
                </c:pt>
                <c:pt idx="5622">
                  <c:v>42148</c:v>
                </c:pt>
                <c:pt idx="5623">
                  <c:v>42149</c:v>
                </c:pt>
                <c:pt idx="5624">
                  <c:v>42150</c:v>
                </c:pt>
                <c:pt idx="5625">
                  <c:v>42151</c:v>
                </c:pt>
                <c:pt idx="5626">
                  <c:v>42152</c:v>
                </c:pt>
                <c:pt idx="5627">
                  <c:v>42153</c:v>
                </c:pt>
                <c:pt idx="5628">
                  <c:v>42154</c:v>
                </c:pt>
                <c:pt idx="5629">
                  <c:v>42155</c:v>
                </c:pt>
                <c:pt idx="5630">
                  <c:v>42156</c:v>
                </c:pt>
                <c:pt idx="5631">
                  <c:v>42157</c:v>
                </c:pt>
                <c:pt idx="5632">
                  <c:v>42158</c:v>
                </c:pt>
                <c:pt idx="5633">
                  <c:v>42159</c:v>
                </c:pt>
                <c:pt idx="5634">
                  <c:v>42160</c:v>
                </c:pt>
                <c:pt idx="5635">
                  <c:v>42161</c:v>
                </c:pt>
                <c:pt idx="5636">
                  <c:v>42162</c:v>
                </c:pt>
                <c:pt idx="5637">
                  <c:v>42163</c:v>
                </c:pt>
                <c:pt idx="5638">
                  <c:v>42164</c:v>
                </c:pt>
                <c:pt idx="5639">
                  <c:v>42165</c:v>
                </c:pt>
                <c:pt idx="5640">
                  <c:v>42166</c:v>
                </c:pt>
                <c:pt idx="5641">
                  <c:v>42167</c:v>
                </c:pt>
                <c:pt idx="5642">
                  <c:v>42168</c:v>
                </c:pt>
                <c:pt idx="5643">
                  <c:v>42169</c:v>
                </c:pt>
                <c:pt idx="5644">
                  <c:v>42170</c:v>
                </c:pt>
                <c:pt idx="5645">
                  <c:v>42171</c:v>
                </c:pt>
                <c:pt idx="5646">
                  <c:v>42172</c:v>
                </c:pt>
                <c:pt idx="5647">
                  <c:v>42173</c:v>
                </c:pt>
                <c:pt idx="5648">
                  <c:v>42174</c:v>
                </c:pt>
                <c:pt idx="5649">
                  <c:v>42175</c:v>
                </c:pt>
                <c:pt idx="5650">
                  <c:v>42176</c:v>
                </c:pt>
                <c:pt idx="5651">
                  <c:v>42177</c:v>
                </c:pt>
                <c:pt idx="5652">
                  <c:v>42178</c:v>
                </c:pt>
                <c:pt idx="5653">
                  <c:v>42179</c:v>
                </c:pt>
                <c:pt idx="5654">
                  <c:v>42180</c:v>
                </c:pt>
                <c:pt idx="5655">
                  <c:v>42181</c:v>
                </c:pt>
                <c:pt idx="5656">
                  <c:v>42182</c:v>
                </c:pt>
                <c:pt idx="5657">
                  <c:v>42183</c:v>
                </c:pt>
                <c:pt idx="5658">
                  <c:v>42184</c:v>
                </c:pt>
                <c:pt idx="5659">
                  <c:v>42185</c:v>
                </c:pt>
                <c:pt idx="5660">
                  <c:v>42186</c:v>
                </c:pt>
                <c:pt idx="5661">
                  <c:v>42187</c:v>
                </c:pt>
                <c:pt idx="5662">
                  <c:v>42188</c:v>
                </c:pt>
                <c:pt idx="5663">
                  <c:v>42189</c:v>
                </c:pt>
                <c:pt idx="5664">
                  <c:v>42190</c:v>
                </c:pt>
                <c:pt idx="5665">
                  <c:v>42191</c:v>
                </c:pt>
                <c:pt idx="5666">
                  <c:v>42192</c:v>
                </c:pt>
                <c:pt idx="5667">
                  <c:v>42193</c:v>
                </c:pt>
                <c:pt idx="5668">
                  <c:v>42194</c:v>
                </c:pt>
                <c:pt idx="5669">
                  <c:v>42195</c:v>
                </c:pt>
                <c:pt idx="5670">
                  <c:v>42196</c:v>
                </c:pt>
                <c:pt idx="5671">
                  <c:v>42197</c:v>
                </c:pt>
                <c:pt idx="5672">
                  <c:v>42198</c:v>
                </c:pt>
                <c:pt idx="5673">
                  <c:v>42199</c:v>
                </c:pt>
                <c:pt idx="5674">
                  <c:v>42200</c:v>
                </c:pt>
                <c:pt idx="5675">
                  <c:v>42201</c:v>
                </c:pt>
                <c:pt idx="5676">
                  <c:v>42202</c:v>
                </c:pt>
                <c:pt idx="5677">
                  <c:v>42203</c:v>
                </c:pt>
                <c:pt idx="5678">
                  <c:v>42204</c:v>
                </c:pt>
                <c:pt idx="5679">
                  <c:v>42205</c:v>
                </c:pt>
                <c:pt idx="5680">
                  <c:v>42206</c:v>
                </c:pt>
                <c:pt idx="5681">
                  <c:v>42207</c:v>
                </c:pt>
                <c:pt idx="5682">
                  <c:v>42208</c:v>
                </c:pt>
                <c:pt idx="5683">
                  <c:v>42209</c:v>
                </c:pt>
                <c:pt idx="5684">
                  <c:v>42210</c:v>
                </c:pt>
                <c:pt idx="5685">
                  <c:v>42211</c:v>
                </c:pt>
                <c:pt idx="5686">
                  <c:v>42212</c:v>
                </c:pt>
                <c:pt idx="5687">
                  <c:v>42213</c:v>
                </c:pt>
                <c:pt idx="5688">
                  <c:v>42214</c:v>
                </c:pt>
                <c:pt idx="5689">
                  <c:v>42215</c:v>
                </c:pt>
                <c:pt idx="5690">
                  <c:v>42216</c:v>
                </c:pt>
                <c:pt idx="5691">
                  <c:v>42217</c:v>
                </c:pt>
                <c:pt idx="5692">
                  <c:v>42218</c:v>
                </c:pt>
                <c:pt idx="5693">
                  <c:v>42219</c:v>
                </c:pt>
                <c:pt idx="5694">
                  <c:v>42220</c:v>
                </c:pt>
                <c:pt idx="5695">
                  <c:v>42221</c:v>
                </c:pt>
                <c:pt idx="5696">
                  <c:v>42222</c:v>
                </c:pt>
                <c:pt idx="5697">
                  <c:v>42223</c:v>
                </c:pt>
                <c:pt idx="5698">
                  <c:v>42224</c:v>
                </c:pt>
                <c:pt idx="5699">
                  <c:v>42225</c:v>
                </c:pt>
                <c:pt idx="5700">
                  <c:v>42226</c:v>
                </c:pt>
                <c:pt idx="5701">
                  <c:v>42227</c:v>
                </c:pt>
                <c:pt idx="5702">
                  <c:v>42228</c:v>
                </c:pt>
                <c:pt idx="5703">
                  <c:v>42229</c:v>
                </c:pt>
                <c:pt idx="5704">
                  <c:v>42230</c:v>
                </c:pt>
                <c:pt idx="5705">
                  <c:v>42231</c:v>
                </c:pt>
                <c:pt idx="5706">
                  <c:v>42232</c:v>
                </c:pt>
                <c:pt idx="5707">
                  <c:v>42233</c:v>
                </c:pt>
                <c:pt idx="5708">
                  <c:v>42234</c:v>
                </c:pt>
                <c:pt idx="5709">
                  <c:v>42235</c:v>
                </c:pt>
                <c:pt idx="5710">
                  <c:v>42236</c:v>
                </c:pt>
                <c:pt idx="5711">
                  <c:v>42237</c:v>
                </c:pt>
                <c:pt idx="5712">
                  <c:v>42238</c:v>
                </c:pt>
                <c:pt idx="5713">
                  <c:v>42239</c:v>
                </c:pt>
                <c:pt idx="5714">
                  <c:v>42240</c:v>
                </c:pt>
                <c:pt idx="5715">
                  <c:v>42241</c:v>
                </c:pt>
                <c:pt idx="5716">
                  <c:v>42242</c:v>
                </c:pt>
                <c:pt idx="5717">
                  <c:v>42243</c:v>
                </c:pt>
                <c:pt idx="5718">
                  <c:v>42244</c:v>
                </c:pt>
                <c:pt idx="5719">
                  <c:v>42245</c:v>
                </c:pt>
                <c:pt idx="5720">
                  <c:v>42246</c:v>
                </c:pt>
                <c:pt idx="5721">
                  <c:v>42247</c:v>
                </c:pt>
                <c:pt idx="5722">
                  <c:v>42248</c:v>
                </c:pt>
                <c:pt idx="5723">
                  <c:v>42249</c:v>
                </c:pt>
                <c:pt idx="5724">
                  <c:v>42250</c:v>
                </c:pt>
                <c:pt idx="5725">
                  <c:v>42251</c:v>
                </c:pt>
                <c:pt idx="5726">
                  <c:v>42252</c:v>
                </c:pt>
                <c:pt idx="5727">
                  <c:v>42253</c:v>
                </c:pt>
                <c:pt idx="5728">
                  <c:v>42254</c:v>
                </c:pt>
                <c:pt idx="5729">
                  <c:v>42255</c:v>
                </c:pt>
                <c:pt idx="5730">
                  <c:v>42256</c:v>
                </c:pt>
                <c:pt idx="5731">
                  <c:v>42257</c:v>
                </c:pt>
                <c:pt idx="5732">
                  <c:v>42258</c:v>
                </c:pt>
                <c:pt idx="5733">
                  <c:v>42259</c:v>
                </c:pt>
                <c:pt idx="5734">
                  <c:v>42260</c:v>
                </c:pt>
                <c:pt idx="5735">
                  <c:v>42261</c:v>
                </c:pt>
                <c:pt idx="5736">
                  <c:v>42262</c:v>
                </c:pt>
                <c:pt idx="5737">
                  <c:v>42263</c:v>
                </c:pt>
                <c:pt idx="5738">
                  <c:v>42264</c:v>
                </c:pt>
                <c:pt idx="5739">
                  <c:v>42265</c:v>
                </c:pt>
                <c:pt idx="5740">
                  <c:v>42266</c:v>
                </c:pt>
                <c:pt idx="5741">
                  <c:v>42267</c:v>
                </c:pt>
                <c:pt idx="5742">
                  <c:v>42268</c:v>
                </c:pt>
                <c:pt idx="5743">
                  <c:v>42269</c:v>
                </c:pt>
                <c:pt idx="5744">
                  <c:v>42270</c:v>
                </c:pt>
                <c:pt idx="5745">
                  <c:v>42271</c:v>
                </c:pt>
                <c:pt idx="5746">
                  <c:v>42272</c:v>
                </c:pt>
                <c:pt idx="5747">
                  <c:v>42273</c:v>
                </c:pt>
                <c:pt idx="5748">
                  <c:v>42274</c:v>
                </c:pt>
                <c:pt idx="5749">
                  <c:v>42275</c:v>
                </c:pt>
                <c:pt idx="5750">
                  <c:v>42276</c:v>
                </c:pt>
                <c:pt idx="5751">
                  <c:v>42277</c:v>
                </c:pt>
                <c:pt idx="5752">
                  <c:v>42278</c:v>
                </c:pt>
                <c:pt idx="5753">
                  <c:v>42279</c:v>
                </c:pt>
                <c:pt idx="5754">
                  <c:v>42280</c:v>
                </c:pt>
                <c:pt idx="5755">
                  <c:v>42281</c:v>
                </c:pt>
                <c:pt idx="5756">
                  <c:v>42282</c:v>
                </c:pt>
                <c:pt idx="5757">
                  <c:v>42283</c:v>
                </c:pt>
                <c:pt idx="5758">
                  <c:v>42284</c:v>
                </c:pt>
                <c:pt idx="5759">
                  <c:v>42285</c:v>
                </c:pt>
                <c:pt idx="5760">
                  <c:v>42286</c:v>
                </c:pt>
                <c:pt idx="5761">
                  <c:v>42287</c:v>
                </c:pt>
                <c:pt idx="5762">
                  <c:v>42288</c:v>
                </c:pt>
                <c:pt idx="5763">
                  <c:v>42289</c:v>
                </c:pt>
                <c:pt idx="5764">
                  <c:v>42290</c:v>
                </c:pt>
                <c:pt idx="5765">
                  <c:v>42291</c:v>
                </c:pt>
                <c:pt idx="5766">
                  <c:v>42292</c:v>
                </c:pt>
                <c:pt idx="5767">
                  <c:v>42293</c:v>
                </c:pt>
                <c:pt idx="5768">
                  <c:v>42294</c:v>
                </c:pt>
                <c:pt idx="5769">
                  <c:v>42295</c:v>
                </c:pt>
                <c:pt idx="5770">
                  <c:v>42296</c:v>
                </c:pt>
                <c:pt idx="5771">
                  <c:v>42297</c:v>
                </c:pt>
                <c:pt idx="5772">
                  <c:v>42298</c:v>
                </c:pt>
                <c:pt idx="5773">
                  <c:v>42299</c:v>
                </c:pt>
                <c:pt idx="5774">
                  <c:v>42300</c:v>
                </c:pt>
                <c:pt idx="5775">
                  <c:v>42301</c:v>
                </c:pt>
                <c:pt idx="5776">
                  <c:v>42302</c:v>
                </c:pt>
                <c:pt idx="5777">
                  <c:v>42303</c:v>
                </c:pt>
                <c:pt idx="5778">
                  <c:v>42304</c:v>
                </c:pt>
                <c:pt idx="5779">
                  <c:v>42305</c:v>
                </c:pt>
                <c:pt idx="5780">
                  <c:v>42306</c:v>
                </c:pt>
                <c:pt idx="5781">
                  <c:v>42307</c:v>
                </c:pt>
                <c:pt idx="5782">
                  <c:v>42308</c:v>
                </c:pt>
                <c:pt idx="5783">
                  <c:v>42309</c:v>
                </c:pt>
                <c:pt idx="5784">
                  <c:v>42310</c:v>
                </c:pt>
                <c:pt idx="5785">
                  <c:v>42311</c:v>
                </c:pt>
                <c:pt idx="5786">
                  <c:v>42312</c:v>
                </c:pt>
                <c:pt idx="5787">
                  <c:v>42313</c:v>
                </c:pt>
                <c:pt idx="5788">
                  <c:v>42314</c:v>
                </c:pt>
                <c:pt idx="5789">
                  <c:v>42315</c:v>
                </c:pt>
                <c:pt idx="5790">
                  <c:v>42316</c:v>
                </c:pt>
                <c:pt idx="5791">
                  <c:v>42317</c:v>
                </c:pt>
                <c:pt idx="5792">
                  <c:v>42318</c:v>
                </c:pt>
                <c:pt idx="5793">
                  <c:v>42319</c:v>
                </c:pt>
                <c:pt idx="5794">
                  <c:v>42320</c:v>
                </c:pt>
                <c:pt idx="5795">
                  <c:v>42321</c:v>
                </c:pt>
                <c:pt idx="5796">
                  <c:v>42322</c:v>
                </c:pt>
                <c:pt idx="5797">
                  <c:v>42323</c:v>
                </c:pt>
                <c:pt idx="5798">
                  <c:v>42324</c:v>
                </c:pt>
                <c:pt idx="5799">
                  <c:v>42325</c:v>
                </c:pt>
                <c:pt idx="5800">
                  <c:v>42326</c:v>
                </c:pt>
                <c:pt idx="5801">
                  <c:v>42327</c:v>
                </c:pt>
                <c:pt idx="5802">
                  <c:v>42328</c:v>
                </c:pt>
                <c:pt idx="5803">
                  <c:v>42329</c:v>
                </c:pt>
                <c:pt idx="5804">
                  <c:v>42330</c:v>
                </c:pt>
                <c:pt idx="5805">
                  <c:v>42331</c:v>
                </c:pt>
                <c:pt idx="5806">
                  <c:v>42332</c:v>
                </c:pt>
                <c:pt idx="5807">
                  <c:v>42333</c:v>
                </c:pt>
                <c:pt idx="5808">
                  <c:v>42334</c:v>
                </c:pt>
                <c:pt idx="5809">
                  <c:v>42335</c:v>
                </c:pt>
                <c:pt idx="5810">
                  <c:v>42336</c:v>
                </c:pt>
                <c:pt idx="5811">
                  <c:v>42337</c:v>
                </c:pt>
                <c:pt idx="5812">
                  <c:v>42338</c:v>
                </c:pt>
                <c:pt idx="5813">
                  <c:v>42339</c:v>
                </c:pt>
                <c:pt idx="5814">
                  <c:v>42340</c:v>
                </c:pt>
                <c:pt idx="5815">
                  <c:v>42341</c:v>
                </c:pt>
                <c:pt idx="5816">
                  <c:v>42342</c:v>
                </c:pt>
                <c:pt idx="5817">
                  <c:v>42343</c:v>
                </c:pt>
                <c:pt idx="5818">
                  <c:v>42344</c:v>
                </c:pt>
                <c:pt idx="5819">
                  <c:v>42345</c:v>
                </c:pt>
                <c:pt idx="5820">
                  <c:v>42346</c:v>
                </c:pt>
                <c:pt idx="5821">
                  <c:v>42347</c:v>
                </c:pt>
                <c:pt idx="5822">
                  <c:v>42348</c:v>
                </c:pt>
                <c:pt idx="5823">
                  <c:v>42349</c:v>
                </c:pt>
                <c:pt idx="5824">
                  <c:v>42350</c:v>
                </c:pt>
                <c:pt idx="5825">
                  <c:v>42351</c:v>
                </c:pt>
                <c:pt idx="5826">
                  <c:v>42352</c:v>
                </c:pt>
                <c:pt idx="5827">
                  <c:v>42353</c:v>
                </c:pt>
                <c:pt idx="5828">
                  <c:v>42354</c:v>
                </c:pt>
                <c:pt idx="5829">
                  <c:v>42355</c:v>
                </c:pt>
                <c:pt idx="5830">
                  <c:v>42356</c:v>
                </c:pt>
                <c:pt idx="5831">
                  <c:v>42357</c:v>
                </c:pt>
                <c:pt idx="5832">
                  <c:v>42358</c:v>
                </c:pt>
                <c:pt idx="5833">
                  <c:v>42359</c:v>
                </c:pt>
                <c:pt idx="5834">
                  <c:v>42360</c:v>
                </c:pt>
                <c:pt idx="5835">
                  <c:v>42361</c:v>
                </c:pt>
                <c:pt idx="5836">
                  <c:v>42362</c:v>
                </c:pt>
                <c:pt idx="5837">
                  <c:v>42363</c:v>
                </c:pt>
                <c:pt idx="5838">
                  <c:v>42364</c:v>
                </c:pt>
                <c:pt idx="5839">
                  <c:v>42365</c:v>
                </c:pt>
                <c:pt idx="5840">
                  <c:v>42366</c:v>
                </c:pt>
                <c:pt idx="5841">
                  <c:v>42367</c:v>
                </c:pt>
                <c:pt idx="5842">
                  <c:v>42368</c:v>
                </c:pt>
                <c:pt idx="5843">
                  <c:v>42369</c:v>
                </c:pt>
                <c:pt idx="5844">
                  <c:v>42370</c:v>
                </c:pt>
                <c:pt idx="5845">
                  <c:v>42371</c:v>
                </c:pt>
                <c:pt idx="5846">
                  <c:v>42372</c:v>
                </c:pt>
                <c:pt idx="5847">
                  <c:v>42373</c:v>
                </c:pt>
                <c:pt idx="5848">
                  <c:v>42374</c:v>
                </c:pt>
                <c:pt idx="5849">
                  <c:v>42375</c:v>
                </c:pt>
                <c:pt idx="5850">
                  <c:v>42376</c:v>
                </c:pt>
                <c:pt idx="5851">
                  <c:v>42377</c:v>
                </c:pt>
                <c:pt idx="5852">
                  <c:v>42378</c:v>
                </c:pt>
                <c:pt idx="5853">
                  <c:v>42379</c:v>
                </c:pt>
                <c:pt idx="5854">
                  <c:v>42380</c:v>
                </c:pt>
                <c:pt idx="5855">
                  <c:v>42381</c:v>
                </c:pt>
                <c:pt idx="5856">
                  <c:v>42382</c:v>
                </c:pt>
                <c:pt idx="5857">
                  <c:v>42383</c:v>
                </c:pt>
                <c:pt idx="5858">
                  <c:v>42384</c:v>
                </c:pt>
                <c:pt idx="5859">
                  <c:v>42385</c:v>
                </c:pt>
                <c:pt idx="5860">
                  <c:v>42386</c:v>
                </c:pt>
                <c:pt idx="5861">
                  <c:v>42387</c:v>
                </c:pt>
                <c:pt idx="5862">
                  <c:v>42388</c:v>
                </c:pt>
                <c:pt idx="5863">
                  <c:v>42389</c:v>
                </c:pt>
                <c:pt idx="5864">
                  <c:v>42390</c:v>
                </c:pt>
                <c:pt idx="5865">
                  <c:v>42391</c:v>
                </c:pt>
                <c:pt idx="5866">
                  <c:v>42392</c:v>
                </c:pt>
                <c:pt idx="5867">
                  <c:v>42393</c:v>
                </c:pt>
                <c:pt idx="5868">
                  <c:v>42394</c:v>
                </c:pt>
                <c:pt idx="5869">
                  <c:v>42395</c:v>
                </c:pt>
                <c:pt idx="5870">
                  <c:v>42396</c:v>
                </c:pt>
                <c:pt idx="5871">
                  <c:v>42397</c:v>
                </c:pt>
                <c:pt idx="5872">
                  <c:v>42398</c:v>
                </c:pt>
                <c:pt idx="5873">
                  <c:v>42399</c:v>
                </c:pt>
                <c:pt idx="5874">
                  <c:v>42400</c:v>
                </c:pt>
                <c:pt idx="5875">
                  <c:v>42401</c:v>
                </c:pt>
                <c:pt idx="5876">
                  <c:v>42402</c:v>
                </c:pt>
                <c:pt idx="5877">
                  <c:v>42403</c:v>
                </c:pt>
                <c:pt idx="5878">
                  <c:v>42404</c:v>
                </c:pt>
                <c:pt idx="5879">
                  <c:v>42405</c:v>
                </c:pt>
                <c:pt idx="5880">
                  <c:v>42406</c:v>
                </c:pt>
                <c:pt idx="5881">
                  <c:v>42407</c:v>
                </c:pt>
                <c:pt idx="5882">
                  <c:v>42408</c:v>
                </c:pt>
                <c:pt idx="5883">
                  <c:v>42409</c:v>
                </c:pt>
                <c:pt idx="5884">
                  <c:v>42410</c:v>
                </c:pt>
                <c:pt idx="5885">
                  <c:v>42411</c:v>
                </c:pt>
                <c:pt idx="5886">
                  <c:v>42412</c:v>
                </c:pt>
                <c:pt idx="5887">
                  <c:v>42413</c:v>
                </c:pt>
                <c:pt idx="5888">
                  <c:v>42414</c:v>
                </c:pt>
                <c:pt idx="5889">
                  <c:v>42415</c:v>
                </c:pt>
                <c:pt idx="5890">
                  <c:v>42416</c:v>
                </c:pt>
                <c:pt idx="5891">
                  <c:v>42417</c:v>
                </c:pt>
                <c:pt idx="5892">
                  <c:v>42418</c:v>
                </c:pt>
                <c:pt idx="5893">
                  <c:v>42419</c:v>
                </c:pt>
                <c:pt idx="5894">
                  <c:v>42420</c:v>
                </c:pt>
                <c:pt idx="5895">
                  <c:v>42421</c:v>
                </c:pt>
                <c:pt idx="5896">
                  <c:v>42422</c:v>
                </c:pt>
                <c:pt idx="5897">
                  <c:v>42423</c:v>
                </c:pt>
                <c:pt idx="5898">
                  <c:v>42424</c:v>
                </c:pt>
                <c:pt idx="5899">
                  <c:v>42425</c:v>
                </c:pt>
                <c:pt idx="5900">
                  <c:v>42426</c:v>
                </c:pt>
                <c:pt idx="5901">
                  <c:v>42427</c:v>
                </c:pt>
                <c:pt idx="5902">
                  <c:v>42428</c:v>
                </c:pt>
                <c:pt idx="5903">
                  <c:v>42429</c:v>
                </c:pt>
                <c:pt idx="5904">
                  <c:v>42430</c:v>
                </c:pt>
                <c:pt idx="5905">
                  <c:v>42431</c:v>
                </c:pt>
                <c:pt idx="5906">
                  <c:v>42432</c:v>
                </c:pt>
                <c:pt idx="5907">
                  <c:v>42433</c:v>
                </c:pt>
                <c:pt idx="5908">
                  <c:v>42434</c:v>
                </c:pt>
                <c:pt idx="5909">
                  <c:v>42435</c:v>
                </c:pt>
                <c:pt idx="5910">
                  <c:v>42436</c:v>
                </c:pt>
                <c:pt idx="5911">
                  <c:v>42437</c:v>
                </c:pt>
                <c:pt idx="5912">
                  <c:v>42438</c:v>
                </c:pt>
                <c:pt idx="5913">
                  <c:v>42439</c:v>
                </c:pt>
                <c:pt idx="5914">
                  <c:v>42440</c:v>
                </c:pt>
                <c:pt idx="5915">
                  <c:v>42441</c:v>
                </c:pt>
                <c:pt idx="5916">
                  <c:v>42442</c:v>
                </c:pt>
                <c:pt idx="5917">
                  <c:v>42443</c:v>
                </c:pt>
                <c:pt idx="5918">
                  <c:v>42444</c:v>
                </c:pt>
                <c:pt idx="5919">
                  <c:v>42445</c:v>
                </c:pt>
                <c:pt idx="5920">
                  <c:v>42446</c:v>
                </c:pt>
                <c:pt idx="5921">
                  <c:v>42447</c:v>
                </c:pt>
                <c:pt idx="5922">
                  <c:v>42448</c:v>
                </c:pt>
                <c:pt idx="5923">
                  <c:v>42449</c:v>
                </c:pt>
                <c:pt idx="5924">
                  <c:v>42450</c:v>
                </c:pt>
                <c:pt idx="5925">
                  <c:v>42451</c:v>
                </c:pt>
                <c:pt idx="5926">
                  <c:v>42452</c:v>
                </c:pt>
                <c:pt idx="5927">
                  <c:v>42453</c:v>
                </c:pt>
                <c:pt idx="5928">
                  <c:v>42454</c:v>
                </c:pt>
                <c:pt idx="5929">
                  <c:v>42455</c:v>
                </c:pt>
                <c:pt idx="5930">
                  <c:v>42456</c:v>
                </c:pt>
                <c:pt idx="5931">
                  <c:v>42457</c:v>
                </c:pt>
                <c:pt idx="5932">
                  <c:v>42458</c:v>
                </c:pt>
                <c:pt idx="5933">
                  <c:v>42459</c:v>
                </c:pt>
                <c:pt idx="5934">
                  <c:v>42460</c:v>
                </c:pt>
                <c:pt idx="5935">
                  <c:v>42461</c:v>
                </c:pt>
                <c:pt idx="5936">
                  <c:v>42462</c:v>
                </c:pt>
                <c:pt idx="5937">
                  <c:v>42463</c:v>
                </c:pt>
                <c:pt idx="5938">
                  <c:v>42464</c:v>
                </c:pt>
                <c:pt idx="5939">
                  <c:v>42465</c:v>
                </c:pt>
                <c:pt idx="5940">
                  <c:v>42466</c:v>
                </c:pt>
                <c:pt idx="5941">
                  <c:v>42467</c:v>
                </c:pt>
                <c:pt idx="5942">
                  <c:v>42468</c:v>
                </c:pt>
                <c:pt idx="5943">
                  <c:v>42469</c:v>
                </c:pt>
                <c:pt idx="5944">
                  <c:v>42470</c:v>
                </c:pt>
                <c:pt idx="5945">
                  <c:v>42471</c:v>
                </c:pt>
                <c:pt idx="5946">
                  <c:v>42472</c:v>
                </c:pt>
                <c:pt idx="5947">
                  <c:v>42473</c:v>
                </c:pt>
                <c:pt idx="5948">
                  <c:v>42474</c:v>
                </c:pt>
                <c:pt idx="5949">
                  <c:v>42475</c:v>
                </c:pt>
                <c:pt idx="5950">
                  <c:v>42476</c:v>
                </c:pt>
                <c:pt idx="5951">
                  <c:v>42477</c:v>
                </c:pt>
                <c:pt idx="5952">
                  <c:v>42478</c:v>
                </c:pt>
                <c:pt idx="5953">
                  <c:v>42479</c:v>
                </c:pt>
                <c:pt idx="5954">
                  <c:v>42480</c:v>
                </c:pt>
                <c:pt idx="5955">
                  <c:v>42481</c:v>
                </c:pt>
                <c:pt idx="5956">
                  <c:v>42482</c:v>
                </c:pt>
                <c:pt idx="5957">
                  <c:v>42483</c:v>
                </c:pt>
                <c:pt idx="5958">
                  <c:v>42484</c:v>
                </c:pt>
                <c:pt idx="5959">
                  <c:v>42485</c:v>
                </c:pt>
                <c:pt idx="5960">
                  <c:v>42486</c:v>
                </c:pt>
                <c:pt idx="5961">
                  <c:v>42487</c:v>
                </c:pt>
                <c:pt idx="5962">
                  <c:v>42488</c:v>
                </c:pt>
                <c:pt idx="5963">
                  <c:v>42489</c:v>
                </c:pt>
                <c:pt idx="5964">
                  <c:v>42490</c:v>
                </c:pt>
                <c:pt idx="5965">
                  <c:v>42491</c:v>
                </c:pt>
                <c:pt idx="5966">
                  <c:v>42492</c:v>
                </c:pt>
                <c:pt idx="5967">
                  <c:v>42493</c:v>
                </c:pt>
                <c:pt idx="5968">
                  <c:v>42494</c:v>
                </c:pt>
                <c:pt idx="5969">
                  <c:v>42495</c:v>
                </c:pt>
                <c:pt idx="5970">
                  <c:v>42496</c:v>
                </c:pt>
                <c:pt idx="5971">
                  <c:v>42497</c:v>
                </c:pt>
                <c:pt idx="5972">
                  <c:v>42498</c:v>
                </c:pt>
                <c:pt idx="5973">
                  <c:v>42499</c:v>
                </c:pt>
                <c:pt idx="5974">
                  <c:v>42500</c:v>
                </c:pt>
                <c:pt idx="5975">
                  <c:v>42501</c:v>
                </c:pt>
                <c:pt idx="5976">
                  <c:v>42502</c:v>
                </c:pt>
                <c:pt idx="5977">
                  <c:v>42503</c:v>
                </c:pt>
                <c:pt idx="5978">
                  <c:v>42504</c:v>
                </c:pt>
                <c:pt idx="5979">
                  <c:v>42505</c:v>
                </c:pt>
                <c:pt idx="5980">
                  <c:v>42506</c:v>
                </c:pt>
                <c:pt idx="5981">
                  <c:v>42507</c:v>
                </c:pt>
                <c:pt idx="5982">
                  <c:v>42508</c:v>
                </c:pt>
                <c:pt idx="5983">
                  <c:v>42509</c:v>
                </c:pt>
                <c:pt idx="5984">
                  <c:v>42510</c:v>
                </c:pt>
                <c:pt idx="5985">
                  <c:v>42511</c:v>
                </c:pt>
                <c:pt idx="5986">
                  <c:v>42512</c:v>
                </c:pt>
                <c:pt idx="5987">
                  <c:v>42513</c:v>
                </c:pt>
                <c:pt idx="5988">
                  <c:v>42514</c:v>
                </c:pt>
                <c:pt idx="5989">
                  <c:v>42515</c:v>
                </c:pt>
                <c:pt idx="5990">
                  <c:v>42516</c:v>
                </c:pt>
                <c:pt idx="5991">
                  <c:v>42517</c:v>
                </c:pt>
                <c:pt idx="5992">
                  <c:v>42518</c:v>
                </c:pt>
                <c:pt idx="5993">
                  <c:v>42519</c:v>
                </c:pt>
                <c:pt idx="5994">
                  <c:v>42520</c:v>
                </c:pt>
                <c:pt idx="5995">
                  <c:v>42521</c:v>
                </c:pt>
                <c:pt idx="5996">
                  <c:v>42522</c:v>
                </c:pt>
                <c:pt idx="5997">
                  <c:v>42523</c:v>
                </c:pt>
                <c:pt idx="5998">
                  <c:v>42524</c:v>
                </c:pt>
                <c:pt idx="5999">
                  <c:v>42525</c:v>
                </c:pt>
                <c:pt idx="6000">
                  <c:v>42526</c:v>
                </c:pt>
                <c:pt idx="6001">
                  <c:v>42527</c:v>
                </c:pt>
                <c:pt idx="6002">
                  <c:v>42528</c:v>
                </c:pt>
                <c:pt idx="6003">
                  <c:v>42529</c:v>
                </c:pt>
                <c:pt idx="6004">
                  <c:v>42530</c:v>
                </c:pt>
                <c:pt idx="6005">
                  <c:v>42531</c:v>
                </c:pt>
                <c:pt idx="6006">
                  <c:v>42532</c:v>
                </c:pt>
                <c:pt idx="6007">
                  <c:v>42533</c:v>
                </c:pt>
                <c:pt idx="6008">
                  <c:v>42534</c:v>
                </c:pt>
                <c:pt idx="6009">
                  <c:v>42535</c:v>
                </c:pt>
                <c:pt idx="6010">
                  <c:v>42536</c:v>
                </c:pt>
                <c:pt idx="6011">
                  <c:v>42537</c:v>
                </c:pt>
                <c:pt idx="6012">
                  <c:v>42538</c:v>
                </c:pt>
                <c:pt idx="6013">
                  <c:v>42539</c:v>
                </c:pt>
                <c:pt idx="6014">
                  <c:v>42540</c:v>
                </c:pt>
                <c:pt idx="6015">
                  <c:v>42541</c:v>
                </c:pt>
                <c:pt idx="6016">
                  <c:v>42542</c:v>
                </c:pt>
                <c:pt idx="6017">
                  <c:v>42543</c:v>
                </c:pt>
                <c:pt idx="6018">
                  <c:v>42544</c:v>
                </c:pt>
                <c:pt idx="6019">
                  <c:v>42545</c:v>
                </c:pt>
                <c:pt idx="6020">
                  <c:v>42546</c:v>
                </c:pt>
                <c:pt idx="6021">
                  <c:v>42547</c:v>
                </c:pt>
                <c:pt idx="6022">
                  <c:v>42548</c:v>
                </c:pt>
                <c:pt idx="6023">
                  <c:v>42549</c:v>
                </c:pt>
                <c:pt idx="6024">
                  <c:v>42550</c:v>
                </c:pt>
                <c:pt idx="6025">
                  <c:v>42551</c:v>
                </c:pt>
                <c:pt idx="6026">
                  <c:v>42552</c:v>
                </c:pt>
                <c:pt idx="6027">
                  <c:v>42553</c:v>
                </c:pt>
                <c:pt idx="6028">
                  <c:v>42554</c:v>
                </c:pt>
                <c:pt idx="6029">
                  <c:v>42555</c:v>
                </c:pt>
                <c:pt idx="6030">
                  <c:v>42556</c:v>
                </c:pt>
                <c:pt idx="6031">
                  <c:v>42557</c:v>
                </c:pt>
                <c:pt idx="6032">
                  <c:v>42558</c:v>
                </c:pt>
                <c:pt idx="6033">
                  <c:v>42559</c:v>
                </c:pt>
                <c:pt idx="6034">
                  <c:v>42560</c:v>
                </c:pt>
                <c:pt idx="6035">
                  <c:v>42561</c:v>
                </c:pt>
                <c:pt idx="6036">
                  <c:v>42562</c:v>
                </c:pt>
                <c:pt idx="6037">
                  <c:v>42563</c:v>
                </c:pt>
                <c:pt idx="6038">
                  <c:v>42564</c:v>
                </c:pt>
                <c:pt idx="6039">
                  <c:v>42565</c:v>
                </c:pt>
                <c:pt idx="6040">
                  <c:v>42566</c:v>
                </c:pt>
                <c:pt idx="6041">
                  <c:v>42567</c:v>
                </c:pt>
                <c:pt idx="6042">
                  <c:v>42568</c:v>
                </c:pt>
                <c:pt idx="6043">
                  <c:v>42569</c:v>
                </c:pt>
                <c:pt idx="6044">
                  <c:v>42570</c:v>
                </c:pt>
                <c:pt idx="6045">
                  <c:v>42571</c:v>
                </c:pt>
                <c:pt idx="6046">
                  <c:v>42572</c:v>
                </c:pt>
                <c:pt idx="6047">
                  <c:v>42573</c:v>
                </c:pt>
                <c:pt idx="6048">
                  <c:v>42574</c:v>
                </c:pt>
                <c:pt idx="6049">
                  <c:v>42575</c:v>
                </c:pt>
                <c:pt idx="6050">
                  <c:v>42576</c:v>
                </c:pt>
                <c:pt idx="6051">
                  <c:v>42577</c:v>
                </c:pt>
                <c:pt idx="6052">
                  <c:v>42578</c:v>
                </c:pt>
                <c:pt idx="6053">
                  <c:v>42579</c:v>
                </c:pt>
                <c:pt idx="6054">
                  <c:v>42580</c:v>
                </c:pt>
                <c:pt idx="6055">
                  <c:v>42581</c:v>
                </c:pt>
                <c:pt idx="6056">
                  <c:v>42582</c:v>
                </c:pt>
                <c:pt idx="6057">
                  <c:v>42583</c:v>
                </c:pt>
                <c:pt idx="6058">
                  <c:v>42584</c:v>
                </c:pt>
                <c:pt idx="6059">
                  <c:v>42585</c:v>
                </c:pt>
                <c:pt idx="6060">
                  <c:v>42586</c:v>
                </c:pt>
                <c:pt idx="6061">
                  <c:v>42587</c:v>
                </c:pt>
                <c:pt idx="6062">
                  <c:v>42588</c:v>
                </c:pt>
                <c:pt idx="6063">
                  <c:v>42589</c:v>
                </c:pt>
                <c:pt idx="6064">
                  <c:v>42590</c:v>
                </c:pt>
                <c:pt idx="6065">
                  <c:v>42591</c:v>
                </c:pt>
                <c:pt idx="6066">
                  <c:v>42592</c:v>
                </c:pt>
                <c:pt idx="6067">
                  <c:v>42593</c:v>
                </c:pt>
                <c:pt idx="6068">
                  <c:v>42594</c:v>
                </c:pt>
                <c:pt idx="6069">
                  <c:v>42595</c:v>
                </c:pt>
                <c:pt idx="6070">
                  <c:v>42596</c:v>
                </c:pt>
                <c:pt idx="6071">
                  <c:v>42597</c:v>
                </c:pt>
                <c:pt idx="6072">
                  <c:v>42598</c:v>
                </c:pt>
                <c:pt idx="6073">
                  <c:v>42599</c:v>
                </c:pt>
                <c:pt idx="6074">
                  <c:v>42600</c:v>
                </c:pt>
                <c:pt idx="6075">
                  <c:v>42601</c:v>
                </c:pt>
                <c:pt idx="6076">
                  <c:v>42602</c:v>
                </c:pt>
                <c:pt idx="6077">
                  <c:v>42603</c:v>
                </c:pt>
                <c:pt idx="6078">
                  <c:v>42604</c:v>
                </c:pt>
                <c:pt idx="6079">
                  <c:v>42605</c:v>
                </c:pt>
                <c:pt idx="6080">
                  <c:v>42606</c:v>
                </c:pt>
                <c:pt idx="6081">
                  <c:v>42607</c:v>
                </c:pt>
                <c:pt idx="6082">
                  <c:v>42608</c:v>
                </c:pt>
                <c:pt idx="6083">
                  <c:v>42609</c:v>
                </c:pt>
                <c:pt idx="6084">
                  <c:v>42610</c:v>
                </c:pt>
                <c:pt idx="6085">
                  <c:v>42611</c:v>
                </c:pt>
                <c:pt idx="6086">
                  <c:v>42612</c:v>
                </c:pt>
                <c:pt idx="6087">
                  <c:v>42613</c:v>
                </c:pt>
                <c:pt idx="6088">
                  <c:v>42614</c:v>
                </c:pt>
                <c:pt idx="6089">
                  <c:v>42615</c:v>
                </c:pt>
                <c:pt idx="6090">
                  <c:v>42616</c:v>
                </c:pt>
                <c:pt idx="6091">
                  <c:v>42617</c:v>
                </c:pt>
                <c:pt idx="6092">
                  <c:v>42618</c:v>
                </c:pt>
                <c:pt idx="6093">
                  <c:v>42619</c:v>
                </c:pt>
                <c:pt idx="6094">
                  <c:v>42620</c:v>
                </c:pt>
                <c:pt idx="6095">
                  <c:v>42621</c:v>
                </c:pt>
                <c:pt idx="6096">
                  <c:v>42622</c:v>
                </c:pt>
                <c:pt idx="6097">
                  <c:v>42623</c:v>
                </c:pt>
                <c:pt idx="6098">
                  <c:v>42624</c:v>
                </c:pt>
                <c:pt idx="6099">
                  <c:v>42625</c:v>
                </c:pt>
                <c:pt idx="6100">
                  <c:v>42626</c:v>
                </c:pt>
                <c:pt idx="6101">
                  <c:v>42627</c:v>
                </c:pt>
                <c:pt idx="6102">
                  <c:v>42628</c:v>
                </c:pt>
                <c:pt idx="6103">
                  <c:v>42629</c:v>
                </c:pt>
                <c:pt idx="6104">
                  <c:v>42630</c:v>
                </c:pt>
                <c:pt idx="6105">
                  <c:v>42631</c:v>
                </c:pt>
                <c:pt idx="6106">
                  <c:v>42632</c:v>
                </c:pt>
                <c:pt idx="6107">
                  <c:v>42633</c:v>
                </c:pt>
                <c:pt idx="6108">
                  <c:v>42634</c:v>
                </c:pt>
                <c:pt idx="6109">
                  <c:v>42635</c:v>
                </c:pt>
                <c:pt idx="6110">
                  <c:v>42636</c:v>
                </c:pt>
                <c:pt idx="6111">
                  <c:v>42637</c:v>
                </c:pt>
                <c:pt idx="6112">
                  <c:v>42638</c:v>
                </c:pt>
                <c:pt idx="6113">
                  <c:v>42639</c:v>
                </c:pt>
                <c:pt idx="6114">
                  <c:v>42640</c:v>
                </c:pt>
                <c:pt idx="6115">
                  <c:v>42641</c:v>
                </c:pt>
                <c:pt idx="6116">
                  <c:v>42642</c:v>
                </c:pt>
                <c:pt idx="6117">
                  <c:v>42643</c:v>
                </c:pt>
                <c:pt idx="6118">
                  <c:v>42644</c:v>
                </c:pt>
                <c:pt idx="6119">
                  <c:v>42645</c:v>
                </c:pt>
                <c:pt idx="6120">
                  <c:v>42646</c:v>
                </c:pt>
                <c:pt idx="6121">
                  <c:v>42647</c:v>
                </c:pt>
                <c:pt idx="6122">
                  <c:v>42648</c:v>
                </c:pt>
                <c:pt idx="6123">
                  <c:v>42649</c:v>
                </c:pt>
                <c:pt idx="6124">
                  <c:v>42650</c:v>
                </c:pt>
                <c:pt idx="6125">
                  <c:v>42651</c:v>
                </c:pt>
                <c:pt idx="6126">
                  <c:v>42652</c:v>
                </c:pt>
                <c:pt idx="6127">
                  <c:v>42653</c:v>
                </c:pt>
                <c:pt idx="6128">
                  <c:v>42654</c:v>
                </c:pt>
                <c:pt idx="6129">
                  <c:v>42655</c:v>
                </c:pt>
                <c:pt idx="6130">
                  <c:v>42656</c:v>
                </c:pt>
                <c:pt idx="6131">
                  <c:v>42657</c:v>
                </c:pt>
                <c:pt idx="6132">
                  <c:v>42658</c:v>
                </c:pt>
                <c:pt idx="6133">
                  <c:v>42659</c:v>
                </c:pt>
                <c:pt idx="6134">
                  <c:v>42660</c:v>
                </c:pt>
                <c:pt idx="6135">
                  <c:v>42661</c:v>
                </c:pt>
                <c:pt idx="6136">
                  <c:v>42662</c:v>
                </c:pt>
                <c:pt idx="6137">
                  <c:v>42663</c:v>
                </c:pt>
                <c:pt idx="6138">
                  <c:v>42664</c:v>
                </c:pt>
                <c:pt idx="6139">
                  <c:v>42665</c:v>
                </c:pt>
                <c:pt idx="6140">
                  <c:v>42666</c:v>
                </c:pt>
                <c:pt idx="6141">
                  <c:v>42667</c:v>
                </c:pt>
                <c:pt idx="6142">
                  <c:v>42668</c:v>
                </c:pt>
                <c:pt idx="6143">
                  <c:v>42669</c:v>
                </c:pt>
                <c:pt idx="6144">
                  <c:v>42670</c:v>
                </c:pt>
                <c:pt idx="6145">
                  <c:v>42671</c:v>
                </c:pt>
                <c:pt idx="6146">
                  <c:v>42672</c:v>
                </c:pt>
                <c:pt idx="6147">
                  <c:v>42673</c:v>
                </c:pt>
                <c:pt idx="6148">
                  <c:v>42674</c:v>
                </c:pt>
                <c:pt idx="6149">
                  <c:v>42675</c:v>
                </c:pt>
                <c:pt idx="6150">
                  <c:v>42676</c:v>
                </c:pt>
                <c:pt idx="6151">
                  <c:v>42677</c:v>
                </c:pt>
                <c:pt idx="6152">
                  <c:v>42678</c:v>
                </c:pt>
                <c:pt idx="6153">
                  <c:v>42679</c:v>
                </c:pt>
                <c:pt idx="6154">
                  <c:v>42680</c:v>
                </c:pt>
                <c:pt idx="6155">
                  <c:v>42681</c:v>
                </c:pt>
                <c:pt idx="6156">
                  <c:v>42682</c:v>
                </c:pt>
                <c:pt idx="6157">
                  <c:v>42683</c:v>
                </c:pt>
                <c:pt idx="6158">
                  <c:v>42684</c:v>
                </c:pt>
                <c:pt idx="6159">
                  <c:v>42685</c:v>
                </c:pt>
                <c:pt idx="6160">
                  <c:v>42686</c:v>
                </c:pt>
                <c:pt idx="6161">
                  <c:v>42687</c:v>
                </c:pt>
                <c:pt idx="6162">
                  <c:v>42688</c:v>
                </c:pt>
                <c:pt idx="6163">
                  <c:v>42689</c:v>
                </c:pt>
                <c:pt idx="6164">
                  <c:v>42690</c:v>
                </c:pt>
                <c:pt idx="6165">
                  <c:v>42691</c:v>
                </c:pt>
                <c:pt idx="6166">
                  <c:v>42692</c:v>
                </c:pt>
                <c:pt idx="6167">
                  <c:v>42693</c:v>
                </c:pt>
                <c:pt idx="6168">
                  <c:v>42694</c:v>
                </c:pt>
                <c:pt idx="6169">
                  <c:v>42695</c:v>
                </c:pt>
                <c:pt idx="6170">
                  <c:v>42696</c:v>
                </c:pt>
                <c:pt idx="6171">
                  <c:v>42697</c:v>
                </c:pt>
                <c:pt idx="6172">
                  <c:v>42698</c:v>
                </c:pt>
                <c:pt idx="6173">
                  <c:v>42699</c:v>
                </c:pt>
                <c:pt idx="6174">
                  <c:v>42700</c:v>
                </c:pt>
                <c:pt idx="6175">
                  <c:v>42701</c:v>
                </c:pt>
                <c:pt idx="6176">
                  <c:v>42702</c:v>
                </c:pt>
                <c:pt idx="6177">
                  <c:v>42703</c:v>
                </c:pt>
                <c:pt idx="6178">
                  <c:v>42704</c:v>
                </c:pt>
                <c:pt idx="6179">
                  <c:v>42705</c:v>
                </c:pt>
                <c:pt idx="6180">
                  <c:v>42706</c:v>
                </c:pt>
                <c:pt idx="6181">
                  <c:v>42707</c:v>
                </c:pt>
                <c:pt idx="6182">
                  <c:v>42708</c:v>
                </c:pt>
                <c:pt idx="6183">
                  <c:v>42709</c:v>
                </c:pt>
                <c:pt idx="6184">
                  <c:v>42710</c:v>
                </c:pt>
                <c:pt idx="6185">
                  <c:v>42711</c:v>
                </c:pt>
                <c:pt idx="6186">
                  <c:v>42712</c:v>
                </c:pt>
                <c:pt idx="6187">
                  <c:v>42713</c:v>
                </c:pt>
                <c:pt idx="6188">
                  <c:v>42714</c:v>
                </c:pt>
                <c:pt idx="6189">
                  <c:v>42715</c:v>
                </c:pt>
                <c:pt idx="6190">
                  <c:v>42716</c:v>
                </c:pt>
                <c:pt idx="6191">
                  <c:v>42717</c:v>
                </c:pt>
                <c:pt idx="6192">
                  <c:v>42718</c:v>
                </c:pt>
                <c:pt idx="6193">
                  <c:v>42719</c:v>
                </c:pt>
                <c:pt idx="6194">
                  <c:v>42720</c:v>
                </c:pt>
                <c:pt idx="6195">
                  <c:v>42721</c:v>
                </c:pt>
                <c:pt idx="6196">
                  <c:v>42722</c:v>
                </c:pt>
                <c:pt idx="6197">
                  <c:v>42723</c:v>
                </c:pt>
                <c:pt idx="6198">
                  <c:v>42724</c:v>
                </c:pt>
                <c:pt idx="6199">
                  <c:v>42725</c:v>
                </c:pt>
                <c:pt idx="6200">
                  <c:v>42726</c:v>
                </c:pt>
                <c:pt idx="6201">
                  <c:v>42727</c:v>
                </c:pt>
                <c:pt idx="6202">
                  <c:v>42728</c:v>
                </c:pt>
                <c:pt idx="6203">
                  <c:v>42729</c:v>
                </c:pt>
                <c:pt idx="6204">
                  <c:v>42730</c:v>
                </c:pt>
                <c:pt idx="6205">
                  <c:v>42731</c:v>
                </c:pt>
                <c:pt idx="6206">
                  <c:v>42732</c:v>
                </c:pt>
                <c:pt idx="6207">
                  <c:v>42733</c:v>
                </c:pt>
                <c:pt idx="6208">
                  <c:v>42734</c:v>
                </c:pt>
                <c:pt idx="6209">
                  <c:v>42735</c:v>
                </c:pt>
                <c:pt idx="6210">
                  <c:v>42736</c:v>
                </c:pt>
                <c:pt idx="6211">
                  <c:v>42737</c:v>
                </c:pt>
                <c:pt idx="6212">
                  <c:v>42738</c:v>
                </c:pt>
                <c:pt idx="6213">
                  <c:v>42739</c:v>
                </c:pt>
                <c:pt idx="6214">
                  <c:v>42740</c:v>
                </c:pt>
                <c:pt idx="6215">
                  <c:v>42741</c:v>
                </c:pt>
                <c:pt idx="6216">
                  <c:v>42742</c:v>
                </c:pt>
                <c:pt idx="6217">
                  <c:v>42743</c:v>
                </c:pt>
                <c:pt idx="6218">
                  <c:v>42744</c:v>
                </c:pt>
                <c:pt idx="6219">
                  <c:v>42745</c:v>
                </c:pt>
                <c:pt idx="6220">
                  <c:v>42746</c:v>
                </c:pt>
                <c:pt idx="6221">
                  <c:v>42747</c:v>
                </c:pt>
                <c:pt idx="6222">
                  <c:v>42748</c:v>
                </c:pt>
                <c:pt idx="6223">
                  <c:v>42749</c:v>
                </c:pt>
                <c:pt idx="6224">
                  <c:v>42750</c:v>
                </c:pt>
                <c:pt idx="6225">
                  <c:v>42751</c:v>
                </c:pt>
                <c:pt idx="6226">
                  <c:v>42752</c:v>
                </c:pt>
                <c:pt idx="6227">
                  <c:v>42753</c:v>
                </c:pt>
                <c:pt idx="6228">
                  <c:v>42754</c:v>
                </c:pt>
                <c:pt idx="6229">
                  <c:v>42755</c:v>
                </c:pt>
                <c:pt idx="6230">
                  <c:v>42756</c:v>
                </c:pt>
                <c:pt idx="6231">
                  <c:v>42757</c:v>
                </c:pt>
                <c:pt idx="6232">
                  <c:v>42758</c:v>
                </c:pt>
                <c:pt idx="6233">
                  <c:v>42759</c:v>
                </c:pt>
                <c:pt idx="6234">
                  <c:v>42760</c:v>
                </c:pt>
                <c:pt idx="6235">
                  <c:v>42761</c:v>
                </c:pt>
                <c:pt idx="6236">
                  <c:v>42762</c:v>
                </c:pt>
                <c:pt idx="6237">
                  <c:v>42763</c:v>
                </c:pt>
                <c:pt idx="6238">
                  <c:v>42764</c:v>
                </c:pt>
                <c:pt idx="6239">
                  <c:v>42765</c:v>
                </c:pt>
                <c:pt idx="6240">
                  <c:v>42766</c:v>
                </c:pt>
                <c:pt idx="6241">
                  <c:v>42767</c:v>
                </c:pt>
                <c:pt idx="6242">
                  <c:v>42768</c:v>
                </c:pt>
                <c:pt idx="6243">
                  <c:v>42769</c:v>
                </c:pt>
                <c:pt idx="6244">
                  <c:v>42770</c:v>
                </c:pt>
                <c:pt idx="6245">
                  <c:v>42771</c:v>
                </c:pt>
                <c:pt idx="6246">
                  <c:v>42772</c:v>
                </c:pt>
                <c:pt idx="6247">
                  <c:v>42773</c:v>
                </c:pt>
                <c:pt idx="6248">
                  <c:v>42774</c:v>
                </c:pt>
                <c:pt idx="6249">
                  <c:v>42775</c:v>
                </c:pt>
                <c:pt idx="6250">
                  <c:v>42776</c:v>
                </c:pt>
                <c:pt idx="6251">
                  <c:v>42777</c:v>
                </c:pt>
                <c:pt idx="6252">
                  <c:v>42778</c:v>
                </c:pt>
                <c:pt idx="6253">
                  <c:v>42779</c:v>
                </c:pt>
                <c:pt idx="6254">
                  <c:v>42780</c:v>
                </c:pt>
                <c:pt idx="6255">
                  <c:v>42781</c:v>
                </c:pt>
                <c:pt idx="6256">
                  <c:v>42782</c:v>
                </c:pt>
                <c:pt idx="6257">
                  <c:v>42783</c:v>
                </c:pt>
                <c:pt idx="6258">
                  <c:v>42784</c:v>
                </c:pt>
                <c:pt idx="6259">
                  <c:v>42785</c:v>
                </c:pt>
                <c:pt idx="6260">
                  <c:v>42786</c:v>
                </c:pt>
                <c:pt idx="6261">
                  <c:v>42787</c:v>
                </c:pt>
                <c:pt idx="6262">
                  <c:v>42788</c:v>
                </c:pt>
                <c:pt idx="6263">
                  <c:v>42789</c:v>
                </c:pt>
                <c:pt idx="6264">
                  <c:v>42790</c:v>
                </c:pt>
                <c:pt idx="6265">
                  <c:v>42791</c:v>
                </c:pt>
                <c:pt idx="6266">
                  <c:v>42792</c:v>
                </c:pt>
                <c:pt idx="6267">
                  <c:v>42793</c:v>
                </c:pt>
                <c:pt idx="6268">
                  <c:v>42794</c:v>
                </c:pt>
                <c:pt idx="6269">
                  <c:v>42795</c:v>
                </c:pt>
                <c:pt idx="6270">
                  <c:v>42796</c:v>
                </c:pt>
                <c:pt idx="6271">
                  <c:v>42797</c:v>
                </c:pt>
                <c:pt idx="6272">
                  <c:v>42798</c:v>
                </c:pt>
                <c:pt idx="6273">
                  <c:v>42799</c:v>
                </c:pt>
                <c:pt idx="6274">
                  <c:v>42800</c:v>
                </c:pt>
                <c:pt idx="6275">
                  <c:v>42801</c:v>
                </c:pt>
                <c:pt idx="6276">
                  <c:v>42802</c:v>
                </c:pt>
                <c:pt idx="6277">
                  <c:v>42803</c:v>
                </c:pt>
                <c:pt idx="6278">
                  <c:v>42804</c:v>
                </c:pt>
                <c:pt idx="6279">
                  <c:v>42805</c:v>
                </c:pt>
                <c:pt idx="6280">
                  <c:v>42806</c:v>
                </c:pt>
                <c:pt idx="6281">
                  <c:v>42807</c:v>
                </c:pt>
                <c:pt idx="6282">
                  <c:v>42808</c:v>
                </c:pt>
                <c:pt idx="6283">
                  <c:v>42809</c:v>
                </c:pt>
                <c:pt idx="6284">
                  <c:v>42810</c:v>
                </c:pt>
                <c:pt idx="6285">
                  <c:v>42811</c:v>
                </c:pt>
                <c:pt idx="6286">
                  <c:v>42812</c:v>
                </c:pt>
                <c:pt idx="6287">
                  <c:v>42813</c:v>
                </c:pt>
                <c:pt idx="6288">
                  <c:v>42814</c:v>
                </c:pt>
                <c:pt idx="6289">
                  <c:v>42815</c:v>
                </c:pt>
                <c:pt idx="6290">
                  <c:v>42816</c:v>
                </c:pt>
                <c:pt idx="6291">
                  <c:v>42817</c:v>
                </c:pt>
                <c:pt idx="6292">
                  <c:v>42818</c:v>
                </c:pt>
                <c:pt idx="6293">
                  <c:v>42819</c:v>
                </c:pt>
                <c:pt idx="6294">
                  <c:v>42820</c:v>
                </c:pt>
                <c:pt idx="6295">
                  <c:v>42821</c:v>
                </c:pt>
                <c:pt idx="6296">
                  <c:v>42822</c:v>
                </c:pt>
                <c:pt idx="6297">
                  <c:v>42823</c:v>
                </c:pt>
                <c:pt idx="6298">
                  <c:v>42824</c:v>
                </c:pt>
                <c:pt idx="6299">
                  <c:v>42825</c:v>
                </c:pt>
                <c:pt idx="6300">
                  <c:v>42826</c:v>
                </c:pt>
                <c:pt idx="6301">
                  <c:v>42827</c:v>
                </c:pt>
                <c:pt idx="6302">
                  <c:v>42828</c:v>
                </c:pt>
                <c:pt idx="6303">
                  <c:v>42829</c:v>
                </c:pt>
                <c:pt idx="6304">
                  <c:v>42830</c:v>
                </c:pt>
                <c:pt idx="6305">
                  <c:v>42831</c:v>
                </c:pt>
                <c:pt idx="6306">
                  <c:v>42832</c:v>
                </c:pt>
                <c:pt idx="6307">
                  <c:v>42833</c:v>
                </c:pt>
                <c:pt idx="6308">
                  <c:v>42834</c:v>
                </c:pt>
                <c:pt idx="6309">
                  <c:v>42835</c:v>
                </c:pt>
                <c:pt idx="6310">
                  <c:v>42836</c:v>
                </c:pt>
                <c:pt idx="6311">
                  <c:v>42837</c:v>
                </c:pt>
                <c:pt idx="6312">
                  <c:v>42838</c:v>
                </c:pt>
                <c:pt idx="6313">
                  <c:v>42839</c:v>
                </c:pt>
                <c:pt idx="6314">
                  <c:v>42840</c:v>
                </c:pt>
                <c:pt idx="6315">
                  <c:v>42841</c:v>
                </c:pt>
                <c:pt idx="6316">
                  <c:v>42842</c:v>
                </c:pt>
                <c:pt idx="6317">
                  <c:v>42843</c:v>
                </c:pt>
                <c:pt idx="6318">
                  <c:v>42844</c:v>
                </c:pt>
                <c:pt idx="6319">
                  <c:v>42845</c:v>
                </c:pt>
                <c:pt idx="6320">
                  <c:v>42846</c:v>
                </c:pt>
                <c:pt idx="6321">
                  <c:v>42847</c:v>
                </c:pt>
                <c:pt idx="6322">
                  <c:v>42848</c:v>
                </c:pt>
                <c:pt idx="6323">
                  <c:v>42849</c:v>
                </c:pt>
                <c:pt idx="6324">
                  <c:v>42850</c:v>
                </c:pt>
                <c:pt idx="6325">
                  <c:v>42851</c:v>
                </c:pt>
                <c:pt idx="6326">
                  <c:v>42852</c:v>
                </c:pt>
                <c:pt idx="6327">
                  <c:v>42853</c:v>
                </c:pt>
                <c:pt idx="6328">
                  <c:v>42854</c:v>
                </c:pt>
                <c:pt idx="6329">
                  <c:v>42855</c:v>
                </c:pt>
                <c:pt idx="6330">
                  <c:v>42856</c:v>
                </c:pt>
                <c:pt idx="6331">
                  <c:v>42857</c:v>
                </c:pt>
                <c:pt idx="6332">
                  <c:v>42858</c:v>
                </c:pt>
                <c:pt idx="6333">
                  <c:v>42859</c:v>
                </c:pt>
                <c:pt idx="6334">
                  <c:v>42860</c:v>
                </c:pt>
                <c:pt idx="6335">
                  <c:v>42861</c:v>
                </c:pt>
                <c:pt idx="6336">
                  <c:v>42862</c:v>
                </c:pt>
                <c:pt idx="6337">
                  <c:v>42863</c:v>
                </c:pt>
                <c:pt idx="6338">
                  <c:v>42864</c:v>
                </c:pt>
                <c:pt idx="6339">
                  <c:v>42865</c:v>
                </c:pt>
                <c:pt idx="6340">
                  <c:v>42866</c:v>
                </c:pt>
                <c:pt idx="6341">
                  <c:v>42867</c:v>
                </c:pt>
                <c:pt idx="6342">
                  <c:v>42868</c:v>
                </c:pt>
                <c:pt idx="6343">
                  <c:v>42869</c:v>
                </c:pt>
                <c:pt idx="6344">
                  <c:v>42870</c:v>
                </c:pt>
                <c:pt idx="6345">
                  <c:v>42871</c:v>
                </c:pt>
                <c:pt idx="6346">
                  <c:v>42872</c:v>
                </c:pt>
                <c:pt idx="6347">
                  <c:v>42873</c:v>
                </c:pt>
                <c:pt idx="6348">
                  <c:v>42874</c:v>
                </c:pt>
                <c:pt idx="6349">
                  <c:v>42875</c:v>
                </c:pt>
                <c:pt idx="6350">
                  <c:v>42876</c:v>
                </c:pt>
                <c:pt idx="6351">
                  <c:v>42877</c:v>
                </c:pt>
                <c:pt idx="6352">
                  <c:v>42878</c:v>
                </c:pt>
                <c:pt idx="6353">
                  <c:v>42879</c:v>
                </c:pt>
                <c:pt idx="6354">
                  <c:v>42880</c:v>
                </c:pt>
                <c:pt idx="6355">
                  <c:v>42881</c:v>
                </c:pt>
                <c:pt idx="6356">
                  <c:v>42882</c:v>
                </c:pt>
                <c:pt idx="6357">
                  <c:v>42883</c:v>
                </c:pt>
                <c:pt idx="6358">
                  <c:v>42884</c:v>
                </c:pt>
                <c:pt idx="6359">
                  <c:v>42885</c:v>
                </c:pt>
                <c:pt idx="6360">
                  <c:v>42886</c:v>
                </c:pt>
                <c:pt idx="6361">
                  <c:v>42887</c:v>
                </c:pt>
                <c:pt idx="6362">
                  <c:v>42888</c:v>
                </c:pt>
                <c:pt idx="6363">
                  <c:v>42889</c:v>
                </c:pt>
                <c:pt idx="6364">
                  <c:v>42890</c:v>
                </c:pt>
                <c:pt idx="6365">
                  <c:v>42891</c:v>
                </c:pt>
                <c:pt idx="6366">
                  <c:v>42892</c:v>
                </c:pt>
                <c:pt idx="6367">
                  <c:v>42893</c:v>
                </c:pt>
                <c:pt idx="6368">
                  <c:v>42894</c:v>
                </c:pt>
                <c:pt idx="6369">
                  <c:v>42895</c:v>
                </c:pt>
                <c:pt idx="6370">
                  <c:v>42896</c:v>
                </c:pt>
                <c:pt idx="6371">
                  <c:v>42897</c:v>
                </c:pt>
                <c:pt idx="6372">
                  <c:v>42898</c:v>
                </c:pt>
                <c:pt idx="6373">
                  <c:v>42899</c:v>
                </c:pt>
                <c:pt idx="6374">
                  <c:v>42900</c:v>
                </c:pt>
                <c:pt idx="6375">
                  <c:v>42901</c:v>
                </c:pt>
                <c:pt idx="6376">
                  <c:v>42902</c:v>
                </c:pt>
                <c:pt idx="6377">
                  <c:v>42903</c:v>
                </c:pt>
                <c:pt idx="6378">
                  <c:v>42904</c:v>
                </c:pt>
                <c:pt idx="6379">
                  <c:v>42905</c:v>
                </c:pt>
                <c:pt idx="6380">
                  <c:v>42906</c:v>
                </c:pt>
                <c:pt idx="6381">
                  <c:v>42907</c:v>
                </c:pt>
                <c:pt idx="6382">
                  <c:v>42908</c:v>
                </c:pt>
                <c:pt idx="6383">
                  <c:v>42909</c:v>
                </c:pt>
                <c:pt idx="6384">
                  <c:v>42910</c:v>
                </c:pt>
                <c:pt idx="6385">
                  <c:v>42911</c:v>
                </c:pt>
                <c:pt idx="6386">
                  <c:v>42912</c:v>
                </c:pt>
                <c:pt idx="6387">
                  <c:v>42913</c:v>
                </c:pt>
                <c:pt idx="6388">
                  <c:v>42914</c:v>
                </c:pt>
                <c:pt idx="6389">
                  <c:v>42915</c:v>
                </c:pt>
                <c:pt idx="6390">
                  <c:v>42916</c:v>
                </c:pt>
                <c:pt idx="6391">
                  <c:v>42917</c:v>
                </c:pt>
                <c:pt idx="6392">
                  <c:v>42918</c:v>
                </c:pt>
                <c:pt idx="6393">
                  <c:v>42919</c:v>
                </c:pt>
                <c:pt idx="6394">
                  <c:v>42920</c:v>
                </c:pt>
                <c:pt idx="6395">
                  <c:v>42921</c:v>
                </c:pt>
                <c:pt idx="6396">
                  <c:v>42922</c:v>
                </c:pt>
                <c:pt idx="6397">
                  <c:v>42923</c:v>
                </c:pt>
                <c:pt idx="6398">
                  <c:v>42924</c:v>
                </c:pt>
                <c:pt idx="6399">
                  <c:v>42925</c:v>
                </c:pt>
                <c:pt idx="6400">
                  <c:v>42926</c:v>
                </c:pt>
                <c:pt idx="6401">
                  <c:v>42927</c:v>
                </c:pt>
                <c:pt idx="6402">
                  <c:v>42928</c:v>
                </c:pt>
                <c:pt idx="6403">
                  <c:v>42929</c:v>
                </c:pt>
                <c:pt idx="6404">
                  <c:v>42930</c:v>
                </c:pt>
                <c:pt idx="6405">
                  <c:v>42931</c:v>
                </c:pt>
                <c:pt idx="6406">
                  <c:v>42932</c:v>
                </c:pt>
                <c:pt idx="6407">
                  <c:v>42933</c:v>
                </c:pt>
                <c:pt idx="6408">
                  <c:v>42934</c:v>
                </c:pt>
                <c:pt idx="6409">
                  <c:v>42935</c:v>
                </c:pt>
                <c:pt idx="6410">
                  <c:v>42936</c:v>
                </c:pt>
                <c:pt idx="6411">
                  <c:v>42937</c:v>
                </c:pt>
                <c:pt idx="6412">
                  <c:v>42938</c:v>
                </c:pt>
                <c:pt idx="6413">
                  <c:v>42939</c:v>
                </c:pt>
                <c:pt idx="6414">
                  <c:v>42940</c:v>
                </c:pt>
                <c:pt idx="6415">
                  <c:v>42941</c:v>
                </c:pt>
                <c:pt idx="6416">
                  <c:v>42942</c:v>
                </c:pt>
                <c:pt idx="6417">
                  <c:v>42943</c:v>
                </c:pt>
                <c:pt idx="6418">
                  <c:v>42944</c:v>
                </c:pt>
                <c:pt idx="6419">
                  <c:v>42945</c:v>
                </c:pt>
                <c:pt idx="6420">
                  <c:v>42946</c:v>
                </c:pt>
                <c:pt idx="6421">
                  <c:v>42947</c:v>
                </c:pt>
                <c:pt idx="6422">
                  <c:v>42948</c:v>
                </c:pt>
                <c:pt idx="6423">
                  <c:v>42949</c:v>
                </c:pt>
                <c:pt idx="6424">
                  <c:v>42950</c:v>
                </c:pt>
                <c:pt idx="6425">
                  <c:v>42951</c:v>
                </c:pt>
                <c:pt idx="6426">
                  <c:v>42952</c:v>
                </c:pt>
                <c:pt idx="6427">
                  <c:v>42953</c:v>
                </c:pt>
                <c:pt idx="6428">
                  <c:v>42954</c:v>
                </c:pt>
                <c:pt idx="6429">
                  <c:v>42955</c:v>
                </c:pt>
                <c:pt idx="6430">
                  <c:v>42956</c:v>
                </c:pt>
                <c:pt idx="6431">
                  <c:v>42957</c:v>
                </c:pt>
                <c:pt idx="6432">
                  <c:v>42958</c:v>
                </c:pt>
                <c:pt idx="6433">
                  <c:v>42959</c:v>
                </c:pt>
                <c:pt idx="6434">
                  <c:v>42960</c:v>
                </c:pt>
                <c:pt idx="6435">
                  <c:v>42961</c:v>
                </c:pt>
                <c:pt idx="6436">
                  <c:v>42962</c:v>
                </c:pt>
                <c:pt idx="6437">
                  <c:v>42963</c:v>
                </c:pt>
                <c:pt idx="6438">
                  <c:v>42964</c:v>
                </c:pt>
                <c:pt idx="6439">
                  <c:v>42965</c:v>
                </c:pt>
                <c:pt idx="6440">
                  <c:v>42966</c:v>
                </c:pt>
                <c:pt idx="6441">
                  <c:v>42967</c:v>
                </c:pt>
                <c:pt idx="6442">
                  <c:v>42968</c:v>
                </c:pt>
                <c:pt idx="6443">
                  <c:v>42969</c:v>
                </c:pt>
                <c:pt idx="6444">
                  <c:v>42970</c:v>
                </c:pt>
                <c:pt idx="6445">
                  <c:v>42971</c:v>
                </c:pt>
                <c:pt idx="6446">
                  <c:v>42972</c:v>
                </c:pt>
                <c:pt idx="6447">
                  <c:v>42973</c:v>
                </c:pt>
                <c:pt idx="6448">
                  <c:v>42974</c:v>
                </c:pt>
                <c:pt idx="6449">
                  <c:v>42975</c:v>
                </c:pt>
                <c:pt idx="6450">
                  <c:v>42976</c:v>
                </c:pt>
                <c:pt idx="6451">
                  <c:v>42977</c:v>
                </c:pt>
                <c:pt idx="6452">
                  <c:v>42978</c:v>
                </c:pt>
                <c:pt idx="6453">
                  <c:v>42979</c:v>
                </c:pt>
                <c:pt idx="6454">
                  <c:v>42980</c:v>
                </c:pt>
                <c:pt idx="6455">
                  <c:v>42981</c:v>
                </c:pt>
                <c:pt idx="6456">
                  <c:v>42982</c:v>
                </c:pt>
                <c:pt idx="6457">
                  <c:v>42983</c:v>
                </c:pt>
                <c:pt idx="6458">
                  <c:v>42984</c:v>
                </c:pt>
                <c:pt idx="6459">
                  <c:v>42985</c:v>
                </c:pt>
                <c:pt idx="6460">
                  <c:v>42986</c:v>
                </c:pt>
                <c:pt idx="6461">
                  <c:v>42987</c:v>
                </c:pt>
                <c:pt idx="6462">
                  <c:v>42988</c:v>
                </c:pt>
                <c:pt idx="6463">
                  <c:v>42989</c:v>
                </c:pt>
                <c:pt idx="6464">
                  <c:v>42990</c:v>
                </c:pt>
                <c:pt idx="6465">
                  <c:v>42991</c:v>
                </c:pt>
                <c:pt idx="6466">
                  <c:v>42992</c:v>
                </c:pt>
                <c:pt idx="6467">
                  <c:v>42993</c:v>
                </c:pt>
                <c:pt idx="6468">
                  <c:v>42994</c:v>
                </c:pt>
                <c:pt idx="6469">
                  <c:v>42995</c:v>
                </c:pt>
                <c:pt idx="6470">
                  <c:v>42996</c:v>
                </c:pt>
                <c:pt idx="6471">
                  <c:v>42997</c:v>
                </c:pt>
                <c:pt idx="6472">
                  <c:v>42998</c:v>
                </c:pt>
                <c:pt idx="6473">
                  <c:v>42999</c:v>
                </c:pt>
                <c:pt idx="6474">
                  <c:v>43000</c:v>
                </c:pt>
                <c:pt idx="6475">
                  <c:v>43001</c:v>
                </c:pt>
                <c:pt idx="6476">
                  <c:v>43002</c:v>
                </c:pt>
                <c:pt idx="6477">
                  <c:v>43003</c:v>
                </c:pt>
                <c:pt idx="6478">
                  <c:v>43004</c:v>
                </c:pt>
                <c:pt idx="6479">
                  <c:v>43005</c:v>
                </c:pt>
                <c:pt idx="6480">
                  <c:v>43006</c:v>
                </c:pt>
                <c:pt idx="6481">
                  <c:v>43007</c:v>
                </c:pt>
                <c:pt idx="6482">
                  <c:v>43008</c:v>
                </c:pt>
                <c:pt idx="6483">
                  <c:v>43009</c:v>
                </c:pt>
                <c:pt idx="6484">
                  <c:v>43010</c:v>
                </c:pt>
                <c:pt idx="6485">
                  <c:v>43011</c:v>
                </c:pt>
                <c:pt idx="6486">
                  <c:v>43012</c:v>
                </c:pt>
                <c:pt idx="6487">
                  <c:v>43013</c:v>
                </c:pt>
                <c:pt idx="6488">
                  <c:v>43014</c:v>
                </c:pt>
                <c:pt idx="6489">
                  <c:v>43015</c:v>
                </c:pt>
                <c:pt idx="6490">
                  <c:v>43016</c:v>
                </c:pt>
                <c:pt idx="6491">
                  <c:v>43017</c:v>
                </c:pt>
                <c:pt idx="6492">
                  <c:v>43018</c:v>
                </c:pt>
                <c:pt idx="6493">
                  <c:v>43019</c:v>
                </c:pt>
                <c:pt idx="6494">
                  <c:v>43020</c:v>
                </c:pt>
                <c:pt idx="6495">
                  <c:v>43021</c:v>
                </c:pt>
                <c:pt idx="6496">
                  <c:v>43022</c:v>
                </c:pt>
                <c:pt idx="6497">
                  <c:v>43023</c:v>
                </c:pt>
                <c:pt idx="6498">
                  <c:v>43024</c:v>
                </c:pt>
                <c:pt idx="6499">
                  <c:v>43025</c:v>
                </c:pt>
                <c:pt idx="6500">
                  <c:v>43026</c:v>
                </c:pt>
                <c:pt idx="6501">
                  <c:v>43027</c:v>
                </c:pt>
                <c:pt idx="6502">
                  <c:v>43028</c:v>
                </c:pt>
                <c:pt idx="6503">
                  <c:v>43029</c:v>
                </c:pt>
                <c:pt idx="6504">
                  <c:v>43030</c:v>
                </c:pt>
                <c:pt idx="6505">
                  <c:v>43031</c:v>
                </c:pt>
                <c:pt idx="6506">
                  <c:v>43032</c:v>
                </c:pt>
                <c:pt idx="6507">
                  <c:v>43033</c:v>
                </c:pt>
                <c:pt idx="6508">
                  <c:v>43034</c:v>
                </c:pt>
                <c:pt idx="6509">
                  <c:v>43035</c:v>
                </c:pt>
                <c:pt idx="6510">
                  <c:v>43036</c:v>
                </c:pt>
                <c:pt idx="6511">
                  <c:v>43037</c:v>
                </c:pt>
                <c:pt idx="6512">
                  <c:v>43038</c:v>
                </c:pt>
                <c:pt idx="6513">
                  <c:v>43039</c:v>
                </c:pt>
                <c:pt idx="6514">
                  <c:v>43040</c:v>
                </c:pt>
                <c:pt idx="6515">
                  <c:v>43041</c:v>
                </c:pt>
                <c:pt idx="6516">
                  <c:v>43042</c:v>
                </c:pt>
                <c:pt idx="6517">
                  <c:v>43043</c:v>
                </c:pt>
                <c:pt idx="6518">
                  <c:v>43044</c:v>
                </c:pt>
                <c:pt idx="6519">
                  <c:v>43045</c:v>
                </c:pt>
                <c:pt idx="6520">
                  <c:v>43046</c:v>
                </c:pt>
                <c:pt idx="6521">
                  <c:v>43047</c:v>
                </c:pt>
                <c:pt idx="6522">
                  <c:v>43048</c:v>
                </c:pt>
                <c:pt idx="6523">
                  <c:v>43049</c:v>
                </c:pt>
                <c:pt idx="6524">
                  <c:v>43050</c:v>
                </c:pt>
                <c:pt idx="6525">
                  <c:v>43051</c:v>
                </c:pt>
                <c:pt idx="6526">
                  <c:v>43052</c:v>
                </c:pt>
                <c:pt idx="6527">
                  <c:v>43053</c:v>
                </c:pt>
                <c:pt idx="6528">
                  <c:v>43054</c:v>
                </c:pt>
                <c:pt idx="6529">
                  <c:v>43055</c:v>
                </c:pt>
                <c:pt idx="6530">
                  <c:v>43056</c:v>
                </c:pt>
                <c:pt idx="6531">
                  <c:v>43057</c:v>
                </c:pt>
                <c:pt idx="6532">
                  <c:v>43058</c:v>
                </c:pt>
                <c:pt idx="6533">
                  <c:v>43059</c:v>
                </c:pt>
                <c:pt idx="6534">
                  <c:v>43060</c:v>
                </c:pt>
                <c:pt idx="6535">
                  <c:v>43061</c:v>
                </c:pt>
                <c:pt idx="6536">
                  <c:v>43062</c:v>
                </c:pt>
                <c:pt idx="6537">
                  <c:v>43063</c:v>
                </c:pt>
                <c:pt idx="6538">
                  <c:v>43064</c:v>
                </c:pt>
                <c:pt idx="6539">
                  <c:v>43065</c:v>
                </c:pt>
                <c:pt idx="6540">
                  <c:v>43066</c:v>
                </c:pt>
                <c:pt idx="6541">
                  <c:v>43067</c:v>
                </c:pt>
                <c:pt idx="6542">
                  <c:v>43068</c:v>
                </c:pt>
                <c:pt idx="6543">
                  <c:v>43069</c:v>
                </c:pt>
                <c:pt idx="6544">
                  <c:v>43070</c:v>
                </c:pt>
                <c:pt idx="6545">
                  <c:v>43071</c:v>
                </c:pt>
                <c:pt idx="6546">
                  <c:v>43072</c:v>
                </c:pt>
                <c:pt idx="6547">
                  <c:v>43073</c:v>
                </c:pt>
                <c:pt idx="6548">
                  <c:v>43074</c:v>
                </c:pt>
                <c:pt idx="6549">
                  <c:v>43075</c:v>
                </c:pt>
                <c:pt idx="6550">
                  <c:v>43076</c:v>
                </c:pt>
                <c:pt idx="6551">
                  <c:v>43077</c:v>
                </c:pt>
                <c:pt idx="6552">
                  <c:v>43078</c:v>
                </c:pt>
                <c:pt idx="6553">
                  <c:v>43079</c:v>
                </c:pt>
                <c:pt idx="6554">
                  <c:v>43080</c:v>
                </c:pt>
                <c:pt idx="6555">
                  <c:v>43081</c:v>
                </c:pt>
                <c:pt idx="6556">
                  <c:v>43082</c:v>
                </c:pt>
                <c:pt idx="6557">
                  <c:v>43083</c:v>
                </c:pt>
                <c:pt idx="6558">
                  <c:v>43084</c:v>
                </c:pt>
                <c:pt idx="6559">
                  <c:v>43085</c:v>
                </c:pt>
                <c:pt idx="6560">
                  <c:v>43086</c:v>
                </c:pt>
                <c:pt idx="6561">
                  <c:v>43087</c:v>
                </c:pt>
                <c:pt idx="6562">
                  <c:v>43088</c:v>
                </c:pt>
                <c:pt idx="6563">
                  <c:v>43089</c:v>
                </c:pt>
                <c:pt idx="6564">
                  <c:v>43090</c:v>
                </c:pt>
                <c:pt idx="6565">
                  <c:v>43091</c:v>
                </c:pt>
                <c:pt idx="6566">
                  <c:v>43092</c:v>
                </c:pt>
                <c:pt idx="6567">
                  <c:v>43093</c:v>
                </c:pt>
                <c:pt idx="6568">
                  <c:v>43094</c:v>
                </c:pt>
                <c:pt idx="6569">
                  <c:v>43095</c:v>
                </c:pt>
                <c:pt idx="6570">
                  <c:v>43096</c:v>
                </c:pt>
                <c:pt idx="6571">
                  <c:v>43097</c:v>
                </c:pt>
                <c:pt idx="6572">
                  <c:v>43098</c:v>
                </c:pt>
                <c:pt idx="6573">
                  <c:v>43099</c:v>
                </c:pt>
                <c:pt idx="6574">
                  <c:v>43100</c:v>
                </c:pt>
                <c:pt idx="6575">
                  <c:v>43101</c:v>
                </c:pt>
                <c:pt idx="6576">
                  <c:v>43102</c:v>
                </c:pt>
                <c:pt idx="6577">
                  <c:v>43103</c:v>
                </c:pt>
                <c:pt idx="6578">
                  <c:v>43104</c:v>
                </c:pt>
                <c:pt idx="6579">
                  <c:v>43105</c:v>
                </c:pt>
                <c:pt idx="6580">
                  <c:v>43106</c:v>
                </c:pt>
                <c:pt idx="6581">
                  <c:v>43107</c:v>
                </c:pt>
                <c:pt idx="6582">
                  <c:v>43108</c:v>
                </c:pt>
                <c:pt idx="6583">
                  <c:v>43109</c:v>
                </c:pt>
                <c:pt idx="6584">
                  <c:v>43110</c:v>
                </c:pt>
                <c:pt idx="6585">
                  <c:v>43111</c:v>
                </c:pt>
                <c:pt idx="6586">
                  <c:v>43112</c:v>
                </c:pt>
                <c:pt idx="6587">
                  <c:v>43113</c:v>
                </c:pt>
                <c:pt idx="6588">
                  <c:v>43114</c:v>
                </c:pt>
                <c:pt idx="6589">
                  <c:v>43115</c:v>
                </c:pt>
                <c:pt idx="6590">
                  <c:v>43116</c:v>
                </c:pt>
                <c:pt idx="6591">
                  <c:v>43117</c:v>
                </c:pt>
                <c:pt idx="6592">
                  <c:v>43118</c:v>
                </c:pt>
                <c:pt idx="6593">
                  <c:v>43119</c:v>
                </c:pt>
                <c:pt idx="6594">
                  <c:v>43120</c:v>
                </c:pt>
                <c:pt idx="6595">
                  <c:v>43121</c:v>
                </c:pt>
                <c:pt idx="6596">
                  <c:v>43122</c:v>
                </c:pt>
                <c:pt idx="6597">
                  <c:v>43123</c:v>
                </c:pt>
                <c:pt idx="6598">
                  <c:v>43124</c:v>
                </c:pt>
                <c:pt idx="6599">
                  <c:v>43125</c:v>
                </c:pt>
                <c:pt idx="6600">
                  <c:v>43126</c:v>
                </c:pt>
                <c:pt idx="6601">
                  <c:v>43127</c:v>
                </c:pt>
                <c:pt idx="6602">
                  <c:v>43128</c:v>
                </c:pt>
                <c:pt idx="6603">
                  <c:v>43129</c:v>
                </c:pt>
                <c:pt idx="6604">
                  <c:v>43130</c:v>
                </c:pt>
                <c:pt idx="6605">
                  <c:v>43131</c:v>
                </c:pt>
                <c:pt idx="6606">
                  <c:v>43132</c:v>
                </c:pt>
                <c:pt idx="6607">
                  <c:v>43133</c:v>
                </c:pt>
                <c:pt idx="6608">
                  <c:v>43134</c:v>
                </c:pt>
                <c:pt idx="6609">
                  <c:v>43135</c:v>
                </c:pt>
                <c:pt idx="6610">
                  <c:v>43136</c:v>
                </c:pt>
                <c:pt idx="6611">
                  <c:v>43137</c:v>
                </c:pt>
                <c:pt idx="6612">
                  <c:v>43138</c:v>
                </c:pt>
                <c:pt idx="6613">
                  <c:v>43139</c:v>
                </c:pt>
                <c:pt idx="6614">
                  <c:v>43140</c:v>
                </c:pt>
                <c:pt idx="6615">
                  <c:v>43141</c:v>
                </c:pt>
                <c:pt idx="6616">
                  <c:v>43142</c:v>
                </c:pt>
                <c:pt idx="6617">
                  <c:v>43143</c:v>
                </c:pt>
                <c:pt idx="6618">
                  <c:v>43144</c:v>
                </c:pt>
                <c:pt idx="6619">
                  <c:v>43145</c:v>
                </c:pt>
                <c:pt idx="6620">
                  <c:v>43146</c:v>
                </c:pt>
                <c:pt idx="6621">
                  <c:v>43147</c:v>
                </c:pt>
                <c:pt idx="6622">
                  <c:v>43148</c:v>
                </c:pt>
                <c:pt idx="6623">
                  <c:v>43149</c:v>
                </c:pt>
                <c:pt idx="6624">
                  <c:v>43150</c:v>
                </c:pt>
                <c:pt idx="6625">
                  <c:v>43151</c:v>
                </c:pt>
                <c:pt idx="6626">
                  <c:v>43152</c:v>
                </c:pt>
                <c:pt idx="6627">
                  <c:v>43153</c:v>
                </c:pt>
                <c:pt idx="6628">
                  <c:v>43154</c:v>
                </c:pt>
                <c:pt idx="6629">
                  <c:v>43155</c:v>
                </c:pt>
                <c:pt idx="6630">
                  <c:v>43156</c:v>
                </c:pt>
                <c:pt idx="6631">
                  <c:v>43157</c:v>
                </c:pt>
                <c:pt idx="6632">
                  <c:v>43158</c:v>
                </c:pt>
                <c:pt idx="6633">
                  <c:v>43159</c:v>
                </c:pt>
                <c:pt idx="6634">
                  <c:v>43160</c:v>
                </c:pt>
                <c:pt idx="6635">
                  <c:v>43161</c:v>
                </c:pt>
                <c:pt idx="6636">
                  <c:v>43162</c:v>
                </c:pt>
                <c:pt idx="6637">
                  <c:v>43163</c:v>
                </c:pt>
                <c:pt idx="6638">
                  <c:v>43164</c:v>
                </c:pt>
                <c:pt idx="6639">
                  <c:v>43165</c:v>
                </c:pt>
                <c:pt idx="6640">
                  <c:v>43166</c:v>
                </c:pt>
                <c:pt idx="6641">
                  <c:v>43167</c:v>
                </c:pt>
                <c:pt idx="6642">
                  <c:v>43168</c:v>
                </c:pt>
                <c:pt idx="6643">
                  <c:v>43169</c:v>
                </c:pt>
                <c:pt idx="6644">
                  <c:v>43170</c:v>
                </c:pt>
                <c:pt idx="6645">
                  <c:v>43171</c:v>
                </c:pt>
                <c:pt idx="6646">
                  <c:v>43172</c:v>
                </c:pt>
                <c:pt idx="6647">
                  <c:v>43173</c:v>
                </c:pt>
                <c:pt idx="6648">
                  <c:v>43174</c:v>
                </c:pt>
                <c:pt idx="6649">
                  <c:v>43175</c:v>
                </c:pt>
                <c:pt idx="6650">
                  <c:v>43176</c:v>
                </c:pt>
                <c:pt idx="6651">
                  <c:v>43177</c:v>
                </c:pt>
                <c:pt idx="6652">
                  <c:v>43178</c:v>
                </c:pt>
                <c:pt idx="6653">
                  <c:v>43179</c:v>
                </c:pt>
                <c:pt idx="6654">
                  <c:v>43180</c:v>
                </c:pt>
                <c:pt idx="6655">
                  <c:v>43181</c:v>
                </c:pt>
                <c:pt idx="6656">
                  <c:v>43182</c:v>
                </c:pt>
                <c:pt idx="6657">
                  <c:v>43183</c:v>
                </c:pt>
                <c:pt idx="6658">
                  <c:v>43184</c:v>
                </c:pt>
                <c:pt idx="6659">
                  <c:v>43185</c:v>
                </c:pt>
                <c:pt idx="6660">
                  <c:v>43186</c:v>
                </c:pt>
                <c:pt idx="6661">
                  <c:v>43187</c:v>
                </c:pt>
                <c:pt idx="6662">
                  <c:v>43188</c:v>
                </c:pt>
                <c:pt idx="6663">
                  <c:v>43189</c:v>
                </c:pt>
                <c:pt idx="6664">
                  <c:v>43190</c:v>
                </c:pt>
                <c:pt idx="6665">
                  <c:v>43191</c:v>
                </c:pt>
                <c:pt idx="6666">
                  <c:v>43192</c:v>
                </c:pt>
                <c:pt idx="6667">
                  <c:v>43193</c:v>
                </c:pt>
                <c:pt idx="6668">
                  <c:v>43194</c:v>
                </c:pt>
                <c:pt idx="6669">
                  <c:v>43195</c:v>
                </c:pt>
                <c:pt idx="6670">
                  <c:v>43196</c:v>
                </c:pt>
                <c:pt idx="6671">
                  <c:v>43197</c:v>
                </c:pt>
                <c:pt idx="6672">
                  <c:v>43198</c:v>
                </c:pt>
                <c:pt idx="6673">
                  <c:v>43199</c:v>
                </c:pt>
                <c:pt idx="6674">
                  <c:v>43200</c:v>
                </c:pt>
                <c:pt idx="6675">
                  <c:v>43201</c:v>
                </c:pt>
                <c:pt idx="6676">
                  <c:v>43202</c:v>
                </c:pt>
                <c:pt idx="6677">
                  <c:v>43203</c:v>
                </c:pt>
                <c:pt idx="6678">
                  <c:v>43204</c:v>
                </c:pt>
                <c:pt idx="6679">
                  <c:v>43205</c:v>
                </c:pt>
                <c:pt idx="6680">
                  <c:v>43206</c:v>
                </c:pt>
                <c:pt idx="6681">
                  <c:v>43207</c:v>
                </c:pt>
                <c:pt idx="6682">
                  <c:v>43208</c:v>
                </c:pt>
                <c:pt idx="6683">
                  <c:v>43209</c:v>
                </c:pt>
                <c:pt idx="6684">
                  <c:v>43210</c:v>
                </c:pt>
                <c:pt idx="6685">
                  <c:v>43211</c:v>
                </c:pt>
                <c:pt idx="6686">
                  <c:v>43212</c:v>
                </c:pt>
                <c:pt idx="6687">
                  <c:v>43213</c:v>
                </c:pt>
                <c:pt idx="6688">
                  <c:v>43214</c:v>
                </c:pt>
                <c:pt idx="6689">
                  <c:v>43215</c:v>
                </c:pt>
                <c:pt idx="6690">
                  <c:v>43216</c:v>
                </c:pt>
                <c:pt idx="6691">
                  <c:v>43217</c:v>
                </c:pt>
                <c:pt idx="6692">
                  <c:v>43218</c:v>
                </c:pt>
                <c:pt idx="6693">
                  <c:v>43219</c:v>
                </c:pt>
                <c:pt idx="6694">
                  <c:v>43220</c:v>
                </c:pt>
                <c:pt idx="6695">
                  <c:v>43221</c:v>
                </c:pt>
                <c:pt idx="6696">
                  <c:v>43222</c:v>
                </c:pt>
                <c:pt idx="6697">
                  <c:v>43223</c:v>
                </c:pt>
                <c:pt idx="6698">
                  <c:v>43224</c:v>
                </c:pt>
                <c:pt idx="6699">
                  <c:v>43225</c:v>
                </c:pt>
                <c:pt idx="6700">
                  <c:v>43226</c:v>
                </c:pt>
                <c:pt idx="6701">
                  <c:v>43227</c:v>
                </c:pt>
                <c:pt idx="6702">
                  <c:v>43228</c:v>
                </c:pt>
                <c:pt idx="6703">
                  <c:v>43229</c:v>
                </c:pt>
                <c:pt idx="6704">
                  <c:v>43230</c:v>
                </c:pt>
                <c:pt idx="6705">
                  <c:v>43231</c:v>
                </c:pt>
                <c:pt idx="6706">
                  <c:v>43232</c:v>
                </c:pt>
                <c:pt idx="6707">
                  <c:v>43233</c:v>
                </c:pt>
                <c:pt idx="6708">
                  <c:v>43234</c:v>
                </c:pt>
                <c:pt idx="6709">
                  <c:v>43235</c:v>
                </c:pt>
                <c:pt idx="6710">
                  <c:v>43236</c:v>
                </c:pt>
                <c:pt idx="6711">
                  <c:v>43237</c:v>
                </c:pt>
                <c:pt idx="6712">
                  <c:v>43238</c:v>
                </c:pt>
                <c:pt idx="6713">
                  <c:v>43239</c:v>
                </c:pt>
                <c:pt idx="6714">
                  <c:v>43240</c:v>
                </c:pt>
                <c:pt idx="6715">
                  <c:v>43241</c:v>
                </c:pt>
                <c:pt idx="6716">
                  <c:v>43242</c:v>
                </c:pt>
                <c:pt idx="6717">
                  <c:v>43243</c:v>
                </c:pt>
                <c:pt idx="6718">
                  <c:v>43244</c:v>
                </c:pt>
                <c:pt idx="6719">
                  <c:v>43245</c:v>
                </c:pt>
                <c:pt idx="6720">
                  <c:v>43246</c:v>
                </c:pt>
                <c:pt idx="6721">
                  <c:v>43247</c:v>
                </c:pt>
                <c:pt idx="6722">
                  <c:v>43248</c:v>
                </c:pt>
                <c:pt idx="6723">
                  <c:v>43249</c:v>
                </c:pt>
                <c:pt idx="6724">
                  <c:v>43250</c:v>
                </c:pt>
                <c:pt idx="6725">
                  <c:v>43251</c:v>
                </c:pt>
                <c:pt idx="6726">
                  <c:v>43252</c:v>
                </c:pt>
                <c:pt idx="6727">
                  <c:v>43253</c:v>
                </c:pt>
                <c:pt idx="6728">
                  <c:v>43254</c:v>
                </c:pt>
                <c:pt idx="6729">
                  <c:v>43255</c:v>
                </c:pt>
                <c:pt idx="6730">
                  <c:v>43256</c:v>
                </c:pt>
                <c:pt idx="6731">
                  <c:v>43257</c:v>
                </c:pt>
                <c:pt idx="6732">
                  <c:v>43258</c:v>
                </c:pt>
                <c:pt idx="6733">
                  <c:v>43259</c:v>
                </c:pt>
                <c:pt idx="6734">
                  <c:v>43260</c:v>
                </c:pt>
                <c:pt idx="6735">
                  <c:v>43261</c:v>
                </c:pt>
                <c:pt idx="6736">
                  <c:v>43262</c:v>
                </c:pt>
                <c:pt idx="6737">
                  <c:v>43263</c:v>
                </c:pt>
                <c:pt idx="6738">
                  <c:v>43264</c:v>
                </c:pt>
                <c:pt idx="6739">
                  <c:v>43265</c:v>
                </c:pt>
                <c:pt idx="6740">
                  <c:v>43266</c:v>
                </c:pt>
                <c:pt idx="6741">
                  <c:v>43267</c:v>
                </c:pt>
                <c:pt idx="6742">
                  <c:v>43268</c:v>
                </c:pt>
                <c:pt idx="6743">
                  <c:v>43269</c:v>
                </c:pt>
                <c:pt idx="6744">
                  <c:v>43270</c:v>
                </c:pt>
                <c:pt idx="6745">
                  <c:v>43271</c:v>
                </c:pt>
                <c:pt idx="6746">
                  <c:v>43272</c:v>
                </c:pt>
                <c:pt idx="6747">
                  <c:v>43273</c:v>
                </c:pt>
                <c:pt idx="6748">
                  <c:v>43274</c:v>
                </c:pt>
                <c:pt idx="6749">
                  <c:v>43275</c:v>
                </c:pt>
                <c:pt idx="6750">
                  <c:v>43276</c:v>
                </c:pt>
                <c:pt idx="6751">
                  <c:v>43277</c:v>
                </c:pt>
                <c:pt idx="6752">
                  <c:v>43278</c:v>
                </c:pt>
                <c:pt idx="6753">
                  <c:v>43279</c:v>
                </c:pt>
                <c:pt idx="6754">
                  <c:v>43280</c:v>
                </c:pt>
                <c:pt idx="6755">
                  <c:v>43281</c:v>
                </c:pt>
                <c:pt idx="6756">
                  <c:v>43282</c:v>
                </c:pt>
                <c:pt idx="6757">
                  <c:v>43283</c:v>
                </c:pt>
                <c:pt idx="6758">
                  <c:v>43284</c:v>
                </c:pt>
                <c:pt idx="6759">
                  <c:v>43285</c:v>
                </c:pt>
                <c:pt idx="6760">
                  <c:v>43286</c:v>
                </c:pt>
                <c:pt idx="6761">
                  <c:v>43287</c:v>
                </c:pt>
                <c:pt idx="6762">
                  <c:v>43288</c:v>
                </c:pt>
                <c:pt idx="6763">
                  <c:v>43289</c:v>
                </c:pt>
                <c:pt idx="6764">
                  <c:v>43290</c:v>
                </c:pt>
                <c:pt idx="6765">
                  <c:v>43291</c:v>
                </c:pt>
                <c:pt idx="6766">
                  <c:v>43292</c:v>
                </c:pt>
                <c:pt idx="6767">
                  <c:v>43293</c:v>
                </c:pt>
                <c:pt idx="6768">
                  <c:v>43294</c:v>
                </c:pt>
                <c:pt idx="6769">
                  <c:v>43295</c:v>
                </c:pt>
                <c:pt idx="6770">
                  <c:v>43296</c:v>
                </c:pt>
                <c:pt idx="6771">
                  <c:v>43297</c:v>
                </c:pt>
                <c:pt idx="6772">
                  <c:v>43298</c:v>
                </c:pt>
                <c:pt idx="6773">
                  <c:v>43299</c:v>
                </c:pt>
                <c:pt idx="6774">
                  <c:v>43300</c:v>
                </c:pt>
                <c:pt idx="6775">
                  <c:v>43301</c:v>
                </c:pt>
                <c:pt idx="6776">
                  <c:v>43302</c:v>
                </c:pt>
                <c:pt idx="6777">
                  <c:v>43303</c:v>
                </c:pt>
                <c:pt idx="6778">
                  <c:v>43304</c:v>
                </c:pt>
                <c:pt idx="6779">
                  <c:v>43305</c:v>
                </c:pt>
                <c:pt idx="6780">
                  <c:v>43306</c:v>
                </c:pt>
                <c:pt idx="6781">
                  <c:v>43307</c:v>
                </c:pt>
                <c:pt idx="6782">
                  <c:v>43308</c:v>
                </c:pt>
                <c:pt idx="6783">
                  <c:v>43309</c:v>
                </c:pt>
                <c:pt idx="6784">
                  <c:v>43310</c:v>
                </c:pt>
                <c:pt idx="6785">
                  <c:v>43311</c:v>
                </c:pt>
                <c:pt idx="6786">
                  <c:v>43312</c:v>
                </c:pt>
                <c:pt idx="6787">
                  <c:v>43313</c:v>
                </c:pt>
                <c:pt idx="6788">
                  <c:v>43314</c:v>
                </c:pt>
                <c:pt idx="6789">
                  <c:v>43315</c:v>
                </c:pt>
                <c:pt idx="6790">
                  <c:v>43316</c:v>
                </c:pt>
                <c:pt idx="6791">
                  <c:v>43317</c:v>
                </c:pt>
                <c:pt idx="6792">
                  <c:v>43318</c:v>
                </c:pt>
                <c:pt idx="6793">
                  <c:v>43319</c:v>
                </c:pt>
                <c:pt idx="6794">
                  <c:v>43320</c:v>
                </c:pt>
                <c:pt idx="6795">
                  <c:v>43321</c:v>
                </c:pt>
                <c:pt idx="6796">
                  <c:v>43322</c:v>
                </c:pt>
                <c:pt idx="6797">
                  <c:v>43323</c:v>
                </c:pt>
                <c:pt idx="6798">
                  <c:v>43324</c:v>
                </c:pt>
                <c:pt idx="6799">
                  <c:v>43325</c:v>
                </c:pt>
                <c:pt idx="6800">
                  <c:v>43326</c:v>
                </c:pt>
                <c:pt idx="6801">
                  <c:v>43327</c:v>
                </c:pt>
                <c:pt idx="6802">
                  <c:v>43328</c:v>
                </c:pt>
                <c:pt idx="6803">
                  <c:v>43329</c:v>
                </c:pt>
                <c:pt idx="6804">
                  <c:v>43330</c:v>
                </c:pt>
                <c:pt idx="6805">
                  <c:v>43331</c:v>
                </c:pt>
                <c:pt idx="6806">
                  <c:v>43332</c:v>
                </c:pt>
                <c:pt idx="6807">
                  <c:v>43333</c:v>
                </c:pt>
                <c:pt idx="6808">
                  <c:v>43334</c:v>
                </c:pt>
                <c:pt idx="6809">
                  <c:v>43335</c:v>
                </c:pt>
                <c:pt idx="6810">
                  <c:v>43336</c:v>
                </c:pt>
                <c:pt idx="6811">
                  <c:v>43337</c:v>
                </c:pt>
                <c:pt idx="6812">
                  <c:v>43338</c:v>
                </c:pt>
                <c:pt idx="6813">
                  <c:v>43339</c:v>
                </c:pt>
                <c:pt idx="6814">
                  <c:v>43340</c:v>
                </c:pt>
                <c:pt idx="6815">
                  <c:v>43341</c:v>
                </c:pt>
                <c:pt idx="6816">
                  <c:v>43342</c:v>
                </c:pt>
                <c:pt idx="6817">
                  <c:v>43343</c:v>
                </c:pt>
                <c:pt idx="6818">
                  <c:v>43344</c:v>
                </c:pt>
                <c:pt idx="6819">
                  <c:v>43345</c:v>
                </c:pt>
                <c:pt idx="6820">
                  <c:v>43346</c:v>
                </c:pt>
                <c:pt idx="6821">
                  <c:v>43347</c:v>
                </c:pt>
                <c:pt idx="6822">
                  <c:v>43348</c:v>
                </c:pt>
                <c:pt idx="6823">
                  <c:v>43349</c:v>
                </c:pt>
                <c:pt idx="6824">
                  <c:v>43350</c:v>
                </c:pt>
                <c:pt idx="6825">
                  <c:v>43351</c:v>
                </c:pt>
                <c:pt idx="6826">
                  <c:v>43352</c:v>
                </c:pt>
                <c:pt idx="6827">
                  <c:v>43353</c:v>
                </c:pt>
                <c:pt idx="6828">
                  <c:v>43354</c:v>
                </c:pt>
                <c:pt idx="6829">
                  <c:v>43355</c:v>
                </c:pt>
                <c:pt idx="6830">
                  <c:v>43356</c:v>
                </c:pt>
                <c:pt idx="6831">
                  <c:v>43357</c:v>
                </c:pt>
                <c:pt idx="6832">
                  <c:v>43358</c:v>
                </c:pt>
                <c:pt idx="6833">
                  <c:v>43359</c:v>
                </c:pt>
                <c:pt idx="6834">
                  <c:v>43360</c:v>
                </c:pt>
                <c:pt idx="6835">
                  <c:v>43361</c:v>
                </c:pt>
                <c:pt idx="6836">
                  <c:v>43362</c:v>
                </c:pt>
                <c:pt idx="6837">
                  <c:v>43363</c:v>
                </c:pt>
                <c:pt idx="6838">
                  <c:v>43364</c:v>
                </c:pt>
                <c:pt idx="6839">
                  <c:v>43365</c:v>
                </c:pt>
                <c:pt idx="6840">
                  <c:v>43366</c:v>
                </c:pt>
                <c:pt idx="6841">
                  <c:v>43367</c:v>
                </c:pt>
                <c:pt idx="6842">
                  <c:v>43368</c:v>
                </c:pt>
                <c:pt idx="6843">
                  <c:v>43369</c:v>
                </c:pt>
                <c:pt idx="6844">
                  <c:v>43370</c:v>
                </c:pt>
                <c:pt idx="6845">
                  <c:v>43371</c:v>
                </c:pt>
                <c:pt idx="6846">
                  <c:v>43372</c:v>
                </c:pt>
                <c:pt idx="6847">
                  <c:v>43373</c:v>
                </c:pt>
                <c:pt idx="6848">
                  <c:v>43374</c:v>
                </c:pt>
                <c:pt idx="6849">
                  <c:v>43375</c:v>
                </c:pt>
                <c:pt idx="6850">
                  <c:v>43376</c:v>
                </c:pt>
                <c:pt idx="6851">
                  <c:v>43377</c:v>
                </c:pt>
                <c:pt idx="6852">
                  <c:v>43378</c:v>
                </c:pt>
                <c:pt idx="6853">
                  <c:v>43379</c:v>
                </c:pt>
                <c:pt idx="6854">
                  <c:v>43380</c:v>
                </c:pt>
                <c:pt idx="6855">
                  <c:v>43381</c:v>
                </c:pt>
                <c:pt idx="6856">
                  <c:v>43382</c:v>
                </c:pt>
                <c:pt idx="6857">
                  <c:v>43383</c:v>
                </c:pt>
                <c:pt idx="6858">
                  <c:v>43384</c:v>
                </c:pt>
                <c:pt idx="6859">
                  <c:v>43385</c:v>
                </c:pt>
                <c:pt idx="6860">
                  <c:v>43386</c:v>
                </c:pt>
                <c:pt idx="6861">
                  <c:v>43387</c:v>
                </c:pt>
                <c:pt idx="6862">
                  <c:v>43388</c:v>
                </c:pt>
                <c:pt idx="6863">
                  <c:v>43389</c:v>
                </c:pt>
                <c:pt idx="6864">
                  <c:v>43390</c:v>
                </c:pt>
                <c:pt idx="6865">
                  <c:v>43391</c:v>
                </c:pt>
                <c:pt idx="6866">
                  <c:v>43392</c:v>
                </c:pt>
                <c:pt idx="6867">
                  <c:v>43393</c:v>
                </c:pt>
                <c:pt idx="6868">
                  <c:v>43394</c:v>
                </c:pt>
                <c:pt idx="6869">
                  <c:v>43395</c:v>
                </c:pt>
                <c:pt idx="6870">
                  <c:v>43396</c:v>
                </c:pt>
                <c:pt idx="6871">
                  <c:v>43397</c:v>
                </c:pt>
                <c:pt idx="6872">
                  <c:v>43398</c:v>
                </c:pt>
                <c:pt idx="6873">
                  <c:v>43399</c:v>
                </c:pt>
                <c:pt idx="6874">
                  <c:v>43400</c:v>
                </c:pt>
                <c:pt idx="6875">
                  <c:v>43401</c:v>
                </c:pt>
                <c:pt idx="6876">
                  <c:v>43402</c:v>
                </c:pt>
                <c:pt idx="6877">
                  <c:v>43403</c:v>
                </c:pt>
                <c:pt idx="6878">
                  <c:v>43404</c:v>
                </c:pt>
                <c:pt idx="6879">
                  <c:v>43405</c:v>
                </c:pt>
                <c:pt idx="6880">
                  <c:v>43406</c:v>
                </c:pt>
                <c:pt idx="6881">
                  <c:v>43407</c:v>
                </c:pt>
                <c:pt idx="6882">
                  <c:v>43408</c:v>
                </c:pt>
                <c:pt idx="6883">
                  <c:v>43409</c:v>
                </c:pt>
                <c:pt idx="6884">
                  <c:v>43410</c:v>
                </c:pt>
                <c:pt idx="6885">
                  <c:v>43411</c:v>
                </c:pt>
                <c:pt idx="6886">
                  <c:v>43412</c:v>
                </c:pt>
                <c:pt idx="6887">
                  <c:v>43413</c:v>
                </c:pt>
                <c:pt idx="6888">
                  <c:v>43414</c:v>
                </c:pt>
                <c:pt idx="6889">
                  <c:v>43415</c:v>
                </c:pt>
                <c:pt idx="6890">
                  <c:v>43416</c:v>
                </c:pt>
                <c:pt idx="6891">
                  <c:v>43417</c:v>
                </c:pt>
                <c:pt idx="6892">
                  <c:v>43418</c:v>
                </c:pt>
                <c:pt idx="6893">
                  <c:v>43419</c:v>
                </c:pt>
                <c:pt idx="6894">
                  <c:v>43420</c:v>
                </c:pt>
                <c:pt idx="6895">
                  <c:v>43421</c:v>
                </c:pt>
                <c:pt idx="6896">
                  <c:v>43422</c:v>
                </c:pt>
                <c:pt idx="6897">
                  <c:v>43423</c:v>
                </c:pt>
                <c:pt idx="6898">
                  <c:v>43424</c:v>
                </c:pt>
                <c:pt idx="6899">
                  <c:v>43425</c:v>
                </c:pt>
                <c:pt idx="6900">
                  <c:v>43426</c:v>
                </c:pt>
                <c:pt idx="6901">
                  <c:v>43427</c:v>
                </c:pt>
                <c:pt idx="6902">
                  <c:v>43428</c:v>
                </c:pt>
                <c:pt idx="6903">
                  <c:v>43429</c:v>
                </c:pt>
                <c:pt idx="6904">
                  <c:v>43430</c:v>
                </c:pt>
                <c:pt idx="6905">
                  <c:v>43431</c:v>
                </c:pt>
                <c:pt idx="6906">
                  <c:v>43432</c:v>
                </c:pt>
                <c:pt idx="6907">
                  <c:v>43433</c:v>
                </c:pt>
                <c:pt idx="6908">
                  <c:v>43434</c:v>
                </c:pt>
                <c:pt idx="6909">
                  <c:v>43435</c:v>
                </c:pt>
                <c:pt idx="6910">
                  <c:v>43436</c:v>
                </c:pt>
                <c:pt idx="6911">
                  <c:v>43437</c:v>
                </c:pt>
                <c:pt idx="6912">
                  <c:v>43438</c:v>
                </c:pt>
                <c:pt idx="6913">
                  <c:v>43439</c:v>
                </c:pt>
                <c:pt idx="6914">
                  <c:v>43440</c:v>
                </c:pt>
                <c:pt idx="6915">
                  <c:v>43441</c:v>
                </c:pt>
                <c:pt idx="6916">
                  <c:v>43442</c:v>
                </c:pt>
                <c:pt idx="6917">
                  <c:v>43443</c:v>
                </c:pt>
                <c:pt idx="6918">
                  <c:v>43444</c:v>
                </c:pt>
                <c:pt idx="6919">
                  <c:v>43445</c:v>
                </c:pt>
                <c:pt idx="6920">
                  <c:v>43446</c:v>
                </c:pt>
                <c:pt idx="6921">
                  <c:v>43447</c:v>
                </c:pt>
                <c:pt idx="6922">
                  <c:v>43448</c:v>
                </c:pt>
                <c:pt idx="6923">
                  <c:v>43449</c:v>
                </c:pt>
                <c:pt idx="6924">
                  <c:v>43450</c:v>
                </c:pt>
                <c:pt idx="6925">
                  <c:v>43451</c:v>
                </c:pt>
                <c:pt idx="6926">
                  <c:v>43452</c:v>
                </c:pt>
                <c:pt idx="6927">
                  <c:v>43453</c:v>
                </c:pt>
                <c:pt idx="6928">
                  <c:v>43454</c:v>
                </c:pt>
                <c:pt idx="6929">
                  <c:v>43455</c:v>
                </c:pt>
                <c:pt idx="6930">
                  <c:v>43456</c:v>
                </c:pt>
                <c:pt idx="6931">
                  <c:v>43457</c:v>
                </c:pt>
                <c:pt idx="6932">
                  <c:v>43458</c:v>
                </c:pt>
                <c:pt idx="6933">
                  <c:v>43459</c:v>
                </c:pt>
                <c:pt idx="6934">
                  <c:v>43460</c:v>
                </c:pt>
                <c:pt idx="6935">
                  <c:v>43461</c:v>
                </c:pt>
                <c:pt idx="6936">
                  <c:v>43462</c:v>
                </c:pt>
                <c:pt idx="6937">
                  <c:v>43463</c:v>
                </c:pt>
                <c:pt idx="6938">
                  <c:v>43464</c:v>
                </c:pt>
                <c:pt idx="6939">
                  <c:v>43465</c:v>
                </c:pt>
                <c:pt idx="6940">
                  <c:v>43466</c:v>
                </c:pt>
                <c:pt idx="6941">
                  <c:v>43467</c:v>
                </c:pt>
                <c:pt idx="6942">
                  <c:v>43468</c:v>
                </c:pt>
                <c:pt idx="6943">
                  <c:v>43469</c:v>
                </c:pt>
                <c:pt idx="6944">
                  <c:v>43470</c:v>
                </c:pt>
                <c:pt idx="6945">
                  <c:v>43471</c:v>
                </c:pt>
                <c:pt idx="6946">
                  <c:v>43472</c:v>
                </c:pt>
                <c:pt idx="6947">
                  <c:v>43473</c:v>
                </c:pt>
                <c:pt idx="6948">
                  <c:v>43474</c:v>
                </c:pt>
                <c:pt idx="6949">
                  <c:v>43475</c:v>
                </c:pt>
                <c:pt idx="6950">
                  <c:v>43476</c:v>
                </c:pt>
                <c:pt idx="6951">
                  <c:v>43477</c:v>
                </c:pt>
                <c:pt idx="6952">
                  <c:v>43478</c:v>
                </c:pt>
                <c:pt idx="6953">
                  <c:v>43479</c:v>
                </c:pt>
                <c:pt idx="6954">
                  <c:v>43480</c:v>
                </c:pt>
                <c:pt idx="6955">
                  <c:v>43481</c:v>
                </c:pt>
                <c:pt idx="6956">
                  <c:v>43482</c:v>
                </c:pt>
                <c:pt idx="6957">
                  <c:v>43483</c:v>
                </c:pt>
                <c:pt idx="6958">
                  <c:v>43484</c:v>
                </c:pt>
                <c:pt idx="6959">
                  <c:v>43485</c:v>
                </c:pt>
                <c:pt idx="6960">
                  <c:v>43486</c:v>
                </c:pt>
                <c:pt idx="6961">
                  <c:v>43487</c:v>
                </c:pt>
                <c:pt idx="6962">
                  <c:v>43488</c:v>
                </c:pt>
                <c:pt idx="6963">
                  <c:v>43489</c:v>
                </c:pt>
                <c:pt idx="6964">
                  <c:v>43490</c:v>
                </c:pt>
                <c:pt idx="6965">
                  <c:v>43491</c:v>
                </c:pt>
                <c:pt idx="6966">
                  <c:v>43492</c:v>
                </c:pt>
                <c:pt idx="6967">
                  <c:v>43493</c:v>
                </c:pt>
                <c:pt idx="6968">
                  <c:v>43494</c:v>
                </c:pt>
                <c:pt idx="6969">
                  <c:v>43495</c:v>
                </c:pt>
                <c:pt idx="6970">
                  <c:v>43496</c:v>
                </c:pt>
                <c:pt idx="6971">
                  <c:v>43497</c:v>
                </c:pt>
                <c:pt idx="6972">
                  <c:v>43498</c:v>
                </c:pt>
                <c:pt idx="6973">
                  <c:v>43499</c:v>
                </c:pt>
                <c:pt idx="6974">
                  <c:v>43500</c:v>
                </c:pt>
                <c:pt idx="6975">
                  <c:v>43501</c:v>
                </c:pt>
                <c:pt idx="6976">
                  <c:v>43502</c:v>
                </c:pt>
                <c:pt idx="6977">
                  <c:v>43503</c:v>
                </c:pt>
                <c:pt idx="6978">
                  <c:v>43504</c:v>
                </c:pt>
                <c:pt idx="6979">
                  <c:v>43505</c:v>
                </c:pt>
                <c:pt idx="6980">
                  <c:v>43506</c:v>
                </c:pt>
                <c:pt idx="6981">
                  <c:v>43507</c:v>
                </c:pt>
                <c:pt idx="6982">
                  <c:v>43508</c:v>
                </c:pt>
                <c:pt idx="6983">
                  <c:v>43509</c:v>
                </c:pt>
                <c:pt idx="6984">
                  <c:v>43510</c:v>
                </c:pt>
                <c:pt idx="6985">
                  <c:v>43511</c:v>
                </c:pt>
                <c:pt idx="6986">
                  <c:v>43512</c:v>
                </c:pt>
                <c:pt idx="6987">
                  <c:v>43513</c:v>
                </c:pt>
                <c:pt idx="6988">
                  <c:v>43514</c:v>
                </c:pt>
                <c:pt idx="6989">
                  <c:v>43515</c:v>
                </c:pt>
                <c:pt idx="6990">
                  <c:v>43516</c:v>
                </c:pt>
                <c:pt idx="6991">
                  <c:v>43517</c:v>
                </c:pt>
                <c:pt idx="6992">
                  <c:v>43518</c:v>
                </c:pt>
                <c:pt idx="6993">
                  <c:v>43519</c:v>
                </c:pt>
                <c:pt idx="6994">
                  <c:v>43520</c:v>
                </c:pt>
                <c:pt idx="6995">
                  <c:v>43521</c:v>
                </c:pt>
                <c:pt idx="6996">
                  <c:v>43522</c:v>
                </c:pt>
                <c:pt idx="6997">
                  <c:v>43523</c:v>
                </c:pt>
                <c:pt idx="6998">
                  <c:v>43524</c:v>
                </c:pt>
                <c:pt idx="6999">
                  <c:v>43525</c:v>
                </c:pt>
                <c:pt idx="7000">
                  <c:v>43526</c:v>
                </c:pt>
                <c:pt idx="7001">
                  <c:v>43527</c:v>
                </c:pt>
                <c:pt idx="7002">
                  <c:v>43528</c:v>
                </c:pt>
                <c:pt idx="7003">
                  <c:v>43529</c:v>
                </c:pt>
                <c:pt idx="7004">
                  <c:v>43530</c:v>
                </c:pt>
                <c:pt idx="7005">
                  <c:v>43531</c:v>
                </c:pt>
                <c:pt idx="7006">
                  <c:v>43532</c:v>
                </c:pt>
                <c:pt idx="7007">
                  <c:v>43533</c:v>
                </c:pt>
                <c:pt idx="7008">
                  <c:v>43534</c:v>
                </c:pt>
                <c:pt idx="7009">
                  <c:v>43535</c:v>
                </c:pt>
                <c:pt idx="7010">
                  <c:v>43536</c:v>
                </c:pt>
                <c:pt idx="7011">
                  <c:v>43537</c:v>
                </c:pt>
                <c:pt idx="7012">
                  <c:v>43538</c:v>
                </c:pt>
                <c:pt idx="7013">
                  <c:v>43539</c:v>
                </c:pt>
                <c:pt idx="7014">
                  <c:v>43540</c:v>
                </c:pt>
                <c:pt idx="7015">
                  <c:v>43541</c:v>
                </c:pt>
                <c:pt idx="7016">
                  <c:v>43542</c:v>
                </c:pt>
                <c:pt idx="7017">
                  <c:v>43543</c:v>
                </c:pt>
                <c:pt idx="7018">
                  <c:v>43544</c:v>
                </c:pt>
                <c:pt idx="7019">
                  <c:v>43545</c:v>
                </c:pt>
                <c:pt idx="7020">
                  <c:v>43546</c:v>
                </c:pt>
                <c:pt idx="7021">
                  <c:v>43547</c:v>
                </c:pt>
                <c:pt idx="7022">
                  <c:v>43548</c:v>
                </c:pt>
                <c:pt idx="7023">
                  <c:v>43549</c:v>
                </c:pt>
                <c:pt idx="7024">
                  <c:v>43550</c:v>
                </c:pt>
                <c:pt idx="7025">
                  <c:v>43551</c:v>
                </c:pt>
                <c:pt idx="7026">
                  <c:v>43552</c:v>
                </c:pt>
                <c:pt idx="7027">
                  <c:v>43553</c:v>
                </c:pt>
                <c:pt idx="7028">
                  <c:v>43554</c:v>
                </c:pt>
                <c:pt idx="7029">
                  <c:v>43555</c:v>
                </c:pt>
                <c:pt idx="7030">
                  <c:v>43556</c:v>
                </c:pt>
                <c:pt idx="7031">
                  <c:v>43557</c:v>
                </c:pt>
                <c:pt idx="7032">
                  <c:v>43558</c:v>
                </c:pt>
                <c:pt idx="7033">
                  <c:v>43559</c:v>
                </c:pt>
                <c:pt idx="7034">
                  <c:v>43560</c:v>
                </c:pt>
                <c:pt idx="7035">
                  <c:v>43561</c:v>
                </c:pt>
                <c:pt idx="7036">
                  <c:v>43562</c:v>
                </c:pt>
                <c:pt idx="7037">
                  <c:v>43563</c:v>
                </c:pt>
                <c:pt idx="7038">
                  <c:v>43564</c:v>
                </c:pt>
                <c:pt idx="7039">
                  <c:v>43565</c:v>
                </c:pt>
                <c:pt idx="7040">
                  <c:v>43566</c:v>
                </c:pt>
                <c:pt idx="7041">
                  <c:v>43567</c:v>
                </c:pt>
                <c:pt idx="7042">
                  <c:v>43568</c:v>
                </c:pt>
                <c:pt idx="7043">
                  <c:v>43569</c:v>
                </c:pt>
                <c:pt idx="7044">
                  <c:v>43570</c:v>
                </c:pt>
                <c:pt idx="7045">
                  <c:v>43571</c:v>
                </c:pt>
                <c:pt idx="7046">
                  <c:v>43572</c:v>
                </c:pt>
                <c:pt idx="7047">
                  <c:v>43573</c:v>
                </c:pt>
                <c:pt idx="7048">
                  <c:v>43574</c:v>
                </c:pt>
                <c:pt idx="7049">
                  <c:v>43575</c:v>
                </c:pt>
                <c:pt idx="7050">
                  <c:v>43576</c:v>
                </c:pt>
                <c:pt idx="7051">
                  <c:v>43577</c:v>
                </c:pt>
                <c:pt idx="7052">
                  <c:v>43578</c:v>
                </c:pt>
                <c:pt idx="7053">
                  <c:v>43579</c:v>
                </c:pt>
                <c:pt idx="7054">
                  <c:v>43580</c:v>
                </c:pt>
                <c:pt idx="7055">
                  <c:v>43581</c:v>
                </c:pt>
                <c:pt idx="7056">
                  <c:v>43582</c:v>
                </c:pt>
                <c:pt idx="7057">
                  <c:v>43583</c:v>
                </c:pt>
                <c:pt idx="7058">
                  <c:v>43584</c:v>
                </c:pt>
                <c:pt idx="7059">
                  <c:v>43585</c:v>
                </c:pt>
                <c:pt idx="7060">
                  <c:v>43586</c:v>
                </c:pt>
                <c:pt idx="7061">
                  <c:v>43587</c:v>
                </c:pt>
                <c:pt idx="7062">
                  <c:v>43588</c:v>
                </c:pt>
                <c:pt idx="7063">
                  <c:v>43589</c:v>
                </c:pt>
                <c:pt idx="7064">
                  <c:v>43590</c:v>
                </c:pt>
                <c:pt idx="7065">
                  <c:v>43591</c:v>
                </c:pt>
                <c:pt idx="7066">
                  <c:v>43592</c:v>
                </c:pt>
                <c:pt idx="7067">
                  <c:v>43593</c:v>
                </c:pt>
                <c:pt idx="7068">
                  <c:v>43594</c:v>
                </c:pt>
                <c:pt idx="7069">
                  <c:v>43595</c:v>
                </c:pt>
                <c:pt idx="7070">
                  <c:v>43596</c:v>
                </c:pt>
                <c:pt idx="7071">
                  <c:v>43597</c:v>
                </c:pt>
                <c:pt idx="7072">
                  <c:v>43598</c:v>
                </c:pt>
                <c:pt idx="7073">
                  <c:v>43599</c:v>
                </c:pt>
                <c:pt idx="7074">
                  <c:v>43600</c:v>
                </c:pt>
                <c:pt idx="7075">
                  <c:v>43601</c:v>
                </c:pt>
                <c:pt idx="7076">
                  <c:v>43602</c:v>
                </c:pt>
                <c:pt idx="7077">
                  <c:v>43603</c:v>
                </c:pt>
                <c:pt idx="7078">
                  <c:v>43604</c:v>
                </c:pt>
                <c:pt idx="7079">
                  <c:v>43605</c:v>
                </c:pt>
                <c:pt idx="7080">
                  <c:v>43606</c:v>
                </c:pt>
                <c:pt idx="7081">
                  <c:v>43607</c:v>
                </c:pt>
                <c:pt idx="7082">
                  <c:v>43608</c:v>
                </c:pt>
                <c:pt idx="7083">
                  <c:v>43609</c:v>
                </c:pt>
                <c:pt idx="7084">
                  <c:v>43610</c:v>
                </c:pt>
                <c:pt idx="7085">
                  <c:v>43611</c:v>
                </c:pt>
                <c:pt idx="7086">
                  <c:v>43612</c:v>
                </c:pt>
                <c:pt idx="7087">
                  <c:v>43613</c:v>
                </c:pt>
                <c:pt idx="7088">
                  <c:v>43614</c:v>
                </c:pt>
                <c:pt idx="7089">
                  <c:v>43615</c:v>
                </c:pt>
                <c:pt idx="7090">
                  <c:v>43616</c:v>
                </c:pt>
                <c:pt idx="7091">
                  <c:v>43617</c:v>
                </c:pt>
                <c:pt idx="7092">
                  <c:v>43618</c:v>
                </c:pt>
                <c:pt idx="7093">
                  <c:v>43619</c:v>
                </c:pt>
                <c:pt idx="7094">
                  <c:v>43620</c:v>
                </c:pt>
                <c:pt idx="7095">
                  <c:v>43621</c:v>
                </c:pt>
                <c:pt idx="7096">
                  <c:v>43622</c:v>
                </c:pt>
                <c:pt idx="7097">
                  <c:v>43623</c:v>
                </c:pt>
                <c:pt idx="7098">
                  <c:v>43624</c:v>
                </c:pt>
                <c:pt idx="7099">
                  <c:v>43625</c:v>
                </c:pt>
                <c:pt idx="7100">
                  <c:v>43626</c:v>
                </c:pt>
                <c:pt idx="7101">
                  <c:v>43627</c:v>
                </c:pt>
                <c:pt idx="7102">
                  <c:v>43628</c:v>
                </c:pt>
                <c:pt idx="7103">
                  <c:v>43629</c:v>
                </c:pt>
                <c:pt idx="7104">
                  <c:v>43630</c:v>
                </c:pt>
                <c:pt idx="7105">
                  <c:v>43631</c:v>
                </c:pt>
                <c:pt idx="7106">
                  <c:v>43632</c:v>
                </c:pt>
                <c:pt idx="7107">
                  <c:v>43633</c:v>
                </c:pt>
                <c:pt idx="7108">
                  <c:v>43634</c:v>
                </c:pt>
                <c:pt idx="7109">
                  <c:v>43635</c:v>
                </c:pt>
                <c:pt idx="7110">
                  <c:v>43636</c:v>
                </c:pt>
                <c:pt idx="7111">
                  <c:v>43637</c:v>
                </c:pt>
                <c:pt idx="7112">
                  <c:v>43638</c:v>
                </c:pt>
                <c:pt idx="7113">
                  <c:v>43639</c:v>
                </c:pt>
                <c:pt idx="7114">
                  <c:v>43640</c:v>
                </c:pt>
                <c:pt idx="7115">
                  <c:v>43641</c:v>
                </c:pt>
                <c:pt idx="7116">
                  <c:v>43642</c:v>
                </c:pt>
                <c:pt idx="7117">
                  <c:v>43643</c:v>
                </c:pt>
                <c:pt idx="7118">
                  <c:v>43644</c:v>
                </c:pt>
                <c:pt idx="7119">
                  <c:v>43645</c:v>
                </c:pt>
                <c:pt idx="7120">
                  <c:v>43646</c:v>
                </c:pt>
                <c:pt idx="7121">
                  <c:v>43647</c:v>
                </c:pt>
                <c:pt idx="7122">
                  <c:v>43648</c:v>
                </c:pt>
                <c:pt idx="7123">
                  <c:v>43649</c:v>
                </c:pt>
                <c:pt idx="7124">
                  <c:v>43650</c:v>
                </c:pt>
                <c:pt idx="7125">
                  <c:v>43651</c:v>
                </c:pt>
                <c:pt idx="7126">
                  <c:v>43652</c:v>
                </c:pt>
                <c:pt idx="7127">
                  <c:v>43653</c:v>
                </c:pt>
                <c:pt idx="7128">
                  <c:v>43654</c:v>
                </c:pt>
                <c:pt idx="7129">
                  <c:v>43655</c:v>
                </c:pt>
                <c:pt idx="7130">
                  <c:v>43656</c:v>
                </c:pt>
                <c:pt idx="7131">
                  <c:v>43657</c:v>
                </c:pt>
                <c:pt idx="7132">
                  <c:v>43658</c:v>
                </c:pt>
                <c:pt idx="7133">
                  <c:v>43659</c:v>
                </c:pt>
                <c:pt idx="7134">
                  <c:v>43660</c:v>
                </c:pt>
                <c:pt idx="7135">
                  <c:v>43661</c:v>
                </c:pt>
                <c:pt idx="7136">
                  <c:v>43662</c:v>
                </c:pt>
                <c:pt idx="7137">
                  <c:v>43663</c:v>
                </c:pt>
                <c:pt idx="7138">
                  <c:v>43664</c:v>
                </c:pt>
                <c:pt idx="7139">
                  <c:v>43665</c:v>
                </c:pt>
                <c:pt idx="7140">
                  <c:v>43666</c:v>
                </c:pt>
                <c:pt idx="7141">
                  <c:v>43667</c:v>
                </c:pt>
                <c:pt idx="7142">
                  <c:v>43668</c:v>
                </c:pt>
                <c:pt idx="7143">
                  <c:v>43669</c:v>
                </c:pt>
                <c:pt idx="7144">
                  <c:v>43670</c:v>
                </c:pt>
                <c:pt idx="7145">
                  <c:v>43671</c:v>
                </c:pt>
                <c:pt idx="7146">
                  <c:v>43672</c:v>
                </c:pt>
                <c:pt idx="7147">
                  <c:v>43673</c:v>
                </c:pt>
                <c:pt idx="7148">
                  <c:v>43674</c:v>
                </c:pt>
                <c:pt idx="7149">
                  <c:v>43675</c:v>
                </c:pt>
                <c:pt idx="7150">
                  <c:v>43676</c:v>
                </c:pt>
                <c:pt idx="7151">
                  <c:v>43677</c:v>
                </c:pt>
                <c:pt idx="7152">
                  <c:v>43678</c:v>
                </c:pt>
                <c:pt idx="7153">
                  <c:v>43679</c:v>
                </c:pt>
                <c:pt idx="7154">
                  <c:v>43680</c:v>
                </c:pt>
                <c:pt idx="7155">
                  <c:v>43681</c:v>
                </c:pt>
                <c:pt idx="7156">
                  <c:v>43682</c:v>
                </c:pt>
                <c:pt idx="7157">
                  <c:v>43683</c:v>
                </c:pt>
                <c:pt idx="7158">
                  <c:v>43684</c:v>
                </c:pt>
                <c:pt idx="7159">
                  <c:v>43685</c:v>
                </c:pt>
                <c:pt idx="7160">
                  <c:v>43686</c:v>
                </c:pt>
                <c:pt idx="7161">
                  <c:v>43687</c:v>
                </c:pt>
                <c:pt idx="7162">
                  <c:v>43688</c:v>
                </c:pt>
                <c:pt idx="7163">
                  <c:v>43689</c:v>
                </c:pt>
                <c:pt idx="7164">
                  <c:v>43690</c:v>
                </c:pt>
                <c:pt idx="7165">
                  <c:v>43691</c:v>
                </c:pt>
                <c:pt idx="7166">
                  <c:v>43692</c:v>
                </c:pt>
                <c:pt idx="7167">
                  <c:v>43693</c:v>
                </c:pt>
                <c:pt idx="7168">
                  <c:v>43694</c:v>
                </c:pt>
                <c:pt idx="7169">
                  <c:v>43695</c:v>
                </c:pt>
                <c:pt idx="7170">
                  <c:v>43696</c:v>
                </c:pt>
                <c:pt idx="7171">
                  <c:v>43697</c:v>
                </c:pt>
                <c:pt idx="7172">
                  <c:v>43698</c:v>
                </c:pt>
                <c:pt idx="7173">
                  <c:v>43699</c:v>
                </c:pt>
                <c:pt idx="7174">
                  <c:v>43700</c:v>
                </c:pt>
                <c:pt idx="7175">
                  <c:v>43701</c:v>
                </c:pt>
                <c:pt idx="7176">
                  <c:v>43702</c:v>
                </c:pt>
                <c:pt idx="7177">
                  <c:v>43703</c:v>
                </c:pt>
                <c:pt idx="7178">
                  <c:v>43704</c:v>
                </c:pt>
                <c:pt idx="7179">
                  <c:v>43705</c:v>
                </c:pt>
                <c:pt idx="7180">
                  <c:v>43706</c:v>
                </c:pt>
                <c:pt idx="7181">
                  <c:v>43707</c:v>
                </c:pt>
                <c:pt idx="7182">
                  <c:v>43708</c:v>
                </c:pt>
                <c:pt idx="7183">
                  <c:v>43709</c:v>
                </c:pt>
                <c:pt idx="7184">
                  <c:v>43710</c:v>
                </c:pt>
                <c:pt idx="7185">
                  <c:v>43711</c:v>
                </c:pt>
                <c:pt idx="7186">
                  <c:v>43712</c:v>
                </c:pt>
                <c:pt idx="7187">
                  <c:v>43713</c:v>
                </c:pt>
                <c:pt idx="7188">
                  <c:v>43714</c:v>
                </c:pt>
                <c:pt idx="7189">
                  <c:v>43715</c:v>
                </c:pt>
                <c:pt idx="7190">
                  <c:v>43716</c:v>
                </c:pt>
                <c:pt idx="7191">
                  <c:v>43717</c:v>
                </c:pt>
                <c:pt idx="7192">
                  <c:v>43718</c:v>
                </c:pt>
                <c:pt idx="7193">
                  <c:v>43719</c:v>
                </c:pt>
                <c:pt idx="7194">
                  <c:v>43720</c:v>
                </c:pt>
                <c:pt idx="7195">
                  <c:v>43721</c:v>
                </c:pt>
                <c:pt idx="7196">
                  <c:v>43722</c:v>
                </c:pt>
                <c:pt idx="7197">
                  <c:v>43723</c:v>
                </c:pt>
                <c:pt idx="7198">
                  <c:v>43724</c:v>
                </c:pt>
                <c:pt idx="7199">
                  <c:v>43725</c:v>
                </c:pt>
                <c:pt idx="7200">
                  <c:v>43726</c:v>
                </c:pt>
                <c:pt idx="7201">
                  <c:v>43727</c:v>
                </c:pt>
                <c:pt idx="7202">
                  <c:v>43728</c:v>
                </c:pt>
                <c:pt idx="7203">
                  <c:v>43729</c:v>
                </c:pt>
                <c:pt idx="7204">
                  <c:v>43730</c:v>
                </c:pt>
                <c:pt idx="7205">
                  <c:v>43731</c:v>
                </c:pt>
                <c:pt idx="7206">
                  <c:v>43732</c:v>
                </c:pt>
                <c:pt idx="7207">
                  <c:v>43733</c:v>
                </c:pt>
                <c:pt idx="7208">
                  <c:v>43734</c:v>
                </c:pt>
                <c:pt idx="7209">
                  <c:v>43735</c:v>
                </c:pt>
                <c:pt idx="7210">
                  <c:v>43736</c:v>
                </c:pt>
                <c:pt idx="7211">
                  <c:v>43737</c:v>
                </c:pt>
                <c:pt idx="7212">
                  <c:v>43738</c:v>
                </c:pt>
                <c:pt idx="7213">
                  <c:v>43739</c:v>
                </c:pt>
                <c:pt idx="7214">
                  <c:v>43740</c:v>
                </c:pt>
                <c:pt idx="7215">
                  <c:v>43741</c:v>
                </c:pt>
                <c:pt idx="7216">
                  <c:v>43742</c:v>
                </c:pt>
                <c:pt idx="7217">
                  <c:v>43743</c:v>
                </c:pt>
                <c:pt idx="7218">
                  <c:v>43744</c:v>
                </c:pt>
                <c:pt idx="7219">
                  <c:v>43745</c:v>
                </c:pt>
                <c:pt idx="7220">
                  <c:v>43746</c:v>
                </c:pt>
                <c:pt idx="7221">
                  <c:v>43747</c:v>
                </c:pt>
                <c:pt idx="7222">
                  <c:v>43748</c:v>
                </c:pt>
                <c:pt idx="7223">
                  <c:v>43749</c:v>
                </c:pt>
                <c:pt idx="7224">
                  <c:v>43750</c:v>
                </c:pt>
                <c:pt idx="7225">
                  <c:v>43751</c:v>
                </c:pt>
                <c:pt idx="7226">
                  <c:v>43752</c:v>
                </c:pt>
                <c:pt idx="7227">
                  <c:v>43753</c:v>
                </c:pt>
                <c:pt idx="7228">
                  <c:v>43754</c:v>
                </c:pt>
                <c:pt idx="7229">
                  <c:v>43755</c:v>
                </c:pt>
                <c:pt idx="7230">
                  <c:v>43756</c:v>
                </c:pt>
                <c:pt idx="7231">
                  <c:v>43757</c:v>
                </c:pt>
                <c:pt idx="7232">
                  <c:v>43758</c:v>
                </c:pt>
                <c:pt idx="7233">
                  <c:v>43759</c:v>
                </c:pt>
                <c:pt idx="7234">
                  <c:v>43760</c:v>
                </c:pt>
                <c:pt idx="7235">
                  <c:v>43761</c:v>
                </c:pt>
                <c:pt idx="7236">
                  <c:v>43762</c:v>
                </c:pt>
                <c:pt idx="7237">
                  <c:v>43763</c:v>
                </c:pt>
                <c:pt idx="7238">
                  <c:v>43764</c:v>
                </c:pt>
                <c:pt idx="7239">
                  <c:v>43765</c:v>
                </c:pt>
                <c:pt idx="7240">
                  <c:v>43766</c:v>
                </c:pt>
                <c:pt idx="7241">
                  <c:v>43767</c:v>
                </c:pt>
                <c:pt idx="7242">
                  <c:v>43768</c:v>
                </c:pt>
                <c:pt idx="7243">
                  <c:v>43769</c:v>
                </c:pt>
                <c:pt idx="7244">
                  <c:v>43770</c:v>
                </c:pt>
                <c:pt idx="7245">
                  <c:v>43771</c:v>
                </c:pt>
                <c:pt idx="7246">
                  <c:v>43772</c:v>
                </c:pt>
                <c:pt idx="7247">
                  <c:v>43773</c:v>
                </c:pt>
                <c:pt idx="7248">
                  <c:v>43774</c:v>
                </c:pt>
                <c:pt idx="7249">
                  <c:v>43775</c:v>
                </c:pt>
                <c:pt idx="7250">
                  <c:v>43776</c:v>
                </c:pt>
                <c:pt idx="7251">
                  <c:v>43777</c:v>
                </c:pt>
                <c:pt idx="7252">
                  <c:v>43778</c:v>
                </c:pt>
                <c:pt idx="7253">
                  <c:v>43779</c:v>
                </c:pt>
                <c:pt idx="7254">
                  <c:v>43780</c:v>
                </c:pt>
                <c:pt idx="7255">
                  <c:v>43781</c:v>
                </c:pt>
                <c:pt idx="7256">
                  <c:v>43782</c:v>
                </c:pt>
                <c:pt idx="7257">
                  <c:v>43783</c:v>
                </c:pt>
                <c:pt idx="7258">
                  <c:v>43784</c:v>
                </c:pt>
                <c:pt idx="7259">
                  <c:v>43785</c:v>
                </c:pt>
                <c:pt idx="7260">
                  <c:v>43786</c:v>
                </c:pt>
                <c:pt idx="7261">
                  <c:v>43787</c:v>
                </c:pt>
                <c:pt idx="7262">
                  <c:v>43788</c:v>
                </c:pt>
                <c:pt idx="7263">
                  <c:v>43789</c:v>
                </c:pt>
                <c:pt idx="7264">
                  <c:v>43790</c:v>
                </c:pt>
                <c:pt idx="7265">
                  <c:v>43791</c:v>
                </c:pt>
                <c:pt idx="7266">
                  <c:v>43792</c:v>
                </c:pt>
                <c:pt idx="7267">
                  <c:v>43793</c:v>
                </c:pt>
                <c:pt idx="7268">
                  <c:v>43794</c:v>
                </c:pt>
                <c:pt idx="7269">
                  <c:v>43795</c:v>
                </c:pt>
                <c:pt idx="7270">
                  <c:v>43796</c:v>
                </c:pt>
                <c:pt idx="7271">
                  <c:v>43797</c:v>
                </c:pt>
                <c:pt idx="7272">
                  <c:v>43798</c:v>
                </c:pt>
                <c:pt idx="7273">
                  <c:v>43799</c:v>
                </c:pt>
                <c:pt idx="7274">
                  <c:v>43800</c:v>
                </c:pt>
                <c:pt idx="7275">
                  <c:v>43801</c:v>
                </c:pt>
                <c:pt idx="7276">
                  <c:v>43802</c:v>
                </c:pt>
                <c:pt idx="7277">
                  <c:v>43803</c:v>
                </c:pt>
                <c:pt idx="7278">
                  <c:v>43804</c:v>
                </c:pt>
                <c:pt idx="7279">
                  <c:v>43805</c:v>
                </c:pt>
                <c:pt idx="7280">
                  <c:v>43806</c:v>
                </c:pt>
                <c:pt idx="7281">
                  <c:v>43807</c:v>
                </c:pt>
                <c:pt idx="7282">
                  <c:v>43808</c:v>
                </c:pt>
                <c:pt idx="7283">
                  <c:v>43809</c:v>
                </c:pt>
                <c:pt idx="7284">
                  <c:v>43810</c:v>
                </c:pt>
                <c:pt idx="7285">
                  <c:v>43811</c:v>
                </c:pt>
                <c:pt idx="7286">
                  <c:v>43812</c:v>
                </c:pt>
                <c:pt idx="7287">
                  <c:v>43813</c:v>
                </c:pt>
                <c:pt idx="7288">
                  <c:v>43814</c:v>
                </c:pt>
                <c:pt idx="7289">
                  <c:v>43815</c:v>
                </c:pt>
                <c:pt idx="7290">
                  <c:v>43816</c:v>
                </c:pt>
                <c:pt idx="7291">
                  <c:v>43817</c:v>
                </c:pt>
                <c:pt idx="7292">
                  <c:v>43818</c:v>
                </c:pt>
                <c:pt idx="7293">
                  <c:v>43819</c:v>
                </c:pt>
                <c:pt idx="7294">
                  <c:v>43820</c:v>
                </c:pt>
                <c:pt idx="7295">
                  <c:v>43821</c:v>
                </c:pt>
                <c:pt idx="7296">
                  <c:v>43822</c:v>
                </c:pt>
                <c:pt idx="7297">
                  <c:v>43823</c:v>
                </c:pt>
                <c:pt idx="7298">
                  <c:v>43824</c:v>
                </c:pt>
                <c:pt idx="7299">
                  <c:v>43825</c:v>
                </c:pt>
                <c:pt idx="7300">
                  <c:v>43826</c:v>
                </c:pt>
                <c:pt idx="7301">
                  <c:v>43827</c:v>
                </c:pt>
                <c:pt idx="7302">
                  <c:v>43828</c:v>
                </c:pt>
                <c:pt idx="7303">
                  <c:v>43829</c:v>
                </c:pt>
                <c:pt idx="7304">
                  <c:v>43830</c:v>
                </c:pt>
                <c:pt idx="7305">
                  <c:v>43831</c:v>
                </c:pt>
                <c:pt idx="7306">
                  <c:v>43832</c:v>
                </c:pt>
                <c:pt idx="7307">
                  <c:v>43833</c:v>
                </c:pt>
                <c:pt idx="7308">
                  <c:v>43834</c:v>
                </c:pt>
                <c:pt idx="7309">
                  <c:v>43835</c:v>
                </c:pt>
                <c:pt idx="7310">
                  <c:v>43836</c:v>
                </c:pt>
                <c:pt idx="7311">
                  <c:v>43837</c:v>
                </c:pt>
                <c:pt idx="7312">
                  <c:v>43838</c:v>
                </c:pt>
                <c:pt idx="7313">
                  <c:v>43839</c:v>
                </c:pt>
                <c:pt idx="7314">
                  <c:v>43840</c:v>
                </c:pt>
                <c:pt idx="7315">
                  <c:v>43841</c:v>
                </c:pt>
                <c:pt idx="7316">
                  <c:v>43842</c:v>
                </c:pt>
                <c:pt idx="7317">
                  <c:v>43843</c:v>
                </c:pt>
                <c:pt idx="7318">
                  <c:v>43844</c:v>
                </c:pt>
                <c:pt idx="7319">
                  <c:v>43845</c:v>
                </c:pt>
                <c:pt idx="7320">
                  <c:v>43846</c:v>
                </c:pt>
                <c:pt idx="7321">
                  <c:v>43847</c:v>
                </c:pt>
                <c:pt idx="7322">
                  <c:v>43848</c:v>
                </c:pt>
                <c:pt idx="7323">
                  <c:v>43849</c:v>
                </c:pt>
                <c:pt idx="7324">
                  <c:v>43850</c:v>
                </c:pt>
                <c:pt idx="7325">
                  <c:v>43851</c:v>
                </c:pt>
                <c:pt idx="7326">
                  <c:v>43852</c:v>
                </c:pt>
                <c:pt idx="7327">
                  <c:v>43853</c:v>
                </c:pt>
                <c:pt idx="7328">
                  <c:v>43854</c:v>
                </c:pt>
                <c:pt idx="7329">
                  <c:v>43855</c:v>
                </c:pt>
                <c:pt idx="7330">
                  <c:v>43856</c:v>
                </c:pt>
                <c:pt idx="7331">
                  <c:v>43857</c:v>
                </c:pt>
                <c:pt idx="7332">
                  <c:v>43858</c:v>
                </c:pt>
                <c:pt idx="7333">
                  <c:v>43859</c:v>
                </c:pt>
                <c:pt idx="7334">
                  <c:v>43860</c:v>
                </c:pt>
                <c:pt idx="7335">
                  <c:v>43861</c:v>
                </c:pt>
                <c:pt idx="7336">
                  <c:v>43862</c:v>
                </c:pt>
                <c:pt idx="7337">
                  <c:v>43863</c:v>
                </c:pt>
                <c:pt idx="7338">
                  <c:v>43864</c:v>
                </c:pt>
                <c:pt idx="7339">
                  <c:v>43865</c:v>
                </c:pt>
                <c:pt idx="7340">
                  <c:v>43866</c:v>
                </c:pt>
                <c:pt idx="7341">
                  <c:v>43867</c:v>
                </c:pt>
                <c:pt idx="7342">
                  <c:v>43868</c:v>
                </c:pt>
                <c:pt idx="7343">
                  <c:v>43869</c:v>
                </c:pt>
                <c:pt idx="7344">
                  <c:v>43870</c:v>
                </c:pt>
                <c:pt idx="7345">
                  <c:v>43871</c:v>
                </c:pt>
                <c:pt idx="7346">
                  <c:v>43872</c:v>
                </c:pt>
                <c:pt idx="7347">
                  <c:v>43873</c:v>
                </c:pt>
                <c:pt idx="7348">
                  <c:v>43874</c:v>
                </c:pt>
                <c:pt idx="7349">
                  <c:v>43875</c:v>
                </c:pt>
                <c:pt idx="7350">
                  <c:v>43876</c:v>
                </c:pt>
                <c:pt idx="7351">
                  <c:v>43877</c:v>
                </c:pt>
                <c:pt idx="7352">
                  <c:v>43878</c:v>
                </c:pt>
                <c:pt idx="7353">
                  <c:v>43879</c:v>
                </c:pt>
                <c:pt idx="7354">
                  <c:v>43880</c:v>
                </c:pt>
                <c:pt idx="7355">
                  <c:v>43881</c:v>
                </c:pt>
                <c:pt idx="7356">
                  <c:v>43882</c:v>
                </c:pt>
                <c:pt idx="7357">
                  <c:v>43883</c:v>
                </c:pt>
                <c:pt idx="7358">
                  <c:v>43884</c:v>
                </c:pt>
                <c:pt idx="7359">
                  <c:v>43885</c:v>
                </c:pt>
                <c:pt idx="7360">
                  <c:v>43886</c:v>
                </c:pt>
                <c:pt idx="7361">
                  <c:v>43887</c:v>
                </c:pt>
                <c:pt idx="7362">
                  <c:v>43888</c:v>
                </c:pt>
                <c:pt idx="7363">
                  <c:v>43889</c:v>
                </c:pt>
                <c:pt idx="7364">
                  <c:v>43890</c:v>
                </c:pt>
                <c:pt idx="7365">
                  <c:v>43891</c:v>
                </c:pt>
                <c:pt idx="7366">
                  <c:v>43892</c:v>
                </c:pt>
                <c:pt idx="7367">
                  <c:v>43893</c:v>
                </c:pt>
                <c:pt idx="7368">
                  <c:v>43894</c:v>
                </c:pt>
                <c:pt idx="7369">
                  <c:v>43895</c:v>
                </c:pt>
                <c:pt idx="7370">
                  <c:v>43896</c:v>
                </c:pt>
                <c:pt idx="7371">
                  <c:v>43897</c:v>
                </c:pt>
                <c:pt idx="7372">
                  <c:v>43898</c:v>
                </c:pt>
                <c:pt idx="7373">
                  <c:v>43899</c:v>
                </c:pt>
                <c:pt idx="7374">
                  <c:v>43900</c:v>
                </c:pt>
                <c:pt idx="7375">
                  <c:v>43901</c:v>
                </c:pt>
                <c:pt idx="7376">
                  <c:v>43902</c:v>
                </c:pt>
                <c:pt idx="7377">
                  <c:v>43903</c:v>
                </c:pt>
                <c:pt idx="7378">
                  <c:v>43904</c:v>
                </c:pt>
                <c:pt idx="7379">
                  <c:v>43905</c:v>
                </c:pt>
                <c:pt idx="7380">
                  <c:v>43906</c:v>
                </c:pt>
                <c:pt idx="7381">
                  <c:v>43907</c:v>
                </c:pt>
                <c:pt idx="7382">
                  <c:v>43908</c:v>
                </c:pt>
                <c:pt idx="7383">
                  <c:v>43909</c:v>
                </c:pt>
                <c:pt idx="7384">
                  <c:v>43910</c:v>
                </c:pt>
                <c:pt idx="7385">
                  <c:v>43911</c:v>
                </c:pt>
                <c:pt idx="7386">
                  <c:v>43912</c:v>
                </c:pt>
                <c:pt idx="7387">
                  <c:v>43913</c:v>
                </c:pt>
                <c:pt idx="7388">
                  <c:v>43914</c:v>
                </c:pt>
                <c:pt idx="7389">
                  <c:v>43915</c:v>
                </c:pt>
                <c:pt idx="7390">
                  <c:v>43916</c:v>
                </c:pt>
                <c:pt idx="7391">
                  <c:v>43917</c:v>
                </c:pt>
                <c:pt idx="7392">
                  <c:v>43918</c:v>
                </c:pt>
                <c:pt idx="7393">
                  <c:v>43919</c:v>
                </c:pt>
                <c:pt idx="7394">
                  <c:v>43920</c:v>
                </c:pt>
                <c:pt idx="7395">
                  <c:v>43921</c:v>
                </c:pt>
                <c:pt idx="7396">
                  <c:v>43922</c:v>
                </c:pt>
                <c:pt idx="7397">
                  <c:v>43923</c:v>
                </c:pt>
                <c:pt idx="7398">
                  <c:v>43924</c:v>
                </c:pt>
                <c:pt idx="7399">
                  <c:v>43925</c:v>
                </c:pt>
                <c:pt idx="7400">
                  <c:v>43926</c:v>
                </c:pt>
                <c:pt idx="7401">
                  <c:v>43927</c:v>
                </c:pt>
                <c:pt idx="7402">
                  <c:v>43928</c:v>
                </c:pt>
                <c:pt idx="7403">
                  <c:v>43929</c:v>
                </c:pt>
                <c:pt idx="7404">
                  <c:v>43930</c:v>
                </c:pt>
                <c:pt idx="7405">
                  <c:v>43931</c:v>
                </c:pt>
                <c:pt idx="7406">
                  <c:v>43932</c:v>
                </c:pt>
                <c:pt idx="7407">
                  <c:v>43933</c:v>
                </c:pt>
                <c:pt idx="7408">
                  <c:v>43934</c:v>
                </c:pt>
                <c:pt idx="7409">
                  <c:v>43935</c:v>
                </c:pt>
                <c:pt idx="7410">
                  <c:v>43936</c:v>
                </c:pt>
                <c:pt idx="7411">
                  <c:v>43937</c:v>
                </c:pt>
                <c:pt idx="7412">
                  <c:v>43938</c:v>
                </c:pt>
                <c:pt idx="7413">
                  <c:v>43939</c:v>
                </c:pt>
                <c:pt idx="7414">
                  <c:v>43940</c:v>
                </c:pt>
                <c:pt idx="7415">
                  <c:v>43941</c:v>
                </c:pt>
                <c:pt idx="7416">
                  <c:v>43942</c:v>
                </c:pt>
                <c:pt idx="7417">
                  <c:v>43943</c:v>
                </c:pt>
                <c:pt idx="7418">
                  <c:v>43944</c:v>
                </c:pt>
                <c:pt idx="7419">
                  <c:v>43945</c:v>
                </c:pt>
                <c:pt idx="7420">
                  <c:v>43946</c:v>
                </c:pt>
                <c:pt idx="7421">
                  <c:v>43947</c:v>
                </c:pt>
                <c:pt idx="7422">
                  <c:v>43948</c:v>
                </c:pt>
                <c:pt idx="7423">
                  <c:v>43949</c:v>
                </c:pt>
                <c:pt idx="7424">
                  <c:v>43950</c:v>
                </c:pt>
                <c:pt idx="7425">
                  <c:v>43951</c:v>
                </c:pt>
                <c:pt idx="7426">
                  <c:v>43952</c:v>
                </c:pt>
                <c:pt idx="7427">
                  <c:v>43953</c:v>
                </c:pt>
                <c:pt idx="7428">
                  <c:v>43954</c:v>
                </c:pt>
                <c:pt idx="7429">
                  <c:v>43955</c:v>
                </c:pt>
                <c:pt idx="7430">
                  <c:v>43956</c:v>
                </c:pt>
                <c:pt idx="7431">
                  <c:v>43957</c:v>
                </c:pt>
                <c:pt idx="7432">
                  <c:v>43958</c:v>
                </c:pt>
                <c:pt idx="7433">
                  <c:v>43959</c:v>
                </c:pt>
                <c:pt idx="7434">
                  <c:v>43960</c:v>
                </c:pt>
                <c:pt idx="7435">
                  <c:v>43961</c:v>
                </c:pt>
                <c:pt idx="7436">
                  <c:v>43962</c:v>
                </c:pt>
                <c:pt idx="7437">
                  <c:v>43963</c:v>
                </c:pt>
                <c:pt idx="7438">
                  <c:v>43964</c:v>
                </c:pt>
                <c:pt idx="7439">
                  <c:v>43965</c:v>
                </c:pt>
                <c:pt idx="7440">
                  <c:v>43966</c:v>
                </c:pt>
                <c:pt idx="7441">
                  <c:v>43967</c:v>
                </c:pt>
                <c:pt idx="7442">
                  <c:v>43968</c:v>
                </c:pt>
                <c:pt idx="7443">
                  <c:v>43969</c:v>
                </c:pt>
                <c:pt idx="7444">
                  <c:v>43970</c:v>
                </c:pt>
                <c:pt idx="7445">
                  <c:v>43971</c:v>
                </c:pt>
                <c:pt idx="7446">
                  <c:v>43972</c:v>
                </c:pt>
                <c:pt idx="7447">
                  <c:v>43973</c:v>
                </c:pt>
                <c:pt idx="7448">
                  <c:v>43974</c:v>
                </c:pt>
                <c:pt idx="7449">
                  <c:v>43975</c:v>
                </c:pt>
                <c:pt idx="7450">
                  <c:v>43976</c:v>
                </c:pt>
                <c:pt idx="7451">
                  <c:v>43977</c:v>
                </c:pt>
                <c:pt idx="7452">
                  <c:v>43978</c:v>
                </c:pt>
                <c:pt idx="7453">
                  <c:v>43979</c:v>
                </c:pt>
                <c:pt idx="7454">
                  <c:v>43980</c:v>
                </c:pt>
                <c:pt idx="7455">
                  <c:v>43981</c:v>
                </c:pt>
                <c:pt idx="7456">
                  <c:v>43982</c:v>
                </c:pt>
                <c:pt idx="7457">
                  <c:v>43983</c:v>
                </c:pt>
                <c:pt idx="7458">
                  <c:v>43984</c:v>
                </c:pt>
                <c:pt idx="7459">
                  <c:v>43985</c:v>
                </c:pt>
                <c:pt idx="7460">
                  <c:v>43986</c:v>
                </c:pt>
                <c:pt idx="7461">
                  <c:v>43987</c:v>
                </c:pt>
                <c:pt idx="7462">
                  <c:v>43988</c:v>
                </c:pt>
                <c:pt idx="7463">
                  <c:v>43989</c:v>
                </c:pt>
                <c:pt idx="7464">
                  <c:v>43990</c:v>
                </c:pt>
                <c:pt idx="7465">
                  <c:v>43991</c:v>
                </c:pt>
                <c:pt idx="7466">
                  <c:v>43992</c:v>
                </c:pt>
                <c:pt idx="7467">
                  <c:v>43993</c:v>
                </c:pt>
                <c:pt idx="7468">
                  <c:v>43994</c:v>
                </c:pt>
                <c:pt idx="7469">
                  <c:v>43995</c:v>
                </c:pt>
                <c:pt idx="7470">
                  <c:v>43996</c:v>
                </c:pt>
                <c:pt idx="7471">
                  <c:v>43997</c:v>
                </c:pt>
                <c:pt idx="7472">
                  <c:v>43998</c:v>
                </c:pt>
                <c:pt idx="7473">
                  <c:v>43999</c:v>
                </c:pt>
                <c:pt idx="7474">
                  <c:v>44000</c:v>
                </c:pt>
                <c:pt idx="7475">
                  <c:v>44001</c:v>
                </c:pt>
                <c:pt idx="7476">
                  <c:v>44002</c:v>
                </c:pt>
                <c:pt idx="7477">
                  <c:v>44003</c:v>
                </c:pt>
                <c:pt idx="7478">
                  <c:v>44004</c:v>
                </c:pt>
                <c:pt idx="7479">
                  <c:v>44005</c:v>
                </c:pt>
                <c:pt idx="7480">
                  <c:v>44006</c:v>
                </c:pt>
                <c:pt idx="7481">
                  <c:v>44007</c:v>
                </c:pt>
                <c:pt idx="7482">
                  <c:v>44008</c:v>
                </c:pt>
                <c:pt idx="7483">
                  <c:v>44009</c:v>
                </c:pt>
                <c:pt idx="7484">
                  <c:v>44010</c:v>
                </c:pt>
                <c:pt idx="7485">
                  <c:v>44011</c:v>
                </c:pt>
                <c:pt idx="7486">
                  <c:v>44012</c:v>
                </c:pt>
                <c:pt idx="7487">
                  <c:v>44013</c:v>
                </c:pt>
                <c:pt idx="7488">
                  <c:v>44014</c:v>
                </c:pt>
                <c:pt idx="7489">
                  <c:v>44015</c:v>
                </c:pt>
                <c:pt idx="7490">
                  <c:v>44016</c:v>
                </c:pt>
                <c:pt idx="7491">
                  <c:v>44017</c:v>
                </c:pt>
                <c:pt idx="7492">
                  <c:v>44018</c:v>
                </c:pt>
                <c:pt idx="7493">
                  <c:v>44019</c:v>
                </c:pt>
                <c:pt idx="7494">
                  <c:v>44020</c:v>
                </c:pt>
                <c:pt idx="7495">
                  <c:v>44021</c:v>
                </c:pt>
                <c:pt idx="7496">
                  <c:v>44022</c:v>
                </c:pt>
                <c:pt idx="7497">
                  <c:v>44023</c:v>
                </c:pt>
                <c:pt idx="7498">
                  <c:v>44024</c:v>
                </c:pt>
                <c:pt idx="7499">
                  <c:v>44025</c:v>
                </c:pt>
                <c:pt idx="7500">
                  <c:v>44026</c:v>
                </c:pt>
                <c:pt idx="7501">
                  <c:v>44027</c:v>
                </c:pt>
                <c:pt idx="7502">
                  <c:v>44028</c:v>
                </c:pt>
                <c:pt idx="7503">
                  <c:v>44029</c:v>
                </c:pt>
                <c:pt idx="7504">
                  <c:v>44030</c:v>
                </c:pt>
                <c:pt idx="7505">
                  <c:v>44031</c:v>
                </c:pt>
                <c:pt idx="7506">
                  <c:v>44032</c:v>
                </c:pt>
                <c:pt idx="7507">
                  <c:v>44033</c:v>
                </c:pt>
                <c:pt idx="7508">
                  <c:v>44034</c:v>
                </c:pt>
                <c:pt idx="7509">
                  <c:v>44035</c:v>
                </c:pt>
                <c:pt idx="7510">
                  <c:v>44036</c:v>
                </c:pt>
                <c:pt idx="7511">
                  <c:v>44037</c:v>
                </c:pt>
                <c:pt idx="7512">
                  <c:v>44038</c:v>
                </c:pt>
                <c:pt idx="7513">
                  <c:v>44039</c:v>
                </c:pt>
                <c:pt idx="7514">
                  <c:v>44040</c:v>
                </c:pt>
                <c:pt idx="7515">
                  <c:v>44041</c:v>
                </c:pt>
                <c:pt idx="7516">
                  <c:v>44042</c:v>
                </c:pt>
                <c:pt idx="7517">
                  <c:v>44043</c:v>
                </c:pt>
                <c:pt idx="7518">
                  <c:v>44044</c:v>
                </c:pt>
                <c:pt idx="7519">
                  <c:v>44045</c:v>
                </c:pt>
                <c:pt idx="7520">
                  <c:v>44046</c:v>
                </c:pt>
                <c:pt idx="7521">
                  <c:v>44047</c:v>
                </c:pt>
                <c:pt idx="7522">
                  <c:v>44048</c:v>
                </c:pt>
                <c:pt idx="7523">
                  <c:v>44049</c:v>
                </c:pt>
                <c:pt idx="7524">
                  <c:v>44050</c:v>
                </c:pt>
                <c:pt idx="7525">
                  <c:v>44051</c:v>
                </c:pt>
                <c:pt idx="7526">
                  <c:v>44052</c:v>
                </c:pt>
                <c:pt idx="7527">
                  <c:v>44053</c:v>
                </c:pt>
                <c:pt idx="7528">
                  <c:v>44054</c:v>
                </c:pt>
                <c:pt idx="7529">
                  <c:v>44055</c:v>
                </c:pt>
                <c:pt idx="7530">
                  <c:v>44056</c:v>
                </c:pt>
                <c:pt idx="7531">
                  <c:v>44057</c:v>
                </c:pt>
                <c:pt idx="7532">
                  <c:v>44058</c:v>
                </c:pt>
                <c:pt idx="7533">
                  <c:v>44059</c:v>
                </c:pt>
                <c:pt idx="7534">
                  <c:v>44060</c:v>
                </c:pt>
                <c:pt idx="7535">
                  <c:v>44061</c:v>
                </c:pt>
                <c:pt idx="7536">
                  <c:v>44062</c:v>
                </c:pt>
                <c:pt idx="7537">
                  <c:v>44063</c:v>
                </c:pt>
                <c:pt idx="7538">
                  <c:v>44064</c:v>
                </c:pt>
                <c:pt idx="7539">
                  <c:v>44065</c:v>
                </c:pt>
                <c:pt idx="7540">
                  <c:v>44066</c:v>
                </c:pt>
                <c:pt idx="7541">
                  <c:v>44067</c:v>
                </c:pt>
                <c:pt idx="7542">
                  <c:v>44068</c:v>
                </c:pt>
                <c:pt idx="7543">
                  <c:v>44069</c:v>
                </c:pt>
                <c:pt idx="7544">
                  <c:v>44070</c:v>
                </c:pt>
                <c:pt idx="7545">
                  <c:v>44071</c:v>
                </c:pt>
                <c:pt idx="7546">
                  <c:v>44072</c:v>
                </c:pt>
                <c:pt idx="7547">
                  <c:v>44073</c:v>
                </c:pt>
                <c:pt idx="7548">
                  <c:v>44074</c:v>
                </c:pt>
                <c:pt idx="7549">
                  <c:v>44075</c:v>
                </c:pt>
                <c:pt idx="7550">
                  <c:v>44076</c:v>
                </c:pt>
                <c:pt idx="7551">
                  <c:v>44077</c:v>
                </c:pt>
                <c:pt idx="7552">
                  <c:v>44078</c:v>
                </c:pt>
                <c:pt idx="7553">
                  <c:v>44079</c:v>
                </c:pt>
                <c:pt idx="7554">
                  <c:v>44080</c:v>
                </c:pt>
                <c:pt idx="7555">
                  <c:v>44081</c:v>
                </c:pt>
                <c:pt idx="7556">
                  <c:v>44082</c:v>
                </c:pt>
                <c:pt idx="7557">
                  <c:v>44083</c:v>
                </c:pt>
                <c:pt idx="7558">
                  <c:v>44084</c:v>
                </c:pt>
                <c:pt idx="7559">
                  <c:v>44085</c:v>
                </c:pt>
                <c:pt idx="7560">
                  <c:v>44086</c:v>
                </c:pt>
                <c:pt idx="7561">
                  <c:v>44087</c:v>
                </c:pt>
                <c:pt idx="7562">
                  <c:v>44088</c:v>
                </c:pt>
                <c:pt idx="7563">
                  <c:v>44089</c:v>
                </c:pt>
                <c:pt idx="7564">
                  <c:v>44090</c:v>
                </c:pt>
                <c:pt idx="7565">
                  <c:v>44091</c:v>
                </c:pt>
                <c:pt idx="7566">
                  <c:v>44092</c:v>
                </c:pt>
                <c:pt idx="7567">
                  <c:v>44093</c:v>
                </c:pt>
                <c:pt idx="7568">
                  <c:v>44094</c:v>
                </c:pt>
                <c:pt idx="7569">
                  <c:v>44095</c:v>
                </c:pt>
                <c:pt idx="7570">
                  <c:v>44096</c:v>
                </c:pt>
                <c:pt idx="7571">
                  <c:v>44097</c:v>
                </c:pt>
                <c:pt idx="7572">
                  <c:v>44098</c:v>
                </c:pt>
                <c:pt idx="7573">
                  <c:v>44099</c:v>
                </c:pt>
                <c:pt idx="7574">
                  <c:v>44100</c:v>
                </c:pt>
                <c:pt idx="7575">
                  <c:v>44101</c:v>
                </c:pt>
                <c:pt idx="7576">
                  <c:v>44102</c:v>
                </c:pt>
                <c:pt idx="7577">
                  <c:v>44103</c:v>
                </c:pt>
                <c:pt idx="7578">
                  <c:v>44104</c:v>
                </c:pt>
                <c:pt idx="7579">
                  <c:v>44105</c:v>
                </c:pt>
                <c:pt idx="7580">
                  <c:v>44106</c:v>
                </c:pt>
                <c:pt idx="7581">
                  <c:v>44107</c:v>
                </c:pt>
                <c:pt idx="7582">
                  <c:v>44108</c:v>
                </c:pt>
                <c:pt idx="7583">
                  <c:v>44109</c:v>
                </c:pt>
                <c:pt idx="7584">
                  <c:v>44110</c:v>
                </c:pt>
                <c:pt idx="7585">
                  <c:v>44111</c:v>
                </c:pt>
                <c:pt idx="7586">
                  <c:v>44112</c:v>
                </c:pt>
                <c:pt idx="7587">
                  <c:v>44113</c:v>
                </c:pt>
                <c:pt idx="7588">
                  <c:v>44114</c:v>
                </c:pt>
                <c:pt idx="7589">
                  <c:v>44115</c:v>
                </c:pt>
                <c:pt idx="7590">
                  <c:v>44116</c:v>
                </c:pt>
                <c:pt idx="7591">
                  <c:v>44117</c:v>
                </c:pt>
                <c:pt idx="7592">
                  <c:v>44118</c:v>
                </c:pt>
                <c:pt idx="7593">
                  <c:v>44119</c:v>
                </c:pt>
                <c:pt idx="7594">
                  <c:v>44120</c:v>
                </c:pt>
                <c:pt idx="7595">
                  <c:v>44121</c:v>
                </c:pt>
                <c:pt idx="7596">
                  <c:v>44122</c:v>
                </c:pt>
                <c:pt idx="7597">
                  <c:v>44123</c:v>
                </c:pt>
                <c:pt idx="7598">
                  <c:v>44124</c:v>
                </c:pt>
                <c:pt idx="7599">
                  <c:v>44125</c:v>
                </c:pt>
                <c:pt idx="7600">
                  <c:v>44126</c:v>
                </c:pt>
                <c:pt idx="7601">
                  <c:v>44127</c:v>
                </c:pt>
                <c:pt idx="7602">
                  <c:v>44128</c:v>
                </c:pt>
                <c:pt idx="7603">
                  <c:v>44129</c:v>
                </c:pt>
                <c:pt idx="7604">
                  <c:v>44130</c:v>
                </c:pt>
                <c:pt idx="7605">
                  <c:v>44131</c:v>
                </c:pt>
                <c:pt idx="7606">
                  <c:v>44132</c:v>
                </c:pt>
                <c:pt idx="7607">
                  <c:v>44133</c:v>
                </c:pt>
                <c:pt idx="7608">
                  <c:v>44134</c:v>
                </c:pt>
                <c:pt idx="7609">
                  <c:v>44135</c:v>
                </c:pt>
                <c:pt idx="7610">
                  <c:v>44136</c:v>
                </c:pt>
                <c:pt idx="7611">
                  <c:v>44137</c:v>
                </c:pt>
                <c:pt idx="7612">
                  <c:v>44138</c:v>
                </c:pt>
                <c:pt idx="7613">
                  <c:v>44139</c:v>
                </c:pt>
                <c:pt idx="7614">
                  <c:v>44140</c:v>
                </c:pt>
                <c:pt idx="7615">
                  <c:v>44141</c:v>
                </c:pt>
                <c:pt idx="7616">
                  <c:v>44142</c:v>
                </c:pt>
                <c:pt idx="7617">
                  <c:v>44143</c:v>
                </c:pt>
                <c:pt idx="7618">
                  <c:v>44144</c:v>
                </c:pt>
                <c:pt idx="7619">
                  <c:v>44145</c:v>
                </c:pt>
                <c:pt idx="7620">
                  <c:v>44146</c:v>
                </c:pt>
                <c:pt idx="7621">
                  <c:v>44147</c:v>
                </c:pt>
                <c:pt idx="7622">
                  <c:v>44148</c:v>
                </c:pt>
                <c:pt idx="7623">
                  <c:v>44149</c:v>
                </c:pt>
                <c:pt idx="7624">
                  <c:v>44150</c:v>
                </c:pt>
                <c:pt idx="7625">
                  <c:v>44151</c:v>
                </c:pt>
                <c:pt idx="7626">
                  <c:v>44152</c:v>
                </c:pt>
                <c:pt idx="7627">
                  <c:v>44153</c:v>
                </c:pt>
                <c:pt idx="7628">
                  <c:v>44154</c:v>
                </c:pt>
                <c:pt idx="7629">
                  <c:v>44155</c:v>
                </c:pt>
                <c:pt idx="7630">
                  <c:v>44156</c:v>
                </c:pt>
                <c:pt idx="7631">
                  <c:v>44157</c:v>
                </c:pt>
                <c:pt idx="7632">
                  <c:v>44158</c:v>
                </c:pt>
                <c:pt idx="7633">
                  <c:v>44159</c:v>
                </c:pt>
                <c:pt idx="7634">
                  <c:v>44160</c:v>
                </c:pt>
                <c:pt idx="7635">
                  <c:v>44161</c:v>
                </c:pt>
                <c:pt idx="7636">
                  <c:v>44162</c:v>
                </c:pt>
                <c:pt idx="7637">
                  <c:v>44163</c:v>
                </c:pt>
                <c:pt idx="7638">
                  <c:v>44164</c:v>
                </c:pt>
                <c:pt idx="7639">
                  <c:v>44165</c:v>
                </c:pt>
                <c:pt idx="7640">
                  <c:v>44166</c:v>
                </c:pt>
                <c:pt idx="7641">
                  <c:v>44167</c:v>
                </c:pt>
                <c:pt idx="7642">
                  <c:v>44168</c:v>
                </c:pt>
                <c:pt idx="7643">
                  <c:v>44169</c:v>
                </c:pt>
                <c:pt idx="7644">
                  <c:v>44170</c:v>
                </c:pt>
                <c:pt idx="7645">
                  <c:v>44171</c:v>
                </c:pt>
                <c:pt idx="7646">
                  <c:v>44172</c:v>
                </c:pt>
                <c:pt idx="7647">
                  <c:v>44173</c:v>
                </c:pt>
                <c:pt idx="7648">
                  <c:v>44174</c:v>
                </c:pt>
                <c:pt idx="7649">
                  <c:v>44175</c:v>
                </c:pt>
                <c:pt idx="7650">
                  <c:v>44176</c:v>
                </c:pt>
                <c:pt idx="7651">
                  <c:v>44177</c:v>
                </c:pt>
                <c:pt idx="7652">
                  <c:v>44178</c:v>
                </c:pt>
                <c:pt idx="7653">
                  <c:v>44179</c:v>
                </c:pt>
                <c:pt idx="7654">
                  <c:v>44180</c:v>
                </c:pt>
                <c:pt idx="7655">
                  <c:v>44181</c:v>
                </c:pt>
                <c:pt idx="7656">
                  <c:v>44182</c:v>
                </c:pt>
                <c:pt idx="7657">
                  <c:v>44183</c:v>
                </c:pt>
                <c:pt idx="7658">
                  <c:v>44184</c:v>
                </c:pt>
                <c:pt idx="7659">
                  <c:v>44185</c:v>
                </c:pt>
                <c:pt idx="7660">
                  <c:v>44186</c:v>
                </c:pt>
                <c:pt idx="7661">
                  <c:v>44187</c:v>
                </c:pt>
                <c:pt idx="7662">
                  <c:v>44188</c:v>
                </c:pt>
                <c:pt idx="7663">
                  <c:v>44189</c:v>
                </c:pt>
                <c:pt idx="7664">
                  <c:v>44190</c:v>
                </c:pt>
                <c:pt idx="7665">
                  <c:v>44191</c:v>
                </c:pt>
                <c:pt idx="7666">
                  <c:v>44192</c:v>
                </c:pt>
                <c:pt idx="7667">
                  <c:v>44193</c:v>
                </c:pt>
                <c:pt idx="7668">
                  <c:v>44194</c:v>
                </c:pt>
                <c:pt idx="7669">
                  <c:v>44195</c:v>
                </c:pt>
                <c:pt idx="7670">
                  <c:v>44196</c:v>
                </c:pt>
                <c:pt idx="7671">
                  <c:v>44197</c:v>
                </c:pt>
                <c:pt idx="7672">
                  <c:v>44198</c:v>
                </c:pt>
                <c:pt idx="7673">
                  <c:v>44199</c:v>
                </c:pt>
                <c:pt idx="7674">
                  <c:v>44200</c:v>
                </c:pt>
                <c:pt idx="7675">
                  <c:v>44201</c:v>
                </c:pt>
                <c:pt idx="7676">
                  <c:v>44202</c:v>
                </c:pt>
                <c:pt idx="7677">
                  <c:v>44203</c:v>
                </c:pt>
                <c:pt idx="7678">
                  <c:v>44204</c:v>
                </c:pt>
                <c:pt idx="7679">
                  <c:v>44205</c:v>
                </c:pt>
                <c:pt idx="7680">
                  <c:v>44206</c:v>
                </c:pt>
                <c:pt idx="7681">
                  <c:v>44207</c:v>
                </c:pt>
                <c:pt idx="7682">
                  <c:v>44208</c:v>
                </c:pt>
                <c:pt idx="7683">
                  <c:v>44209</c:v>
                </c:pt>
                <c:pt idx="7684">
                  <c:v>44210</c:v>
                </c:pt>
                <c:pt idx="7685">
                  <c:v>44211</c:v>
                </c:pt>
                <c:pt idx="7686">
                  <c:v>44212</c:v>
                </c:pt>
                <c:pt idx="7687">
                  <c:v>44213</c:v>
                </c:pt>
                <c:pt idx="7688">
                  <c:v>44214</c:v>
                </c:pt>
                <c:pt idx="7689">
                  <c:v>44215</c:v>
                </c:pt>
                <c:pt idx="7690">
                  <c:v>44216</c:v>
                </c:pt>
                <c:pt idx="7691">
                  <c:v>44217</c:v>
                </c:pt>
                <c:pt idx="7692">
                  <c:v>44218</c:v>
                </c:pt>
                <c:pt idx="7693">
                  <c:v>44219</c:v>
                </c:pt>
                <c:pt idx="7694">
                  <c:v>44220</c:v>
                </c:pt>
                <c:pt idx="7695">
                  <c:v>44221</c:v>
                </c:pt>
                <c:pt idx="7696">
                  <c:v>44222</c:v>
                </c:pt>
                <c:pt idx="7697">
                  <c:v>44223</c:v>
                </c:pt>
                <c:pt idx="7698">
                  <c:v>44224</c:v>
                </c:pt>
                <c:pt idx="7699">
                  <c:v>44225</c:v>
                </c:pt>
                <c:pt idx="7700">
                  <c:v>44226</c:v>
                </c:pt>
                <c:pt idx="7701">
                  <c:v>44227</c:v>
                </c:pt>
                <c:pt idx="7702">
                  <c:v>44228</c:v>
                </c:pt>
                <c:pt idx="7703">
                  <c:v>44229</c:v>
                </c:pt>
                <c:pt idx="7704">
                  <c:v>44230</c:v>
                </c:pt>
                <c:pt idx="7705">
                  <c:v>44231</c:v>
                </c:pt>
                <c:pt idx="7706">
                  <c:v>44232</c:v>
                </c:pt>
                <c:pt idx="7707">
                  <c:v>44233</c:v>
                </c:pt>
                <c:pt idx="7708">
                  <c:v>44234</c:v>
                </c:pt>
                <c:pt idx="7709">
                  <c:v>44235</c:v>
                </c:pt>
                <c:pt idx="7710">
                  <c:v>44236</c:v>
                </c:pt>
                <c:pt idx="7711">
                  <c:v>44237</c:v>
                </c:pt>
                <c:pt idx="7712">
                  <c:v>44238</c:v>
                </c:pt>
                <c:pt idx="7713">
                  <c:v>44239</c:v>
                </c:pt>
                <c:pt idx="7714">
                  <c:v>44240</c:v>
                </c:pt>
                <c:pt idx="7715">
                  <c:v>44241</c:v>
                </c:pt>
                <c:pt idx="7716">
                  <c:v>44242</c:v>
                </c:pt>
                <c:pt idx="7717">
                  <c:v>44243</c:v>
                </c:pt>
                <c:pt idx="7718">
                  <c:v>44244</c:v>
                </c:pt>
                <c:pt idx="7719">
                  <c:v>44245</c:v>
                </c:pt>
                <c:pt idx="7720">
                  <c:v>44246</c:v>
                </c:pt>
                <c:pt idx="7721">
                  <c:v>44247</c:v>
                </c:pt>
                <c:pt idx="7722">
                  <c:v>44248</c:v>
                </c:pt>
                <c:pt idx="7723">
                  <c:v>44249</c:v>
                </c:pt>
                <c:pt idx="7724">
                  <c:v>44250</c:v>
                </c:pt>
                <c:pt idx="7725">
                  <c:v>44251</c:v>
                </c:pt>
                <c:pt idx="7726">
                  <c:v>44252</c:v>
                </c:pt>
                <c:pt idx="7727">
                  <c:v>44253</c:v>
                </c:pt>
                <c:pt idx="7728">
                  <c:v>44254</c:v>
                </c:pt>
                <c:pt idx="7729">
                  <c:v>44255</c:v>
                </c:pt>
                <c:pt idx="7730">
                  <c:v>44256</c:v>
                </c:pt>
                <c:pt idx="7731">
                  <c:v>44257</c:v>
                </c:pt>
                <c:pt idx="7732">
                  <c:v>44258</c:v>
                </c:pt>
                <c:pt idx="7733">
                  <c:v>44259</c:v>
                </c:pt>
                <c:pt idx="7734">
                  <c:v>44260</c:v>
                </c:pt>
                <c:pt idx="7735">
                  <c:v>44261</c:v>
                </c:pt>
                <c:pt idx="7736">
                  <c:v>44262</c:v>
                </c:pt>
                <c:pt idx="7737">
                  <c:v>44263</c:v>
                </c:pt>
                <c:pt idx="7738">
                  <c:v>44264</c:v>
                </c:pt>
                <c:pt idx="7739">
                  <c:v>44265</c:v>
                </c:pt>
                <c:pt idx="7740">
                  <c:v>44266</c:v>
                </c:pt>
                <c:pt idx="7741">
                  <c:v>44267</c:v>
                </c:pt>
                <c:pt idx="7742">
                  <c:v>44268</c:v>
                </c:pt>
                <c:pt idx="7743">
                  <c:v>44269</c:v>
                </c:pt>
                <c:pt idx="7744">
                  <c:v>44270</c:v>
                </c:pt>
                <c:pt idx="7745">
                  <c:v>44271</c:v>
                </c:pt>
                <c:pt idx="7746">
                  <c:v>44272</c:v>
                </c:pt>
                <c:pt idx="7747">
                  <c:v>44273</c:v>
                </c:pt>
                <c:pt idx="7748">
                  <c:v>44274</c:v>
                </c:pt>
                <c:pt idx="7749">
                  <c:v>44275</c:v>
                </c:pt>
                <c:pt idx="7750">
                  <c:v>44276</c:v>
                </c:pt>
                <c:pt idx="7751">
                  <c:v>44277</c:v>
                </c:pt>
                <c:pt idx="7752">
                  <c:v>44278</c:v>
                </c:pt>
                <c:pt idx="7753">
                  <c:v>44279</c:v>
                </c:pt>
                <c:pt idx="7754">
                  <c:v>44280</c:v>
                </c:pt>
                <c:pt idx="7755">
                  <c:v>44281</c:v>
                </c:pt>
                <c:pt idx="7756">
                  <c:v>44282</c:v>
                </c:pt>
                <c:pt idx="7757">
                  <c:v>44283</c:v>
                </c:pt>
                <c:pt idx="7758">
                  <c:v>44284</c:v>
                </c:pt>
                <c:pt idx="7759">
                  <c:v>44285</c:v>
                </c:pt>
                <c:pt idx="7760">
                  <c:v>44286</c:v>
                </c:pt>
                <c:pt idx="7761">
                  <c:v>44287</c:v>
                </c:pt>
                <c:pt idx="7762">
                  <c:v>44288</c:v>
                </c:pt>
                <c:pt idx="7763">
                  <c:v>44289</c:v>
                </c:pt>
                <c:pt idx="7764">
                  <c:v>44290</c:v>
                </c:pt>
                <c:pt idx="7765">
                  <c:v>44291</c:v>
                </c:pt>
                <c:pt idx="7766">
                  <c:v>44292</c:v>
                </c:pt>
                <c:pt idx="7767">
                  <c:v>44293</c:v>
                </c:pt>
                <c:pt idx="7768">
                  <c:v>44294</c:v>
                </c:pt>
                <c:pt idx="7769">
                  <c:v>44295</c:v>
                </c:pt>
                <c:pt idx="7770">
                  <c:v>44296</c:v>
                </c:pt>
                <c:pt idx="7771">
                  <c:v>44297</c:v>
                </c:pt>
                <c:pt idx="7772">
                  <c:v>44298</c:v>
                </c:pt>
                <c:pt idx="7773">
                  <c:v>44299</c:v>
                </c:pt>
                <c:pt idx="7774">
                  <c:v>44300</c:v>
                </c:pt>
                <c:pt idx="7775">
                  <c:v>44301</c:v>
                </c:pt>
                <c:pt idx="7776">
                  <c:v>44302</c:v>
                </c:pt>
                <c:pt idx="7777">
                  <c:v>44303</c:v>
                </c:pt>
                <c:pt idx="7778">
                  <c:v>44304</c:v>
                </c:pt>
                <c:pt idx="7779">
                  <c:v>44305</c:v>
                </c:pt>
                <c:pt idx="7780">
                  <c:v>44306</c:v>
                </c:pt>
                <c:pt idx="7781">
                  <c:v>44307</c:v>
                </c:pt>
                <c:pt idx="7782">
                  <c:v>44308</c:v>
                </c:pt>
                <c:pt idx="7783">
                  <c:v>44309</c:v>
                </c:pt>
                <c:pt idx="7784">
                  <c:v>44310</c:v>
                </c:pt>
                <c:pt idx="7785">
                  <c:v>44311</c:v>
                </c:pt>
                <c:pt idx="7786">
                  <c:v>44312</c:v>
                </c:pt>
                <c:pt idx="7787">
                  <c:v>44313</c:v>
                </c:pt>
                <c:pt idx="7788">
                  <c:v>44314</c:v>
                </c:pt>
                <c:pt idx="7789">
                  <c:v>44315</c:v>
                </c:pt>
                <c:pt idx="7790">
                  <c:v>44316</c:v>
                </c:pt>
                <c:pt idx="7791">
                  <c:v>44317</c:v>
                </c:pt>
                <c:pt idx="7792">
                  <c:v>44318</c:v>
                </c:pt>
                <c:pt idx="7793">
                  <c:v>44319</c:v>
                </c:pt>
                <c:pt idx="7794">
                  <c:v>44320</c:v>
                </c:pt>
                <c:pt idx="7795">
                  <c:v>44321</c:v>
                </c:pt>
                <c:pt idx="7796">
                  <c:v>44322</c:v>
                </c:pt>
                <c:pt idx="7797">
                  <c:v>44323</c:v>
                </c:pt>
                <c:pt idx="7798">
                  <c:v>44324</c:v>
                </c:pt>
                <c:pt idx="7799">
                  <c:v>44325</c:v>
                </c:pt>
                <c:pt idx="7800">
                  <c:v>44326</c:v>
                </c:pt>
                <c:pt idx="7801">
                  <c:v>44327</c:v>
                </c:pt>
                <c:pt idx="7802">
                  <c:v>44328</c:v>
                </c:pt>
                <c:pt idx="7803">
                  <c:v>44329</c:v>
                </c:pt>
                <c:pt idx="7804">
                  <c:v>44330</c:v>
                </c:pt>
                <c:pt idx="7805">
                  <c:v>44331</c:v>
                </c:pt>
                <c:pt idx="7806">
                  <c:v>44332</c:v>
                </c:pt>
                <c:pt idx="7807">
                  <c:v>44333</c:v>
                </c:pt>
                <c:pt idx="7808">
                  <c:v>44334</c:v>
                </c:pt>
                <c:pt idx="7809">
                  <c:v>44335</c:v>
                </c:pt>
                <c:pt idx="7810">
                  <c:v>44336</c:v>
                </c:pt>
                <c:pt idx="7811">
                  <c:v>44337</c:v>
                </c:pt>
                <c:pt idx="7812">
                  <c:v>44338</c:v>
                </c:pt>
                <c:pt idx="7813">
                  <c:v>44339</c:v>
                </c:pt>
                <c:pt idx="7814">
                  <c:v>44340</c:v>
                </c:pt>
                <c:pt idx="7815">
                  <c:v>44341</c:v>
                </c:pt>
                <c:pt idx="7816">
                  <c:v>44342</c:v>
                </c:pt>
                <c:pt idx="7817">
                  <c:v>44343</c:v>
                </c:pt>
                <c:pt idx="7818">
                  <c:v>44344</c:v>
                </c:pt>
                <c:pt idx="7819">
                  <c:v>44345</c:v>
                </c:pt>
                <c:pt idx="7820">
                  <c:v>44346</c:v>
                </c:pt>
                <c:pt idx="7821">
                  <c:v>44347</c:v>
                </c:pt>
                <c:pt idx="7822">
                  <c:v>44348</c:v>
                </c:pt>
                <c:pt idx="7823">
                  <c:v>44349</c:v>
                </c:pt>
                <c:pt idx="7824">
                  <c:v>44350</c:v>
                </c:pt>
                <c:pt idx="7825">
                  <c:v>44351</c:v>
                </c:pt>
                <c:pt idx="7826">
                  <c:v>44352</c:v>
                </c:pt>
                <c:pt idx="7827">
                  <c:v>44353</c:v>
                </c:pt>
                <c:pt idx="7828">
                  <c:v>44354</c:v>
                </c:pt>
                <c:pt idx="7829">
                  <c:v>44355</c:v>
                </c:pt>
                <c:pt idx="7830">
                  <c:v>44356</c:v>
                </c:pt>
                <c:pt idx="7831">
                  <c:v>44357</c:v>
                </c:pt>
                <c:pt idx="7832">
                  <c:v>44358</c:v>
                </c:pt>
                <c:pt idx="7833">
                  <c:v>44359</c:v>
                </c:pt>
                <c:pt idx="7834">
                  <c:v>44360</c:v>
                </c:pt>
                <c:pt idx="7835">
                  <c:v>44361</c:v>
                </c:pt>
                <c:pt idx="7836">
                  <c:v>44362</c:v>
                </c:pt>
                <c:pt idx="7837">
                  <c:v>44363</c:v>
                </c:pt>
                <c:pt idx="7838">
                  <c:v>44364</c:v>
                </c:pt>
                <c:pt idx="7839">
                  <c:v>44365</c:v>
                </c:pt>
                <c:pt idx="7840">
                  <c:v>44366</c:v>
                </c:pt>
                <c:pt idx="7841">
                  <c:v>44367</c:v>
                </c:pt>
                <c:pt idx="7842">
                  <c:v>44368</c:v>
                </c:pt>
                <c:pt idx="7843">
                  <c:v>44369</c:v>
                </c:pt>
                <c:pt idx="7844">
                  <c:v>44370</c:v>
                </c:pt>
                <c:pt idx="7845">
                  <c:v>44371</c:v>
                </c:pt>
                <c:pt idx="7846">
                  <c:v>44372</c:v>
                </c:pt>
                <c:pt idx="7847">
                  <c:v>44373</c:v>
                </c:pt>
                <c:pt idx="7848">
                  <c:v>44374</c:v>
                </c:pt>
                <c:pt idx="7849">
                  <c:v>44375</c:v>
                </c:pt>
                <c:pt idx="7850">
                  <c:v>44376</c:v>
                </c:pt>
                <c:pt idx="7851">
                  <c:v>44377</c:v>
                </c:pt>
                <c:pt idx="7852">
                  <c:v>44378</c:v>
                </c:pt>
                <c:pt idx="7853">
                  <c:v>44379</c:v>
                </c:pt>
                <c:pt idx="7854">
                  <c:v>44380</c:v>
                </c:pt>
                <c:pt idx="7855">
                  <c:v>44381</c:v>
                </c:pt>
                <c:pt idx="7856">
                  <c:v>44382</c:v>
                </c:pt>
                <c:pt idx="7857">
                  <c:v>44383</c:v>
                </c:pt>
                <c:pt idx="7858">
                  <c:v>44384</c:v>
                </c:pt>
                <c:pt idx="7859">
                  <c:v>44385</c:v>
                </c:pt>
                <c:pt idx="7860">
                  <c:v>44386</c:v>
                </c:pt>
                <c:pt idx="7861">
                  <c:v>44387</c:v>
                </c:pt>
                <c:pt idx="7862">
                  <c:v>44388</c:v>
                </c:pt>
                <c:pt idx="7863">
                  <c:v>44389</c:v>
                </c:pt>
                <c:pt idx="7864">
                  <c:v>44390</c:v>
                </c:pt>
                <c:pt idx="7865">
                  <c:v>44391</c:v>
                </c:pt>
                <c:pt idx="7866">
                  <c:v>44392</c:v>
                </c:pt>
                <c:pt idx="7867">
                  <c:v>44393</c:v>
                </c:pt>
                <c:pt idx="7868">
                  <c:v>44394</c:v>
                </c:pt>
                <c:pt idx="7869">
                  <c:v>44395</c:v>
                </c:pt>
                <c:pt idx="7870">
                  <c:v>44396</c:v>
                </c:pt>
                <c:pt idx="7871">
                  <c:v>44397</c:v>
                </c:pt>
                <c:pt idx="7872">
                  <c:v>44398</c:v>
                </c:pt>
                <c:pt idx="7873">
                  <c:v>44399</c:v>
                </c:pt>
                <c:pt idx="7874">
                  <c:v>44400</c:v>
                </c:pt>
                <c:pt idx="7875">
                  <c:v>44401</c:v>
                </c:pt>
                <c:pt idx="7876">
                  <c:v>44402</c:v>
                </c:pt>
                <c:pt idx="7877">
                  <c:v>44403</c:v>
                </c:pt>
                <c:pt idx="7878">
                  <c:v>44404</c:v>
                </c:pt>
                <c:pt idx="7879">
                  <c:v>44405</c:v>
                </c:pt>
                <c:pt idx="7880">
                  <c:v>44406</c:v>
                </c:pt>
                <c:pt idx="7881">
                  <c:v>44407</c:v>
                </c:pt>
                <c:pt idx="7882">
                  <c:v>44408</c:v>
                </c:pt>
                <c:pt idx="7883">
                  <c:v>44409</c:v>
                </c:pt>
                <c:pt idx="7884">
                  <c:v>44410</c:v>
                </c:pt>
                <c:pt idx="7885">
                  <c:v>44411</c:v>
                </c:pt>
                <c:pt idx="7886">
                  <c:v>44412</c:v>
                </c:pt>
                <c:pt idx="7887">
                  <c:v>44413</c:v>
                </c:pt>
                <c:pt idx="7888">
                  <c:v>44414</c:v>
                </c:pt>
                <c:pt idx="7889">
                  <c:v>44415</c:v>
                </c:pt>
                <c:pt idx="7890">
                  <c:v>44416</c:v>
                </c:pt>
                <c:pt idx="7891">
                  <c:v>44417</c:v>
                </c:pt>
                <c:pt idx="7892">
                  <c:v>44418</c:v>
                </c:pt>
                <c:pt idx="7893">
                  <c:v>44419</c:v>
                </c:pt>
                <c:pt idx="7894">
                  <c:v>44420</c:v>
                </c:pt>
                <c:pt idx="7895">
                  <c:v>44421</c:v>
                </c:pt>
                <c:pt idx="7896">
                  <c:v>44422</c:v>
                </c:pt>
                <c:pt idx="7897">
                  <c:v>44423</c:v>
                </c:pt>
                <c:pt idx="7898">
                  <c:v>44424</c:v>
                </c:pt>
                <c:pt idx="7899">
                  <c:v>44425</c:v>
                </c:pt>
                <c:pt idx="7900">
                  <c:v>44426</c:v>
                </c:pt>
                <c:pt idx="7901">
                  <c:v>44427</c:v>
                </c:pt>
                <c:pt idx="7902">
                  <c:v>44428</c:v>
                </c:pt>
                <c:pt idx="7903">
                  <c:v>44429</c:v>
                </c:pt>
                <c:pt idx="7904">
                  <c:v>44430</c:v>
                </c:pt>
                <c:pt idx="7905">
                  <c:v>44431</c:v>
                </c:pt>
                <c:pt idx="7906">
                  <c:v>44432</c:v>
                </c:pt>
                <c:pt idx="7907">
                  <c:v>44433</c:v>
                </c:pt>
                <c:pt idx="7908">
                  <c:v>44434</c:v>
                </c:pt>
                <c:pt idx="7909">
                  <c:v>44435</c:v>
                </c:pt>
                <c:pt idx="7910">
                  <c:v>44436</c:v>
                </c:pt>
                <c:pt idx="7911">
                  <c:v>44437</c:v>
                </c:pt>
                <c:pt idx="7912">
                  <c:v>44438</c:v>
                </c:pt>
                <c:pt idx="7913">
                  <c:v>44439</c:v>
                </c:pt>
                <c:pt idx="7914">
                  <c:v>44440</c:v>
                </c:pt>
                <c:pt idx="7915">
                  <c:v>44441</c:v>
                </c:pt>
                <c:pt idx="7916">
                  <c:v>44442</c:v>
                </c:pt>
                <c:pt idx="7917">
                  <c:v>44443</c:v>
                </c:pt>
                <c:pt idx="7918">
                  <c:v>44444</c:v>
                </c:pt>
                <c:pt idx="7919">
                  <c:v>44445</c:v>
                </c:pt>
                <c:pt idx="7920">
                  <c:v>44446</c:v>
                </c:pt>
                <c:pt idx="7921">
                  <c:v>44447</c:v>
                </c:pt>
                <c:pt idx="7922">
                  <c:v>44448</c:v>
                </c:pt>
                <c:pt idx="7923">
                  <c:v>44449</c:v>
                </c:pt>
                <c:pt idx="7924">
                  <c:v>44450</c:v>
                </c:pt>
                <c:pt idx="7925">
                  <c:v>44451</c:v>
                </c:pt>
                <c:pt idx="7926">
                  <c:v>44452</c:v>
                </c:pt>
                <c:pt idx="7927">
                  <c:v>44453</c:v>
                </c:pt>
                <c:pt idx="7928">
                  <c:v>44454</c:v>
                </c:pt>
                <c:pt idx="7929">
                  <c:v>44455</c:v>
                </c:pt>
                <c:pt idx="7930">
                  <c:v>44456</c:v>
                </c:pt>
                <c:pt idx="7931">
                  <c:v>44457</c:v>
                </c:pt>
                <c:pt idx="7932">
                  <c:v>44458</c:v>
                </c:pt>
                <c:pt idx="7933">
                  <c:v>44459</c:v>
                </c:pt>
                <c:pt idx="7934">
                  <c:v>44460</c:v>
                </c:pt>
                <c:pt idx="7935">
                  <c:v>44461</c:v>
                </c:pt>
                <c:pt idx="7936">
                  <c:v>44462</c:v>
                </c:pt>
                <c:pt idx="7937">
                  <c:v>44463</c:v>
                </c:pt>
                <c:pt idx="7938">
                  <c:v>44464</c:v>
                </c:pt>
                <c:pt idx="7939">
                  <c:v>44465</c:v>
                </c:pt>
                <c:pt idx="7940">
                  <c:v>44466</c:v>
                </c:pt>
                <c:pt idx="7941">
                  <c:v>44467</c:v>
                </c:pt>
                <c:pt idx="7942">
                  <c:v>44468</c:v>
                </c:pt>
                <c:pt idx="7943">
                  <c:v>44469</c:v>
                </c:pt>
                <c:pt idx="7944">
                  <c:v>44470</c:v>
                </c:pt>
                <c:pt idx="7945">
                  <c:v>44471</c:v>
                </c:pt>
                <c:pt idx="7946">
                  <c:v>44472</c:v>
                </c:pt>
                <c:pt idx="7947">
                  <c:v>44473</c:v>
                </c:pt>
                <c:pt idx="7948">
                  <c:v>44474</c:v>
                </c:pt>
                <c:pt idx="7949">
                  <c:v>44475</c:v>
                </c:pt>
                <c:pt idx="7950">
                  <c:v>44476</c:v>
                </c:pt>
                <c:pt idx="7951">
                  <c:v>44477</c:v>
                </c:pt>
                <c:pt idx="7952">
                  <c:v>44478</c:v>
                </c:pt>
                <c:pt idx="7953">
                  <c:v>44479</c:v>
                </c:pt>
                <c:pt idx="7954">
                  <c:v>44480</c:v>
                </c:pt>
                <c:pt idx="7955">
                  <c:v>44481</c:v>
                </c:pt>
                <c:pt idx="7956">
                  <c:v>44482</c:v>
                </c:pt>
                <c:pt idx="7957">
                  <c:v>44483</c:v>
                </c:pt>
                <c:pt idx="7958">
                  <c:v>44484</c:v>
                </c:pt>
                <c:pt idx="7959">
                  <c:v>44485</c:v>
                </c:pt>
                <c:pt idx="7960">
                  <c:v>44486</c:v>
                </c:pt>
                <c:pt idx="7961">
                  <c:v>44487</c:v>
                </c:pt>
                <c:pt idx="7962">
                  <c:v>44488</c:v>
                </c:pt>
                <c:pt idx="7963">
                  <c:v>44489</c:v>
                </c:pt>
                <c:pt idx="7964">
                  <c:v>44490</c:v>
                </c:pt>
                <c:pt idx="7965">
                  <c:v>44491</c:v>
                </c:pt>
                <c:pt idx="7966">
                  <c:v>44492</c:v>
                </c:pt>
                <c:pt idx="7967">
                  <c:v>44493</c:v>
                </c:pt>
                <c:pt idx="7968">
                  <c:v>44494</c:v>
                </c:pt>
                <c:pt idx="7969">
                  <c:v>44495</c:v>
                </c:pt>
                <c:pt idx="7970">
                  <c:v>44496</c:v>
                </c:pt>
                <c:pt idx="7971">
                  <c:v>44497</c:v>
                </c:pt>
                <c:pt idx="7972">
                  <c:v>44498</c:v>
                </c:pt>
                <c:pt idx="7973">
                  <c:v>44499</c:v>
                </c:pt>
                <c:pt idx="7974">
                  <c:v>44500</c:v>
                </c:pt>
                <c:pt idx="7975">
                  <c:v>44501</c:v>
                </c:pt>
                <c:pt idx="7976">
                  <c:v>44502</c:v>
                </c:pt>
                <c:pt idx="7977">
                  <c:v>44503</c:v>
                </c:pt>
                <c:pt idx="7978">
                  <c:v>44504</c:v>
                </c:pt>
                <c:pt idx="7979">
                  <c:v>44505</c:v>
                </c:pt>
                <c:pt idx="7980">
                  <c:v>44506</c:v>
                </c:pt>
                <c:pt idx="7981">
                  <c:v>44507</c:v>
                </c:pt>
                <c:pt idx="7982">
                  <c:v>44508</c:v>
                </c:pt>
                <c:pt idx="7983">
                  <c:v>44509</c:v>
                </c:pt>
                <c:pt idx="7984">
                  <c:v>44510</c:v>
                </c:pt>
                <c:pt idx="7985">
                  <c:v>44511</c:v>
                </c:pt>
                <c:pt idx="7986">
                  <c:v>44512</c:v>
                </c:pt>
                <c:pt idx="7987">
                  <c:v>44513</c:v>
                </c:pt>
                <c:pt idx="7988">
                  <c:v>44514</c:v>
                </c:pt>
                <c:pt idx="7989">
                  <c:v>44515</c:v>
                </c:pt>
                <c:pt idx="7990">
                  <c:v>44516</c:v>
                </c:pt>
                <c:pt idx="7991">
                  <c:v>44517</c:v>
                </c:pt>
                <c:pt idx="7992">
                  <c:v>44518</c:v>
                </c:pt>
                <c:pt idx="7993">
                  <c:v>44519</c:v>
                </c:pt>
                <c:pt idx="7994">
                  <c:v>44520</c:v>
                </c:pt>
                <c:pt idx="7995">
                  <c:v>44521</c:v>
                </c:pt>
                <c:pt idx="7996">
                  <c:v>44522</c:v>
                </c:pt>
                <c:pt idx="7997">
                  <c:v>44523</c:v>
                </c:pt>
                <c:pt idx="7998">
                  <c:v>44524</c:v>
                </c:pt>
                <c:pt idx="7999">
                  <c:v>44525</c:v>
                </c:pt>
                <c:pt idx="8000">
                  <c:v>44526</c:v>
                </c:pt>
                <c:pt idx="8001">
                  <c:v>44527</c:v>
                </c:pt>
                <c:pt idx="8002">
                  <c:v>44528</c:v>
                </c:pt>
                <c:pt idx="8003">
                  <c:v>44529</c:v>
                </c:pt>
                <c:pt idx="8004">
                  <c:v>44530</c:v>
                </c:pt>
                <c:pt idx="8005">
                  <c:v>44531</c:v>
                </c:pt>
                <c:pt idx="8006">
                  <c:v>44532</c:v>
                </c:pt>
                <c:pt idx="8007">
                  <c:v>44533</c:v>
                </c:pt>
                <c:pt idx="8008">
                  <c:v>44534</c:v>
                </c:pt>
                <c:pt idx="8009">
                  <c:v>44535</c:v>
                </c:pt>
                <c:pt idx="8010">
                  <c:v>44536</c:v>
                </c:pt>
                <c:pt idx="8011">
                  <c:v>44537</c:v>
                </c:pt>
                <c:pt idx="8012">
                  <c:v>44538</c:v>
                </c:pt>
                <c:pt idx="8013">
                  <c:v>44539</c:v>
                </c:pt>
                <c:pt idx="8014">
                  <c:v>44540</c:v>
                </c:pt>
                <c:pt idx="8015">
                  <c:v>44541</c:v>
                </c:pt>
                <c:pt idx="8016">
                  <c:v>44542</c:v>
                </c:pt>
                <c:pt idx="8017">
                  <c:v>44543</c:v>
                </c:pt>
                <c:pt idx="8018">
                  <c:v>44544</c:v>
                </c:pt>
                <c:pt idx="8019">
                  <c:v>44545</c:v>
                </c:pt>
                <c:pt idx="8020">
                  <c:v>44546</c:v>
                </c:pt>
                <c:pt idx="8021">
                  <c:v>44547</c:v>
                </c:pt>
                <c:pt idx="8022">
                  <c:v>44548</c:v>
                </c:pt>
                <c:pt idx="8023">
                  <c:v>44549</c:v>
                </c:pt>
                <c:pt idx="8024">
                  <c:v>44550</c:v>
                </c:pt>
                <c:pt idx="8025">
                  <c:v>44551</c:v>
                </c:pt>
                <c:pt idx="8026">
                  <c:v>44552</c:v>
                </c:pt>
                <c:pt idx="8027">
                  <c:v>44553</c:v>
                </c:pt>
                <c:pt idx="8028">
                  <c:v>44554</c:v>
                </c:pt>
                <c:pt idx="8029">
                  <c:v>44555</c:v>
                </c:pt>
                <c:pt idx="8030">
                  <c:v>44556</c:v>
                </c:pt>
                <c:pt idx="8031">
                  <c:v>44557</c:v>
                </c:pt>
                <c:pt idx="8032">
                  <c:v>44558</c:v>
                </c:pt>
                <c:pt idx="8033">
                  <c:v>44559</c:v>
                </c:pt>
                <c:pt idx="8034">
                  <c:v>44560</c:v>
                </c:pt>
                <c:pt idx="8035">
                  <c:v>44561</c:v>
                </c:pt>
                <c:pt idx="8036">
                  <c:v>44562</c:v>
                </c:pt>
                <c:pt idx="8037">
                  <c:v>44563</c:v>
                </c:pt>
                <c:pt idx="8038">
                  <c:v>44564</c:v>
                </c:pt>
                <c:pt idx="8039">
                  <c:v>44565</c:v>
                </c:pt>
                <c:pt idx="8040">
                  <c:v>44566</c:v>
                </c:pt>
                <c:pt idx="8041">
                  <c:v>44567</c:v>
                </c:pt>
                <c:pt idx="8042">
                  <c:v>44568</c:v>
                </c:pt>
                <c:pt idx="8043">
                  <c:v>44569</c:v>
                </c:pt>
                <c:pt idx="8044">
                  <c:v>44570</c:v>
                </c:pt>
                <c:pt idx="8045">
                  <c:v>44571</c:v>
                </c:pt>
                <c:pt idx="8046">
                  <c:v>44572</c:v>
                </c:pt>
                <c:pt idx="8047">
                  <c:v>44573</c:v>
                </c:pt>
                <c:pt idx="8048">
                  <c:v>44574</c:v>
                </c:pt>
                <c:pt idx="8049">
                  <c:v>44575</c:v>
                </c:pt>
                <c:pt idx="8050">
                  <c:v>44576</c:v>
                </c:pt>
                <c:pt idx="8051">
                  <c:v>44577</c:v>
                </c:pt>
                <c:pt idx="8052">
                  <c:v>44578</c:v>
                </c:pt>
                <c:pt idx="8053">
                  <c:v>44579</c:v>
                </c:pt>
                <c:pt idx="8054">
                  <c:v>44580</c:v>
                </c:pt>
                <c:pt idx="8055">
                  <c:v>44581</c:v>
                </c:pt>
                <c:pt idx="8056">
                  <c:v>44582</c:v>
                </c:pt>
                <c:pt idx="8057">
                  <c:v>44583</c:v>
                </c:pt>
                <c:pt idx="8058">
                  <c:v>44584</c:v>
                </c:pt>
                <c:pt idx="8059">
                  <c:v>44585</c:v>
                </c:pt>
                <c:pt idx="8060">
                  <c:v>44586</c:v>
                </c:pt>
                <c:pt idx="8061">
                  <c:v>44587</c:v>
                </c:pt>
                <c:pt idx="8062">
                  <c:v>44588</c:v>
                </c:pt>
                <c:pt idx="8063">
                  <c:v>44589</c:v>
                </c:pt>
                <c:pt idx="8064">
                  <c:v>44590</c:v>
                </c:pt>
                <c:pt idx="8065">
                  <c:v>44591</c:v>
                </c:pt>
                <c:pt idx="8066">
                  <c:v>44592</c:v>
                </c:pt>
                <c:pt idx="8067">
                  <c:v>44593</c:v>
                </c:pt>
                <c:pt idx="8068">
                  <c:v>44594</c:v>
                </c:pt>
                <c:pt idx="8069">
                  <c:v>44595</c:v>
                </c:pt>
                <c:pt idx="8070">
                  <c:v>44596</c:v>
                </c:pt>
                <c:pt idx="8071">
                  <c:v>44597</c:v>
                </c:pt>
                <c:pt idx="8072">
                  <c:v>44598</c:v>
                </c:pt>
                <c:pt idx="8073">
                  <c:v>44599</c:v>
                </c:pt>
                <c:pt idx="8074">
                  <c:v>44600</c:v>
                </c:pt>
                <c:pt idx="8075">
                  <c:v>44601</c:v>
                </c:pt>
                <c:pt idx="8076">
                  <c:v>44602</c:v>
                </c:pt>
                <c:pt idx="8077">
                  <c:v>44603</c:v>
                </c:pt>
                <c:pt idx="8078">
                  <c:v>44604</c:v>
                </c:pt>
                <c:pt idx="8079">
                  <c:v>44605</c:v>
                </c:pt>
                <c:pt idx="8080">
                  <c:v>44606</c:v>
                </c:pt>
                <c:pt idx="8081">
                  <c:v>44607</c:v>
                </c:pt>
                <c:pt idx="8082">
                  <c:v>44608</c:v>
                </c:pt>
                <c:pt idx="8083">
                  <c:v>44609</c:v>
                </c:pt>
                <c:pt idx="8084">
                  <c:v>44610</c:v>
                </c:pt>
                <c:pt idx="8085">
                  <c:v>44611</c:v>
                </c:pt>
                <c:pt idx="8086">
                  <c:v>44612</c:v>
                </c:pt>
                <c:pt idx="8087">
                  <c:v>44613</c:v>
                </c:pt>
                <c:pt idx="8088">
                  <c:v>44614</c:v>
                </c:pt>
                <c:pt idx="8089">
                  <c:v>44615</c:v>
                </c:pt>
                <c:pt idx="8090">
                  <c:v>44616</c:v>
                </c:pt>
                <c:pt idx="8091">
                  <c:v>44617</c:v>
                </c:pt>
                <c:pt idx="8092">
                  <c:v>44618</c:v>
                </c:pt>
                <c:pt idx="8093">
                  <c:v>44619</c:v>
                </c:pt>
                <c:pt idx="8094">
                  <c:v>44620</c:v>
                </c:pt>
                <c:pt idx="8095">
                  <c:v>44621</c:v>
                </c:pt>
                <c:pt idx="8096">
                  <c:v>44622</c:v>
                </c:pt>
                <c:pt idx="8097">
                  <c:v>44623</c:v>
                </c:pt>
                <c:pt idx="8098">
                  <c:v>44624</c:v>
                </c:pt>
                <c:pt idx="8099">
                  <c:v>44625</c:v>
                </c:pt>
                <c:pt idx="8100">
                  <c:v>44626</c:v>
                </c:pt>
                <c:pt idx="8101">
                  <c:v>44627</c:v>
                </c:pt>
                <c:pt idx="8102">
                  <c:v>44628</c:v>
                </c:pt>
                <c:pt idx="8103">
                  <c:v>44629</c:v>
                </c:pt>
                <c:pt idx="8104">
                  <c:v>44630</c:v>
                </c:pt>
                <c:pt idx="8105">
                  <c:v>44631</c:v>
                </c:pt>
                <c:pt idx="8106">
                  <c:v>44632</c:v>
                </c:pt>
                <c:pt idx="8107">
                  <c:v>44633</c:v>
                </c:pt>
                <c:pt idx="8108">
                  <c:v>44634</c:v>
                </c:pt>
                <c:pt idx="8109">
                  <c:v>44635</c:v>
                </c:pt>
                <c:pt idx="8110">
                  <c:v>44636</c:v>
                </c:pt>
                <c:pt idx="8111">
                  <c:v>44637</c:v>
                </c:pt>
                <c:pt idx="8112">
                  <c:v>44638</c:v>
                </c:pt>
                <c:pt idx="8113">
                  <c:v>44639</c:v>
                </c:pt>
                <c:pt idx="8114">
                  <c:v>44640</c:v>
                </c:pt>
                <c:pt idx="8115">
                  <c:v>44641</c:v>
                </c:pt>
                <c:pt idx="8116">
                  <c:v>44642</c:v>
                </c:pt>
                <c:pt idx="8117">
                  <c:v>44643</c:v>
                </c:pt>
                <c:pt idx="8118">
                  <c:v>44644</c:v>
                </c:pt>
                <c:pt idx="8119">
                  <c:v>44645</c:v>
                </c:pt>
                <c:pt idx="8120">
                  <c:v>44646</c:v>
                </c:pt>
                <c:pt idx="8121">
                  <c:v>44647</c:v>
                </c:pt>
                <c:pt idx="8122">
                  <c:v>44648</c:v>
                </c:pt>
                <c:pt idx="8123">
                  <c:v>44649</c:v>
                </c:pt>
                <c:pt idx="8124">
                  <c:v>44650</c:v>
                </c:pt>
                <c:pt idx="8125">
                  <c:v>44651</c:v>
                </c:pt>
                <c:pt idx="8126">
                  <c:v>44652</c:v>
                </c:pt>
                <c:pt idx="8127">
                  <c:v>44653</c:v>
                </c:pt>
                <c:pt idx="8128">
                  <c:v>44654</c:v>
                </c:pt>
                <c:pt idx="8129">
                  <c:v>44655</c:v>
                </c:pt>
                <c:pt idx="8130">
                  <c:v>44656</c:v>
                </c:pt>
                <c:pt idx="8131">
                  <c:v>44657</c:v>
                </c:pt>
                <c:pt idx="8132">
                  <c:v>44658</c:v>
                </c:pt>
                <c:pt idx="8133">
                  <c:v>44659</c:v>
                </c:pt>
                <c:pt idx="8134">
                  <c:v>44660</c:v>
                </c:pt>
                <c:pt idx="8135">
                  <c:v>44661</c:v>
                </c:pt>
                <c:pt idx="8136">
                  <c:v>44662</c:v>
                </c:pt>
                <c:pt idx="8137">
                  <c:v>44663</c:v>
                </c:pt>
                <c:pt idx="8138">
                  <c:v>44664</c:v>
                </c:pt>
                <c:pt idx="8139">
                  <c:v>44665</c:v>
                </c:pt>
                <c:pt idx="8140">
                  <c:v>44666</c:v>
                </c:pt>
                <c:pt idx="8141">
                  <c:v>44667</c:v>
                </c:pt>
                <c:pt idx="8142">
                  <c:v>44668</c:v>
                </c:pt>
                <c:pt idx="8143">
                  <c:v>44669</c:v>
                </c:pt>
                <c:pt idx="8144">
                  <c:v>44670</c:v>
                </c:pt>
                <c:pt idx="8145">
                  <c:v>44671</c:v>
                </c:pt>
                <c:pt idx="8146">
                  <c:v>44672</c:v>
                </c:pt>
                <c:pt idx="8147">
                  <c:v>44673</c:v>
                </c:pt>
                <c:pt idx="8148">
                  <c:v>44674</c:v>
                </c:pt>
                <c:pt idx="8149">
                  <c:v>44675</c:v>
                </c:pt>
                <c:pt idx="8150">
                  <c:v>44676</c:v>
                </c:pt>
                <c:pt idx="8151">
                  <c:v>44677</c:v>
                </c:pt>
                <c:pt idx="8152">
                  <c:v>44678</c:v>
                </c:pt>
                <c:pt idx="8153">
                  <c:v>44679</c:v>
                </c:pt>
                <c:pt idx="8154">
                  <c:v>44680</c:v>
                </c:pt>
                <c:pt idx="8155">
                  <c:v>44681</c:v>
                </c:pt>
                <c:pt idx="8156">
                  <c:v>44682</c:v>
                </c:pt>
                <c:pt idx="8157">
                  <c:v>44683</c:v>
                </c:pt>
                <c:pt idx="8158">
                  <c:v>44684</c:v>
                </c:pt>
                <c:pt idx="8159">
                  <c:v>44685</c:v>
                </c:pt>
                <c:pt idx="8160">
                  <c:v>44686</c:v>
                </c:pt>
                <c:pt idx="8161">
                  <c:v>44687</c:v>
                </c:pt>
                <c:pt idx="8162">
                  <c:v>44688</c:v>
                </c:pt>
                <c:pt idx="8163">
                  <c:v>44689</c:v>
                </c:pt>
                <c:pt idx="8164">
                  <c:v>44690</c:v>
                </c:pt>
                <c:pt idx="8165">
                  <c:v>44691</c:v>
                </c:pt>
                <c:pt idx="8166">
                  <c:v>44692</c:v>
                </c:pt>
                <c:pt idx="8167">
                  <c:v>44693</c:v>
                </c:pt>
                <c:pt idx="8168">
                  <c:v>44694</c:v>
                </c:pt>
                <c:pt idx="8169">
                  <c:v>44695</c:v>
                </c:pt>
                <c:pt idx="8170">
                  <c:v>44696</c:v>
                </c:pt>
                <c:pt idx="8171">
                  <c:v>44697</c:v>
                </c:pt>
                <c:pt idx="8172">
                  <c:v>44698</c:v>
                </c:pt>
                <c:pt idx="8173">
                  <c:v>44699</c:v>
                </c:pt>
                <c:pt idx="8174">
                  <c:v>44700</c:v>
                </c:pt>
                <c:pt idx="8175">
                  <c:v>44701</c:v>
                </c:pt>
                <c:pt idx="8176">
                  <c:v>44702</c:v>
                </c:pt>
                <c:pt idx="8177">
                  <c:v>44703</c:v>
                </c:pt>
                <c:pt idx="8178">
                  <c:v>44704</c:v>
                </c:pt>
                <c:pt idx="8179">
                  <c:v>44705</c:v>
                </c:pt>
                <c:pt idx="8180">
                  <c:v>44706</c:v>
                </c:pt>
                <c:pt idx="8181">
                  <c:v>44707</c:v>
                </c:pt>
                <c:pt idx="8182">
                  <c:v>44708</c:v>
                </c:pt>
                <c:pt idx="8183">
                  <c:v>44709</c:v>
                </c:pt>
                <c:pt idx="8184">
                  <c:v>44710</c:v>
                </c:pt>
                <c:pt idx="8185">
                  <c:v>44711</c:v>
                </c:pt>
                <c:pt idx="8186">
                  <c:v>44712</c:v>
                </c:pt>
                <c:pt idx="8187">
                  <c:v>44713</c:v>
                </c:pt>
                <c:pt idx="8188">
                  <c:v>44714</c:v>
                </c:pt>
                <c:pt idx="8189">
                  <c:v>44715</c:v>
                </c:pt>
                <c:pt idx="8190">
                  <c:v>44716</c:v>
                </c:pt>
                <c:pt idx="8191">
                  <c:v>44717</c:v>
                </c:pt>
                <c:pt idx="8192">
                  <c:v>44718</c:v>
                </c:pt>
                <c:pt idx="8193">
                  <c:v>44719</c:v>
                </c:pt>
                <c:pt idx="8194">
                  <c:v>44720</c:v>
                </c:pt>
                <c:pt idx="8195">
                  <c:v>44721</c:v>
                </c:pt>
                <c:pt idx="8196">
                  <c:v>44722</c:v>
                </c:pt>
                <c:pt idx="8197">
                  <c:v>44723</c:v>
                </c:pt>
                <c:pt idx="8198">
                  <c:v>44724</c:v>
                </c:pt>
                <c:pt idx="8199">
                  <c:v>44725</c:v>
                </c:pt>
                <c:pt idx="8200">
                  <c:v>44726</c:v>
                </c:pt>
                <c:pt idx="8201">
                  <c:v>44727</c:v>
                </c:pt>
                <c:pt idx="8202">
                  <c:v>44728</c:v>
                </c:pt>
                <c:pt idx="8203">
                  <c:v>44729</c:v>
                </c:pt>
                <c:pt idx="8204">
                  <c:v>44730</c:v>
                </c:pt>
                <c:pt idx="8205">
                  <c:v>44731</c:v>
                </c:pt>
                <c:pt idx="8206">
                  <c:v>44732</c:v>
                </c:pt>
                <c:pt idx="8207">
                  <c:v>44733</c:v>
                </c:pt>
                <c:pt idx="8208">
                  <c:v>44734</c:v>
                </c:pt>
                <c:pt idx="8209">
                  <c:v>44735</c:v>
                </c:pt>
                <c:pt idx="8210">
                  <c:v>44736</c:v>
                </c:pt>
                <c:pt idx="8211">
                  <c:v>44737</c:v>
                </c:pt>
                <c:pt idx="8212">
                  <c:v>44738</c:v>
                </c:pt>
                <c:pt idx="8213">
                  <c:v>44739</c:v>
                </c:pt>
                <c:pt idx="8214">
                  <c:v>44740</c:v>
                </c:pt>
                <c:pt idx="8215">
                  <c:v>44741</c:v>
                </c:pt>
                <c:pt idx="8216">
                  <c:v>44742</c:v>
                </c:pt>
                <c:pt idx="8217">
                  <c:v>44743</c:v>
                </c:pt>
                <c:pt idx="8218">
                  <c:v>44744</c:v>
                </c:pt>
                <c:pt idx="8219">
                  <c:v>44745</c:v>
                </c:pt>
                <c:pt idx="8220">
                  <c:v>44746</c:v>
                </c:pt>
                <c:pt idx="8221">
                  <c:v>44747</c:v>
                </c:pt>
                <c:pt idx="8222">
                  <c:v>44748</c:v>
                </c:pt>
                <c:pt idx="8223">
                  <c:v>44749</c:v>
                </c:pt>
                <c:pt idx="8224">
                  <c:v>44750</c:v>
                </c:pt>
                <c:pt idx="8225">
                  <c:v>44751</c:v>
                </c:pt>
                <c:pt idx="8226">
                  <c:v>44752</c:v>
                </c:pt>
                <c:pt idx="8227">
                  <c:v>44753</c:v>
                </c:pt>
                <c:pt idx="8228">
                  <c:v>44754</c:v>
                </c:pt>
                <c:pt idx="8229">
                  <c:v>44755</c:v>
                </c:pt>
                <c:pt idx="8230">
                  <c:v>44756</c:v>
                </c:pt>
                <c:pt idx="8231">
                  <c:v>44757</c:v>
                </c:pt>
                <c:pt idx="8232">
                  <c:v>44758</c:v>
                </c:pt>
                <c:pt idx="8233">
                  <c:v>44759</c:v>
                </c:pt>
                <c:pt idx="8234">
                  <c:v>44760</c:v>
                </c:pt>
                <c:pt idx="8235">
                  <c:v>44761</c:v>
                </c:pt>
                <c:pt idx="8236">
                  <c:v>44762</c:v>
                </c:pt>
                <c:pt idx="8237">
                  <c:v>44763</c:v>
                </c:pt>
                <c:pt idx="8238">
                  <c:v>44764</c:v>
                </c:pt>
                <c:pt idx="8239">
                  <c:v>44765</c:v>
                </c:pt>
                <c:pt idx="8240">
                  <c:v>44766</c:v>
                </c:pt>
                <c:pt idx="8241">
                  <c:v>44767</c:v>
                </c:pt>
                <c:pt idx="8242">
                  <c:v>44768</c:v>
                </c:pt>
                <c:pt idx="8243">
                  <c:v>44769</c:v>
                </c:pt>
                <c:pt idx="8244">
                  <c:v>44770</c:v>
                </c:pt>
                <c:pt idx="8245">
                  <c:v>44771</c:v>
                </c:pt>
                <c:pt idx="8246">
                  <c:v>44772</c:v>
                </c:pt>
                <c:pt idx="8247">
                  <c:v>44773</c:v>
                </c:pt>
                <c:pt idx="8248">
                  <c:v>44774</c:v>
                </c:pt>
                <c:pt idx="8249">
                  <c:v>44775</c:v>
                </c:pt>
                <c:pt idx="8250">
                  <c:v>44776</c:v>
                </c:pt>
                <c:pt idx="8251">
                  <c:v>44777</c:v>
                </c:pt>
                <c:pt idx="8252">
                  <c:v>44778</c:v>
                </c:pt>
                <c:pt idx="8253">
                  <c:v>44779</c:v>
                </c:pt>
                <c:pt idx="8254">
                  <c:v>44780</c:v>
                </c:pt>
                <c:pt idx="8255">
                  <c:v>44781</c:v>
                </c:pt>
                <c:pt idx="8256">
                  <c:v>44782</c:v>
                </c:pt>
                <c:pt idx="8257">
                  <c:v>44783</c:v>
                </c:pt>
                <c:pt idx="8258">
                  <c:v>44784</c:v>
                </c:pt>
                <c:pt idx="8259">
                  <c:v>44785</c:v>
                </c:pt>
                <c:pt idx="8260">
                  <c:v>44786</c:v>
                </c:pt>
                <c:pt idx="8261">
                  <c:v>44787</c:v>
                </c:pt>
                <c:pt idx="8262">
                  <c:v>44788</c:v>
                </c:pt>
                <c:pt idx="8263">
                  <c:v>44789</c:v>
                </c:pt>
                <c:pt idx="8264">
                  <c:v>44790</c:v>
                </c:pt>
                <c:pt idx="8265">
                  <c:v>44791</c:v>
                </c:pt>
                <c:pt idx="8266">
                  <c:v>44792</c:v>
                </c:pt>
                <c:pt idx="8267">
                  <c:v>44793</c:v>
                </c:pt>
                <c:pt idx="8268">
                  <c:v>44794</c:v>
                </c:pt>
                <c:pt idx="8269">
                  <c:v>44795</c:v>
                </c:pt>
                <c:pt idx="8270">
                  <c:v>44796</c:v>
                </c:pt>
                <c:pt idx="8271">
                  <c:v>44797</c:v>
                </c:pt>
                <c:pt idx="8272">
                  <c:v>44798</c:v>
                </c:pt>
                <c:pt idx="8273">
                  <c:v>44799</c:v>
                </c:pt>
                <c:pt idx="8274">
                  <c:v>44800</c:v>
                </c:pt>
                <c:pt idx="8275">
                  <c:v>44801</c:v>
                </c:pt>
                <c:pt idx="8276">
                  <c:v>44802</c:v>
                </c:pt>
                <c:pt idx="8277">
                  <c:v>44803</c:v>
                </c:pt>
                <c:pt idx="8278">
                  <c:v>44804</c:v>
                </c:pt>
                <c:pt idx="8279">
                  <c:v>44805</c:v>
                </c:pt>
                <c:pt idx="8280">
                  <c:v>44806</c:v>
                </c:pt>
                <c:pt idx="8281">
                  <c:v>44807</c:v>
                </c:pt>
                <c:pt idx="8282">
                  <c:v>44808</c:v>
                </c:pt>
                <c:pt idx="8283">
                  <c:v>44809</c:v>
                </c:pt>
                <c:pt idx="8284">
                  <c:v>44810</c:v>
                </c:pt>
                <c:pt idx="8285">
                  <c:v>44811</c:v>
                </c:pt>
                <c:pt idx="8286">
                  <c:v>44812</c:v>
                </c:pt>
                <c:pt idx="8287">
                  <c:v>44813</c:v>
                </c:pt>
                <c:pt idx="8288">
                  <c:v>44814</c:v>
                </c:pt>
                <c:pt idx="8289">
                  <c:v>44815</c:v>
                </c:pt>
                <c:pt idx="8290">
                  <c:v>44816</c:v>
                </c:pt>
                <c:pt idx="8291">
                  <c:v>44817</c:v>
                </c:pt>
                <c:pt idx="8292">
                  <c:v>44818</c:v>
                </c:pt>
                <c:pt idx="8293">
                  <c:v>44819</c:v>
                </c:pt>
                <c:pt idx="8294">
                  <c:v>44820</c:v>
                </c:pt>
                <c:pt idx="8295">
                  <c:v>44821</c:v>
                </c:pt>
                <c:pt idx="8296">
                  <c:v>44822</c:v>
                </c:pt>
                <c:pt idx="8297">
                  <c:v>44823</c:v>
                </c:pt>
                <c:pt idx="8298">
                  <c:v>44824</c:v>
                </c:pt>
                <c:pt idx="8299">
                  <c:v>44825</c:v>
                </c:pt>
                <c:pt idx="8300">
                  <c:v>44826</c:v>
                </c:pt>
                <c:pt idx="8301">
                  <c:v>44827</c:v>
                </c:pt>
                <c:pt idx="8302">
                  <c:v>44828</c:v>
                </c:pt>
                <c:pt idx="8303">
                  <c:v>44829</c:v>
                </c:pt>
                <c:pt idx="8304">
                  <c:v>44830</c:v>
                </c:pt>
                <c:pt idx="8305">
                  <c:v>44831</c:v>
                </c:pt>
                <c:pt idx="8306">
                  <c:v>44832</c:v>
                </c:pt>
                <c:pt idx="8307">
                  <c:v>44833</c:v>
                </c:pt>
                <c:pt idx="8308">
                  <c:v>44834</c:v>
                </c:pt>
                <c:pt idx="8309">
                  <c:v>44835</c:v>
                </c:pt>
                <c:pt idx="8310">
                  <c:v>44836</c:v>
                </c:pt>
                <c:pt idx="8311">
                  <c:v>44837</c:v>
                </c:pt>
                <c:pt idx="8312">
                  <c:v>44838</c:v>
                </c:pt>
                <c:pt idx="8313">
                  <c:v>44839</c:v>
                </c:pt>
                <c:pt idx="8314">
                  <c:v>44840</c:v>
                </c:pt>
                <c:pt idx="8315">
                  <c:v>44841</c:v>
                </c:pt>
                <c:pt idx="8316">
                  <c:v>44842</c:v>
                </c:pt>
                <c:pt idx="8317">
                  <c:v>44843</c:v>
                </c:pt>
                <c:pt idx="8318">
                  <c:v>44844</c:v>
                </c:pt>
                <c:pt idx="8319">
                  <c:v>44845</c:v>
                </c:pt>
                <c:pt idx="8320">
                  <c:v>44846</c:v>
                </c:pt>
                <c:pt idx="8321">
                  <c:v>44847</c:v>
                </c:pt>
                <c:pt idx="8322">
                  <c:v>44848</c:v>
                </c:pt>
                <c:pt idx="8323">
                  <c:v>44849</c:v>
                </c:pt>
                <c:pt idx="8324">
                  <c:v>44850</c:v>
                </c:pt>
                <c:pt idx="8325">
                  <c:v>44851</c:v>
                </c:pt>
                <c:pt idx="8326">
                  <c:v>44852</c:v>
                </c:pt>
                <c:pt idx="8327">
                  <c:v>44853</c:v>
                </c:pt>
                <c:pt idx="8328">
                  <c:v>44854</c:v>
                </c:pt>
                <c:pt idx="8329">
                  <c:v>44855</c:v>
                </c:pt>
                <c:pt idx="8330">
                  <c:v>44856</c:v>
                </c:pt>
                <c:pt idx="8331">
                  <c:v>44857</c:v>
                </c:pt>
                <c:pt idx="8332">
                  <c:v>44858</c:v>
                </c:pt>
                <c:pt idx="8333">
                  <c:v>44859</c:v>
                </c:pt>
                <c:pt idx="8334">
                  <c:v>44860</c:v>
                </c:pt>
                <c:pt idx="8335">
                  <c:v>44861</c:v>
                </c:pt>
                <c:pt idx="8336">
                  <c:v>44862</c:v>
                </c:pt>
                <c:pt idx="8337">
                  <c:v>44863</c:v>
                </c:pt>
                <c:pt idx="8338">
                  <c:v>44864</c:v>
                </c:pt>
                <c:pt idx="8339">
                  <c:v>44865</c:v>
                </c:pt>
                <c:pt idx="8340">
                  <c:v>44866</c:v>
                </c:pt>
                <c:pt idx="8341">
                  <c:v>44867</c:v>
                </c:pt>
                <c:pt idx="8342">
                  <c:v>44868</c:v>
                </c:pt>
                <c:pt idx="8343">
                  <c:v>44869</c:v>
                </c:pt>
                <c:pt idx="8344">
                  <c:v>44870</c:v>
                </c:pt>
                <c:pt idx="8345">
                  <c:v>44871</c:v>
                </c:pt>
                <c:pt idx="8346">
                  <c:v>44872</c:v>
                </c:pt>
                <c:pt idx="8347">
                  <c:v>44873</c:v>
                </c:pt>
                <c:pt idx="8348">
                  <c:v>44874</c:v>
                </c:pt>
                <c:pt idx="8349">
                  <c:v>44875</c:v>
                </c:pt>
                <c:pt idx="8350">
                  <c:v>44876</c:v>
                </c:pt>
                <c:pt idx="8351">
                  <c:v>44877</c:v>
                </c:pt>
                <c:pt idx="8352">
                  <c:v>44878</c:v>
                </c:pt>
                <c:pt idx="8353">
                  <c:v>44879</c:v>
                </c:pt>
                <c:pt idx="8354">
                  <c:v>44880</c:v>
                </c:pt>
                <c:pt idx="8355">
                  <c:v>44881</c:v>
                </c:pt>
                <c:pt idx="8356">
                  <c:v>44882</c:v>
                </c:pt>
                <c:pt idx="8357">
                  <c:v>44883</c:v>
                </c:pt>
                <c:pt idx="8358">
                  <c:v>44884</c:v>
                </c:pt>
                <c:pt idx="8359">
                  <c:v>44885</c:v>
                </c:pt>
                <c:pt idx="8360">
                  <c:v>44886</c:v>
                </c:pt>
                <c:pt idx="8361">
                  <c:v>44887</c:v>
                </c:pt>
                <c:pt idx="8362">
                  <c:v>44888</c:v>
                </c:pt>
                <c:pt idx="8363">
                  <c:v>44889</c:v>
                </c:pt>
                <c:pt idx="8364">
                  <c:v>44890</c:v>
                </c:pt>
                <c:pt idx="8365">
                  <c:v>44891</c:v>
                </c:pt>
                <c:pt idx="8366">
                  <c:v>44892</c:v>
                </c:pt>
                <c:pt idx="8367">
                  <c:v>44893</c:v>
                </c:pt>
                <c:pt idx="8368">
                  <c:v>44894</c:v>
                </c:pt>
                <c:pt idx="8369">
                  <c:v>44895</c:v>
                </c:pt>
                <c:pt idx="8370">
                  <c:v>44896</c:v>
                </c:pt>
                <c:pt idx="8371">
                  <c:v>44897</c:v>
                </c:pt>
                <c:pt idx="8372">
                  <c:v>44898</c:v>
                </c:pt>
                <c:pt idx="8373">
                  <c:v>44899</c:v>
                </c:pt>
                <c:pt idx="8374">
                  <c:v>44900</c:v>
                </c:pt>
                <c:pt idx="8375">
                  <c:v>44901</c:v>
                </c:pt>
                <c:pt idx="8376">
                  <c:v>44902</c:v>
                </c:pt>
                <c:pt idx="8377">
                  <c:v>44903</c:v>
                </c:pt>
                <c:pt idx="8378">
                  <c:v>44904</c:v>
                </c:pt>
                <c:pt idx="8379">
                  <c:v>44905</c:v>
                </c:pt>
                <c:pt idx="8380">
                  <c:v>44906</c:v>
                </c:pt>
                <c:pt idx="8381">
                  <c:v>44907</c:v>
                </c:pt>
                <c:pt idx="8382">
                  <c:v>44908</c:v>
                </c:pt>
                <c:pt idx="8383">
                  <c:v>44909</c:v>
                </c:pt>
                <c:pt idx="8384">
                  <c:v>44910</c:v>
                </c:pt>
                <c:pt idx="8385">
                  <c:v>44911</c:v>
                </c:pt>
                <c:pt idx="8386">
                  <c:v>44912</c:v>
                </c:pt>
                <c:pt idx="8387">
                  <c:v>44913</c:v>
                </c:pt>
                <c:pt idx="8388">
                  <c:v>44914</c:v>
                </c:pt>
                <c:pt idx="8389">
                  <c:v>44915</c:v>
                </c:pt>
                <c:pt idx="8390">
                  <c:v>44916</c:v>
                </c:pt>
                <c:pt idx="8391">
                  <c:v>44917</c:v>
                </c:pt>
                <c:pt idx="8392">
                  <c:v>44918</c:v>
                </c:pt>
                <c:pt idx="8393">
                  <c:v>44919</c:v>
                </c:pt>
                <c:pt idx="8394">
                  <c:v>44920</c:v>
                </c:pt>
                <c:pt idx="8395">
                  <c:v>44921</c:v>
                </c:pt>
                <c:pt idx="8396">
                  <c:v>44922</c:v>
                </c:pt>
                <c:pt idx="8397">
                  <c:v>44923</c:v>
                </c:pt>
                <c:pt idx="8398">
                  <c:v>44924</c:v>
                </c:pt>
                <c:pt idx="8399">
                  <c:v>44925</c:v>
                </c:pt>
                <c:pt idx="8400">
                  <c:v>44926</c:v>
                </c:pt>
                <c:pt idx="8401">
                  <c:v>44927</c:v>
                </c:pt>
                <c:pt idx="8402">
                  <c:v>44928</c:v>
                </c:pt>
                <c:pt idx="8403">
                  <c:v>44929</c:v>
                </c:pt>
                <c:pt idx="8404">
                  <c:v>44930</c:v>
                </c:pt>
                <c:pt idx="8405">
                  <c:v>44931</c:v>
                </c:pt>
                <c:pt idx="8406">
                  <c:v>44932</c:v>
                </c:pt>
                <c:pt idx="8407">
                  <c:v>44933</c:v>
                </c:pt>
                <c:pt idx="8408">
                  <c:v>44934</c:v>
                </c:pt>
                <c:pt idx="8409">
                  <c:v>44935</c:v>
                </c:pt>
                <c:pt idx="8410">
                  <c:v>44936</c:v>
                </c:pt>
                <c:pt idx="8411">
                  <c:v>44937</c:v>
                </c:pt>
                <c:pt idx="8412">
                  <c:v>44938</c:v>
                </c:pt>
                <c:pt idx="8413">
                  <c:v>44939</c:v>
                </c:pt>
                <c:pt idx="8414">
                  <c:v>44940</c:v>
                </c:pt>
                <c:pt idx="8415">
                  <c:v>44941</c:v>
                </c:pt>
                <c:pt idx="8416">
                  <c:v>44942</c:v>
                </c:pt>
                <c:pt idx="8417">
                  <c:v>44943</c:v>
                </c:pt>
                <c:pt idx="8418">
                  <c:v>44944</c:v>
                </c:pt>
                <c:pt idx="8419">
                  <c:v>44945</c:v>
                </c:pt>
                <c:pt idx="8420">
                  <c:v>44946</c:v>
                </c:pt>
                <c:pt idx="8421">
                  <c:v>44947</c:v>
                </c:pt>
                <c:pt idx="8422">
                  <c:v>44948</c:v>
                </c:pt>
                <c:pt idx="8423">
                  <c:v>44949</c:v>
                </c:pt>
                <c:pt idx="8424">
                  <c:v>44950</c:v>
                </c:pt>
                <c:pt idx="8425">
                  <c:v>44951</c:v>
                </c:pt>
                <c:pt idx="8426">
                  <c:v>44952</c:v>
                </c:pt>
                <c:pt idx="8427">
                  <c:v>44953</c:v>
                </c:pt>
                <c:pt idx="8428">
                  <c:v>44954</c:v>
                </c:pt>
                <c:pt idx="8429">
                  <c:v>44955</c:v>
                </c:pt>
                <c:pt idx="8430">
                  <c:v>44956</c:v>
                </c:pt>
                <c:pt idx="8431">
                  <c:v>44957</c:v>
                </c:pt>
                <c:pt idx="8432">
                  <c:v>44958</c:v>
                </c:pt>
                <c:pt idx="8433">
                  <c:v>44959</c:v>
                </c:pt>
                <c:pt idx="8434">
                  <c:v>44960</c:v>
                </c:pt>
                <c:pt idx="8435">
                  <c:v>44961</c:v>
                </c:pt>
                <c:pt idx="8436">
                  <c:v>44962</c:v>
                </c:pt>
                <c:pt idx="8437">
                  <c:v>44963</c:v>
                </c:pt>
                <c:pt idx="8438">
                  <c:v>44964</c:v>
                </c:pt>
                <c:pt idx="8439">
                  <c:v>44965</c:v>
                </c:pt>
                <c:pt idx="8440">
                  <c:v>44966</c:v>
                </c:pt>
                <c:pt idx="8441">
                  <c:v>44967</c:v>
                </c:pt>
                <c:pt idx="8442">
                  <c:v>44968</c:v>
                </c:pt>
                <c:pt idx="8443">
                  <c:v>44969</c:v>
                </c:pt>
                <c:pt idx="8444">
                  <c:v>44970</c:v>
                </c:pt>
                <c:pt idx="8445">
                  <c:v>44971</c:v>
                </c:pt>
                <c:pt idx="8446">
                  <c:v>44972</c:v>
                </c:pt>
                <c:pt idx="8447">
                  <c:v>44973</c:v>
                </c:pt>
                <c:pt idx="8448">
                  <c:v>44974</c:v>
                </c:pt>
                <c:pt idx="8449">
                  <c:v>44975</c:v>
                </c:pt>
                <c:pt idx="8450">
                  <c:v>44976</c:v>
                </c:pt>
                <c:pt idx="8451">
                  <c:v>44977</c:v>
                </c:pt>
                <c:pt idx="8452">
                  <c:v>44978</c:v>
                </c:pt>
                <c:pt idx="8453">
                  <c:v>44979</c:v>
                </c:pt>
                <c:pt idx="8454">
                  <c:v>44980</c:v>
                </c:pt>
                <c:pt idx="8455">
                  <c:v>44981</c:v>
                </c:pt>
                <c:pt idx="8456">
                  <c:v>44982</c:v>
                </c:pt>
                <c:pt idx="8457">
                  <c:v>44983</c:v>
                </c:pt>
                <c:pt idx="8458">
                  <c:v>44984</c:v>
                </c:pt>
                <c:pt idx="8459">
                  <c:v>44985</c:v>
                </c:pt>
                <c:pt idx="8460">
                  <c:v>44986</c:v>
                </c:pt>
                <c:pt idx="8461">
                  <c:v>44987</c:v>
                </c:pt>
                <c:pt idx="8462">
                  <c:v>44988</c:v>
                </c:pt>
                <c:pt idx="8463">
                  <c:v>44989</c:v>
                </c:pt>
                <c:pt idx="8464">
                  <c:v>44990</c:v>
                </c:pt>
                <c:pt idx="8465">
                  <c:v>44991</c:v>
                </c:pt>
                <c:pt idx="8466">
                  <c:v>44992</c:v>
                </c:pt>
                <c:pt idx="8467">
                  <c:v>44993</c:v>
                </c:pt>
                <c:pt idx="8468">
                  <c:v>44994</c:v>
                </c:pt>
                <c:pt idx="8469">
                  <c:v>44995</c:v>
                </c:pt>
                <c:pt idx="8470">
                  <c:v>44996</c:v>
                </c:pt>
                <c:pt idx="8471">
                  <c:v>44997</c:v>
                </c:pt>
                <c:pt idx="8472">
                  <c:v>44998</c:v>
                </c:pt>
                <c:pt idx="8473">
                  <c:v>44999</c:v>
                </c:pt>
                <c:pt idx="8474">
                  <c:v>45000</c:v>
                </c:pt>
                <c:pt idx="8475">
                  <c:v>45001</c:v>
                </c:pt>
                <c:pt idx="8476">
                  <c:v>45002</c:v>
                </c:pt>
                <c:pt idx="8477">
                  <c:v>45003</c:v>
                </c:pt>
                <c:pt idx="8478">
                  <c:v>45004</c:v>
                </c:pt>
                <c:pt idx="8479">
                  <c:v>45005</c:v>
                </c:pt>
                <c:pt idx="8480">
                  <c:v>45006</c:v>
                </c:pt>
                <c:pt idx="8481">
                  <c:v>45007</c:v>
                </c:pt>
                <c:pt idx="8482">
                  <c:v>45008</c:v>
                </c:pt>
                <c:pt idx="8483">
                  <c:v>45009</c:v>
                </c:pt>
                <c:pt idx="8484">
                  <c:v>45010</c:v>
                </c:pt>
                <c:pt idx="8485">
                  <c:v>45011</c:v>
                </c:pt>
                <c:pt idx="8486">
                  <c:v>45012</c:v>
                </c:pt>
                <c:pt idx="8487">
                  <c:v>45013</c:v>
                </c:pt>
                <c:pt idx="8488">
                  <c:v>45014</c:v>
                </c:pt>
                <c:pt idx="8489">
                  <c:v>45015</c:v>
                </c:pt>
                <c:pt idx="8490">
                  <c:v>45016</c:v>
                </c:pt>
                <c:pt idx="8491">
                  <c:v>45017</c:v>
                </c:pt>
                <c:pt idx="8492">
                  <c:v>45018</c:v>
                </c:pt>
                <c:pt idx="8493">
                  <c:v>45019</c:v>
                </c:pt>
                <c:pt idx="8494">
                  <c:v>45020</c:v>
                </c:pt>
                <c:pt idx="8495">
                  <c:v>45021</c:v>
                </c:pt>
                <c:pt idx="8496">
                  <c:v>45022</c:v>
                </c:pt>
                <c:pt idx="8497">
                  <c:v>45023</c:v>
                </c:pt>
                <c:pt idx="8498">
                  <c:v>45024</c:v>
                </c:pt>
                <c:pt idx="8499">
                  <c:v>45025</c:v>
                </c:pt>
                <c:pt idx="8500">
                  <c:v>45026</c:v>
                </c:pt>
                <c:pt idx="8501">
                  <c:v>45027</c:v>
                </c:pt>
                <c:pt idx="8502">
                  <c:v>45028</c:v>
                </c:pt>
                <c:pt idx="8503">
                  <c:v>45029</c:v>
                </c:pt>
                <c:pt idx="8504">
                  <c:v>45030</c:v>
                </c:pt>
                <c:pt idx="8505">
                  <c:v>45031</c:v>
                </c:pt>
                <c:pt idx="8506">
                  <c:v>45032</c:v>
                </c:pt>
                <c:pt idx="8507">
                  <c:v>45033</c:v>
                </c:pt>
                <c:pt idx="8508">
                  <c:v>45034</c:v>
                </c:pt>
                <c:pt idx="8509">
                  <c:v>45035</c:v>
                </c:pt>
                <c:pt idx="8510">
                  <c:v>45036</c:v>
                </c:pt>
                <c:pt idx="8511">
                  <c:v>45037</c:v>
                </c:pt>
                <c:pt idx="8512">
                  <c:v>45038</c:v>
                </c:pt>
                <c:pt idx="8513">
                  <c:v>45039</c:v>
                </c:pt>
                <c:pt idx="8514">
                  <c:v>45040</c:v>
                </c:pt>
                <c:pt idx="8515">
                  <c:v>45041</c:v>
                </c:pt>
                <c:pt idx="8516">
                  <c:v>45042</c:v>
                </c:pt>
                <c:pt idx="8517">
                  <c:v>45043</c:v>
                </c:pt>
                <c:pt idx="8518">
                  <c:v>45044</c:v>
                </c:pt>
                <c:pt idx="8519">
                  <c:v>45045</c:v>
                </c:pt>
                <c:pt idx="8520">
                  <c:v>45046</c:v>
                </c:pt>
                <c:pt idx="8521">
                  <c:v>45047</c:v>
                </c:pt>
                <c:pt idx="8522">
                  <c:v>45048</c:v>
                </c:pt>
                <c:pt idx="8523">
                  <c:v>45049</c:v>
                </c:pt>
                <c:pt idx="8524">
                  <c:v>45050</c:v>
                </c:pt>
                <c:pt idx="8525">
                  <c:v>45051</c:v>
                </c:pt>
                <c:pt idx="8526">
                  <c:v>45052</c:v>
                </c:pt>
                <c:pt idx="8527">
                  <c:v>45053</c:v>
                </c:pt>
                <c:pt idx="8528">
                  <c:v>45054</c:v>
                </c:pt>
                <c:pt idx="8529">
                  <c:v>45055</c:v>
                </c:pt>
                <c:pt idx="8530">
                  <c:v>45056</c:v>
                </c:pt>
                <c:pt idx="8531">
                  <c:v>45057</c:v>
                </c:pt>
                <c:pt idx="8532">
                  <c:v>45058</c:v>
                </c:pt>
                <c:pt idx="8533">
                  <c:v>45059</c:v>
                </c:pt>
                <c:pt idx="8534">
                  <c:v>45060</c:v>
                </c:pt>
                <c:pt idx="8535">
                  <c:v>45061</c:v>
                </c:pt>
                <c:pt idx="8536">
                  <c:v>45062</c:v>
                </c:pt>
                <c:pt idx="8537">
                  <c:v>45063</c:v>
                </c:pt>
                <c:pt idx="8538">
                  <c:v>45064</c:v>
                </c:pt>
                <c:pt idx="8539">
                  <c:v>45065</c:v>
                </c:pt>
                <c:pt idx="8540">
                  <c:v>45066</c:v>
                </c:pt>
                <c:pt idx="8541">
                  <c:v>45067</c:v>
                </c:pt>
                <c:pt idx="8542">
                  <c:v>45068</c:v>
                </c:pt>
                <c:pt idx="8543">
                  <c:v>45069</c:v>
                </c:pt>
                <c:pt idx="8544">
                  <c:v>45070</c:v>
                </c:pt>
                <c:pt idx="8545">
                  <c:v>45071</c:v>
                </c:pt>
                <c:pt idx="8546">
                  <c:v>45072</c:v>
                </c:pt>
                <c:pt idx="8547">
                  <c:v>45073</c:v>
                </c:pt>
                <c:pt idx="8548">
                  <c:v>45074</c:v>
                </c:pt>
                <c:pt idx="8549">
                  <c:v>45075</c:v>
                </c:pt>
                <c:pt idx="8550">
                  <c:v>45076</c:v>
                </c:pt>
                <c:pt idx="8551">
                  <c:v>45077</c:v>
                </c:pt>
                <c:pt idx="8552">
                  <c:v>45078</c:v>
                </c:pt>
                <c:pt idx="8553">
                  <c:v>45079</c:v>
                </c:pt>
                <c:pt idx="8554">
                  <c:v>45080</c:v>
                </c:pt>
                <c:pt idx="8555">
                  <c:v>45081</c:v>
                </c:pt>
                <c:pt idx="8556">
                  <c:v>45082</c:v>
                </c:pt>
                <c:pt idx="8557">
                  <c:v>45083</c:v>
                </c:pt>
                <c:pt idx="8558">
                  <c:v>45084</c:v>
                </c:pt>
                <c:pt idx="8559">
                  <c:v>45085</c:v>
                </c:pt>
                <c:pt idx="8560">
                  <c:v>45086</c:v>
                </c:pt>
                <c:pt idx="8561">
                  <c:v>45087</c:v>
                </c:pt>
                <c:pt idx="8562">
                  <c:v>45088</c:v>
                </c:pt>
                <c:pt idx="8563">
                  <c:v>45089</c:v>
                </c:pt>
                <c:pt idx="8564">
                  <c:v>45090</c:v>
                </c:pt>
                <c:pt idx="8565">
                  <c:v>45091</c:v>
                </c:pt>
                <c:pt idx="8566">
                  <c:v>45092</c:v>
                </c:pt>
                <c:pt idx="8567">
                  <c:v>45093</c:v>
                </c:pt>
                <c:pt idx="8568">
                  <c:v>45094</c:v>
                </c:pt>
                <c:pt idx="8569">
                  <c:v>45095</c:v>
                </c:pt>
                <c:pt idx="8570">
                  <c:v>45096</c:v>
                </c:pt>
                <c:pt idx="8571">
                  <c:v>45097</c:v>
                </c:pt>
                <c:pt idx="8572">
                  <c:v>45098</c:v>
                </c:pt>
                <c:pt idx="8573">
                  <c:v>45099</c:v>
                </c:pt>
                <c:pt idx="8574">
                  <c:v>45100</c:v>
                </c:pt>
                <c:pt idx="8575">
                  <c:v>45101</c:v>
                </c:pt>
                <c:pt idx="8576">
                  <c:v>45102</c:v>
                </c:pt>
                <c:pt idx="8577">
                  <c:v>45103</c:v>
                </c:pt>
                <c:pt idx="8578">
                  <c:v>45104</c:v>
                </c:pt>
                <c:pt idx="8579">
                  <c:v>45105</c:v>
                </c:pt>
                <c:pt idx="8580">
                  <c:v>45106</c:v>
                </c:pt>
                <c:pt idx="8581">
                  <c:v>45107</c:v>
                </c:pt>
                <c:pt idx="8582">
                  <c:v>45108</c:v>
                </c:pt>
                <c:pt idx="8583">
                  <c:v>45109</c:v>
                </c:pt>
                <c:pt idx="8584">
                  <c:v>45110</c:v>
                </c:pt>
                <c:pt idx="8585">
                  <c:v>45111</c:v>
                </c:pt>
                <c:pt idx="8586">
                  <c:v>45112</c:v>
                </c:pt>
                <c:pt idx="8587">
                  <c:v>45113</c:v>
                </c:pt>
                <c:pt idx="8588">
                  <c:v>45114</c:v>
                </c:pt>
                <c:pt idx="8589">
                  <c:v>45115</c:v>
                </c:pt>
                <c:pt idx="8590">
                  <c:v>45116</c:v>
                </c:pt>
                <c:pt idx="8591">
                  <c:v>45117</c:v>
                </c:pt>
                <c:pt idx="8592">
                  <c:v>45118</c:v>
                </c:pt>
                <c:pt idx="8593">
                  <c:v>45119</c:v>
                </c:pt>
                <c:pt idx="8594">
                  <c:v>45120</c:v>
                </c:pt>
                <c:pt idx="8595">
                  <c:v>45121</c:v>
                </c:pt>
                <c:pt idx="8596">
                  <c:v>45122</c:v>
                </c:pt>
                <c:pt idx="8597">
                  <c:v>45123</c:v>
                </c:pt>
                <c:pt idx="8598">
                  <c:v>45124</c:v>
                </c:pt>
                <c:pt idx="8599">
                  <c:v>45125</c:v>
                </c:pt>
                <c:pt idx="8600">
                  <c:v>45126</c:v>
                </c:pt>
                <c:pt idx="8601">
                  <c:v>45127</c:v>
                </c:pt>
                <c:pt idx="8602">
                  <c:v>45128</c:v>
                </c:pt>
                <c:pt idx="8603">
                  <c:v>45129</c:v>
                </c:pt>
                <c:pt idx="8604">
                  <c:v>45130</c:v>
                </c:pt>
                <c:pt idx="8605">
                  <c:v>45131</c:v>
                </c:pt>
                <c:pt idx="8606">
                  <c:v>45132</c:v>
                </c:pt>
                <c:pt idx="8607">
                  <c:v>45133</c:v>
                </c:pt>
                <c:pt idx="8608">
                  <c:v>45134</c:v>
                </c:pt>
                <c:pt idx="8609">
                  <c:v>45135</c:v>
                </c:pt>
                <c:pt idx="8610">
                  <c:v>45136</c:v>
                </c:pt>
                <c:pt idx="8611">
                  <c:v>45137</c:v>
                </c:pt>
                <c:pt idx="8612">
                  <c:v>45138</c:v>
                </c:pt>
                <c:pt idx="8613">
                  <c:v>45139</c:v>
                </c:pt>
                <c:pt idx="8614">
                  <c:v>45140</c:v>
                </c:pt>
                <c:pt idx="8615">
                  <c:v>45141</c:v>
                </c:pt>
                <c:pt idx="8616">
                  <c:v>45142</c:v>
                </c:pt>
                <c:pt idx="8617">
                  <c:v>45143</c:v>
                </c:pt>
                <c:pt idx="8618">
                  <c:v>45144</c:v>
                </c:pt>
                <c:pt idx="8619">
                  <c:v>45145</c:v>
                </c:pt>
                <c:pt idx="8620">
                  <c:v>45146</c:v>
                </c:pt>
                <c:pt idx="8621">
                  <c:v>45147</c:v>
                </c:pt>
                <c:pt idx="8622">
                  <c:v>45148</c:v>
                </c:pt>
                <c:pt idx="8623">
                  <c:v>45149</c:v>
                </c:pt>
                <c:pt idx="8624">
                  <c:v>45150</c:v>
                </c:pt>
                <c:pt idx="8625">
                  <c:v>45151</c:v>
                </c:pt>
                <c:pt idx="8626">
                  <c:v>45152</c:v>
                </c:pt>
                <c:pt idx="8627">
                  <c:v>45153</c:v>
                </c:pt>
                <c:pt idx="8628">
                  <c:v>45154</c:v>
                </c:pt>
                <c:pt idx="8629">
                  <c:v>45155</c:v>
                </c:pt>
                <c:pt idx="8630">
                  <c:v>45156</c:v>
                </c:pt>
                <c:pt idx="8631">
                  <c:v>45157</c:v>
                </c:pt>
                <c:pt idx="8632">
                  <c:v>45158</c:v>
                </c:pt>
                <c:pt idx="8633">
                  <c:v>45159</c:v>
                </c:pt>
                <c:pt idx="8634">
                  <c:v>45160</c:v>
                </c:pt>
                <c:pt idx="8635">
                  <c:v>45161</c:v>
                </c:pt>
                <c:pt idx="8636">
                  <c:v>45162</c:v>
                </c:pt>
                <c:pt idx="8637">
                  <c:v>45163</c:v>
                </c:pt>
                <c:pt idx="8638">
                  <c:v>45164</c:v>
                </c:pt>
                <c:pt idx="8639">
                  <c:v>45165</c:v>
                </c:pt>
                <c:pt idx="8640">
                  <c:v>45166</c:v>
                </c:pt>
                <c:pt idx="8641">
                  <c:v>45167</c:v>
                </c:pt>
                <c:pt idx="8642">
                  <c:v>45168</c:v>
                </c:pt>
                <c:pt idx="8643">
                  <c:v>45169</c:v>
                </c:pt>
                <c:pt idx="8644">
                  <c:v>45170</c:v>
                </c:pt>
                <c:pt idx="8645">
                  <c:v>45171</c:v>
                </c:pt>
                <c:pt idx="8646">
                  <c:v>45172</c:v>
                </c:pt>
                <c:pt idx="8647">
                  <c:v>45173</c:v>
                </c:pt>
                <c:pt idx="8648">
                  <c:v>45174</c:v>
                </c:pt>
                <c:pt idx="8649">
                  <c:v>45175</c:v>
                </c:pt>
                <c:pt idx="8650">
                  <c:v>45176</c:v>
                </c:pt>
                <c:pt idx="8651">
                  <c:v>45177</c:v>
                </c:pt>
                <c:pt idx="8652">
                  <c:v>45178</c:v>
                </c:pt>
                <c:pt idx="8653">
                  <c:v>45179</c:v>
                </c:pt>
                <c:pt idx="8654">
                  <c:v>45180</c:v>
                </c:pt>
                <c:pt idx="8655">
                  <c:v>45181</c:v>
                </c:pt>
                <c:pt idx="8656">
                  <c:v>45182</c:v>
                </c:pt>
                <c:pt idx="8657">
                  <c:v>45183</c:v>
                </c:pt>
                <c:pt idx="8658">
                  <c:v>45184</c:v>
                </c:pt>
                <c:pt idx="8659">
                  <c:v>45185</c:v>
                </c:pt>
                <c:pt idx="8660">
                  <c:v>45186</c:v>
                </c:pt>
                <c:pt idx="8661">
                  <c:v>45187</c:v>
                </c:pt>
                <c:pt idx="8662">
                  <c:v>45188</c:v>
                </c:pt>
                <c:pt idx="8663">
                  <c:v>45189</c:v>
                </c:pt>
                <c:pt idx="8664">
                  <c:v>45190</c:v>
                </c:pt>
                <c:pt idx="8665">
                  <c:v>45191</c:v>
                </c:pt>
                <c:pt idx="8666">
                  <c:v>45192</c:v>
                </c:pt>
                <c:pt idx="8667">
                  <c:v>45193</c:v>
                </c:pt>
                <c:pt idx="8668">
                  <c:v>45194</c:v>
                </c:pt>
                <c:pt idx="8669">
                  <c:v>45195</c:v>
                </c:pt>
                <c:pt idx="8670">
                  <c:v>45196</c:v>
                </c:pt>
                <c:pt idx="8671">
                  <c:v>45197</c:v>
                </c:pt>
                <c:pt idx="8672">
                  <c:v>45198</c:v>
                </c:pt>
                <c:pt idx="8673">
                  <c:v>45199</c:v>
                </c:pt>
                <c:pt idx="8674">
                  <c:v>45200</c:v>
                </c:pt>
                <c:pt idx="8675">
                  <c:v>45201</c:v>
                </c:pt>
                <c:pt idx="8676">
                  <c:v>45202</c:v>
                </c:pt>
                <c:pt idx="8677">
                  <c:v>45203</c:v>
                </c:pt>
                <c:pt idx="8678">
                  <c:v>45204</c:v>
                </c:pt>
                <c:pt idx="8679">
                  <c:v>45205</c:v>
                </c:pt>
                <c:pt idx="8680">
                  <c:v>45206</c:v>
                </c:pt>
                <c:pt idx="8681">
                  <c:v>45207</c:v>
                </c:pt>
                <c:pt idx="8682">
                  <c:v>45208</c:v>
                </c:pt>
                <c:pt idx="8683">
                  <c:v>45209</c:v>
                </c:pt>
                <c:pt idx="8684">
                  <c:v>45210</c:v>
                </c:pt>
                <c:pt idx="8685">
                  <c:v>45211</c:v>
                </c:pt>
                <c:pt idx="8686">
                  <c:v>45212</c:v>
                </c:pt>
                <c:pt idx="8687">
                  <c:v>45213</c:v>
                </c:pt>
                <c:pt idx="8688">
                  <c:v>45214</c:v>
                </c:pt>
                <c:pt idx="8689">
                  <c:v>45215</c:v>
                </c:pt>
                <c:pt idx="8690">
                  <c:v>45216</c:v>
                </c:pt>
                <c:pt idx="8691">
                  <c:v>45217</c:v>
                </c:pt>
                <c:pt idx="8692">
                  <c:v>45218</c:v>
                </c:pt>
                <c:pt idx="8693">
                  <c:v>45219</c:v>
                </c:pt>
                <c:pt idx="8694">
                  <c:v>45220</c:v>
                </c:pt>
                <c:pt idx="8695">
                  <c:v>45221</c:v>
                </c:pt>
                <c:pt idx="8696">
                  <c:v>45222</c:v>
                </c:pt>
                <c:pt idx="8697">
                  <c:v>45223</c:v>
                </c:pt>
                <c:pt idx="8698">
                  <c:v>45224</c:v>
                </c:pt>
                <c:pt idx="8699">
                  <c:v>45225</c:v>
                </c:pt>
                <c:pt idx="8700">
                  <c:v>45226</c:v>
                </c:pt>
                <c:pt idx="8701">
                  <c:v>45227</c:v>
                </c:pt>
                <c:pt idx="8702">
                  <c:v>45228</c:v>
                </c:pt>
                <c:pt idx="8703">
                  <c:v>45229</c:v>
                </c:pt>
                <c:pt idx="8704">
                  <c:v>45230</c:v>
                </c:pt>
                <c:pt idx="8705">
                  <c:v>45231</c:v>
                </c:pt>
                <c:pt idx="8706">
                  <c:v>45232</c:v>
                </c:pt>
                <c:pt idx="8707">
                  <c:v>45233</c:v>
                </c:pt>
                <c:pt idx="8708">
                  <c:v>45234</c:v>
                </c:pt>
                <c:pt idx="8709">
                  <c:v>45235</c:v>
                </c:pt>
                <c:pt idx="8710">
                  <c:v>45236</c:v>
                </c:pt>
                <c:pt idx="8711">
                  <c:v>45237</c:v>
                </c:pt>
                <c:pt idx="8712">
                  <c:v>45238</c:v>
                </c:pt>
                <c:pt idx="8713">
                  <c:v>45239</c:v>
                </c:pt>
                <c:pt idx="8714">
                  <c:v>45240</c:v>
                </c:pt>
                <c:pt idx="8715">
                  <c:v>45241</c:v>
                </c:pt>
                <c:pt idx="8716">
                  <c:v>45242</c:v>
                </c:pt>
                <c:pt idx="8717">
                  <c:v>45243</c:v>
                </c:pt>
                <c:pt idx="8718">
                  <c:v>45244</c:v>
                </c:pt>
                <c:pt idx="8719">
                  <c:v>45245</c:v>
                </c:pt>
                <c:pt idx="8720">
                  <c:v>45246</c:v>
                </c:pt>
                <c:pt idx="8721">
                  <c:v>45247</c:v>
                </c:pt>
                <c:pt idx="8722">
                  <c:v>45248</c:v>
                </c:pt>
                <c:pt idx="8723">
                  <c:v>45249</c:v>
                </c:pt>
                <c:pt idx="8724">
                  <c:v>45250</c:v>
                </c:pt>
                <c:pt idx="8725">
                  <c:v>45251</c:v>
                </c:pt>
                <c:pt idx="8726">
                  <c:v>45252</c:v>
                </c:pt>
                <c:pt idx="8727">
                  <c:v>45253</c:v>
                </c:pt>
                <c:pt idx="8728">
                  <c:v>45254</c:v>
                </c:pt>
                <c:pt idx="8729">
                  <c:v>45255</c:v>
                </c:pt>
                <c:pt idx="8730">
                  <c:v>45256</c:v>
                </c:pt>
                <c:pt idx="8731">
                  <c:v>45257</c:v>
                </c:pt>
                <c:pt idx="8732">
                  <c:v>45258</c:v>
                </c:pt>
                <c:pt idx="8733">
                  <c:v>45259</c:v>
                </c:pt>
                <c:pt idx="8734">
                  <c:v>45260</c:v>
                </c:pt>
                <c:pt idx="8735">
                  <c:v>45261</c:v>
                </c:pt>
                <c:pt idx="8736">
                  <c:v>45262</c:v>
                </c:pt>
                <c:pt idx="8737">
                  <c:v>45263</c:v>
                </c:pt>
                <c:pt idx="8738">
                  <c:v>45264</c:v>
                </c:pt>
                <c:pt idx="8739">
                  <c:v>45265</c:v>
                </c:pt>
                <c:pt idx="8740">
                  <c:v>45266</c:v>
                </c:pt>
                <c:pt idx="8741">
                  <c:v>45267</c:v>
                </c:pt>
                <c:pt idx="8742">
                  <c:v>45268</c:v>
                </c:pt>
                <c:pt idx="8743">
                  <c:v>45269</c:v>
                </c:pt>
                <c:pt idx="8744">
                  <c:v>45270</c:v>
                </c:pt>
                <c:pt idx="8745">
                  <c:v>45271</c:v>
                </c:pt>
              </c:numCache>
            </c:numRef>
          </c:cat>
          <c:val>
            <c:numRef>
              <c:f>'Gráfico 1'!$C$12:$C$8757</c:f>
              <c:numCache>
                <c:formatCode>#,##0.0</c:formatCode>
                <c:ptCount val="8746"/>
                <c:pt idx="619">
                  <c:v>800</c:v>
                </c:pt>
                <c:pt idx="620">
                  <c:v>800</c:v>
                </c:pt>
                <c:pt idx="4076">
                  <c:v>800</c:v>
                </c:pt>
                <c:pt idx="4077">
                  <c:v>800</c:v>
                </c:pt>
                <c:pt idx="5799">
                  <c:v>0</c:v>
                </c:pt>
                <c:pt idx="7307">
                  <c:v>800</c:v>
                </c:pt>
                <c:pt idx="7308">
                  <c:v>800</c:v>
                </c:pt>
                <c:pt idx="7311">
                  <c:v>0</c:v>
                </c:pt>
                <c:pt idx="8091">
                  <c:v>0</c:v>
                </c:pt>
                <c:pt idx="8149">
                  <c:v>800</c:v>
                </c:pt>
                <c:pt idx="8150">
                  <c:v>800</c:v>
                </c:pt>
                <c:pt idx="8680">
                  <c:v>800</c:v>
                </c:pt>
                <c:pt idx="8681">
                  <c:v>800</c:v>
                </c:pt>
                <c:pt idx="8682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2-4711-81B5-8793E37DF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5509904"/>
        <c:axId val="432735808"/>
      </c:barChart>
      <c:dateAx>
        <c:axId val="30550990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432735808"/>
        <c:crosses val="autoZero"/>
        <c:auto val="1"/>
        <c:lblOffset val="100"/>
        <c:baseTimeUnit val="days"/>
      </c:dateAx>
      <c:valAx>
        <c:axId val="43273580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550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10. Mayores riesgos potenciales al crecimiento económico</a:t>
            </a:r>
            <a:r>
              <a:rPr lang="es-DO" b="1" baseline="0"/>
              <a:t> doméstico dentro de los siguientes 12 meses</a:t>
            </a:r>
          </a:p>
          <a:p>
            <a:pPr>
              <a:defRPr/>
            </a:pPr>
            <a:r>
              <a:rPr lang="es-DO" baseline="0"/>
              <a:t>Valores en Puntos Porcentuales</a:t>
            </a:r>
            <a:r>
              <a:rPr lang="es-DO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10'!$R$19</c:f>
              <c:strCache>
                <c:ptCount val="1"/>
                <c:pt idx="0">
                  <c:v>Latinoamérica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10'!$Q$20:$Q$24</c:f>
              <c:strCache>
                <c:ptCount val="5"/>
                <c:pt idx="0">
                  <c:v>Conflictos políticos domésticos </c:v>
                </c:pt>
                <c:pt idx="1">
                  <c:v>Transiciones de liderazgo político</c:v>
                </c:pt>
                <c:pt idx="2">
                  <c:v>Demanda débil</c:v>
                </c:pt>
                <c:pt idx="3">
                  <c:v>Inflación</c:v>
                </c:pt>
                <c:pt idx="4">
                  <c:v>Inestabilidad/conflictos geopolítica</c:v>
                </c:pt>
              </c:strCache>
            </c:strRef>
          </c:cat>
          <c:val>
            <c:numRef>
              <c:f>'Gráfico 10'!$R$20:$R$24</c:f>
              <c:numCache>
                <c:formatCode>General</c:formatCode>
                <c:ptCount val="5"/>
                <c:pt idx="0">
                  <c:v>44</c:v>
                </c:pt>
                <c:pt idx="1">
                  <c:v>29</c:v>
                </c:pt>
                <c:pt idx="2">
                  <c:v>18</c:v>
                </c:pt>
                <c:pt idx="3">
                  <c:v>24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9-456F-AF61-EB9BFC726947}"/>
            </c:ext>
          </c:extLst>
        </c:ser>
        <c:ser>
          <c:idx val="1"/>
          <c:order val="1"/>
          <c:tx>
            <c:strRef>
              <c:f>'Gráfico 10'!$S$19</c:f>
              <c:strCache>
                <c:ptCount val="1"/>
                <c:pt idx="0">
                  <c:v>Resto de Regiones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10'!$Q$20:$Q$24</c:f>
              <c:strCache>
                <c:ptCount val="5"/>
                <c:pt idx="0">
                  <c:v>Conflictos políticos domésticos </c:v>
                </c:pt>
                <c:pt idx="1">
                  <c:v>Transiciones de liderazgo político</c:v>
                </c:pt>
                <c:pt idx="2">
                  <c:v>Demanda débil</c:v>
                </c:pt>
                <c:pt idx="3">
                  <c:v>Inflación</c:v>
                </c:pt>
                <c:pt idx="4">
                  <c:v>Inestabilidad/conflictos geopolítica</c:v>
                </c:pt>
              </c:strCache>
            </c:strRef>
          </c:cat>
          <c:val>
            <c:numRef>
              <c:f>'Gráfico 10'!$S$20:$S$24</c:f>
              <c:numCache>
                <c:formatCode>General</c:formatCode>
                <c:ptCount val="5"/>
                <c:pt idx="0">
                  <c:v>23</c:v>
                </c:pt>
                <c:pt idx="1">
                  <c:v>22</c:v>
                </c:pt>
                <c:pt idx="2">
                  <c:v>19</c:v>
                </c:pt>
                <c:pt idx="3">
                  <c:v>30</c:v>
                </c:pt>
                <c:pt idx="4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29-456F-AF61-EB9BFC7269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9930127"/>
        <c:axId val="178340335"/>
      </c:barChart>
      <c:catAx>
        <c:axId val="149930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8340335"/>
        <c:crosses val="autoZero"/>
        <c:auto val="1"/>
        <c:lblAlgn val="ctr"/>
        <c:lblOffset val="100"/>
        <c:noMultiLvlLbl val="0"/>
      </c:catAx>
      <c:valAx>
        <c:axId val="178340335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49930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11. Precio Spot</a:t>
            </a:r>
            <a:r>
              <a:rPr lang="es-DO" b="1" baseline="0"/>
              <a:t> de WTI </a:t>
            </a:r>
          </a:p>
          <a:p>
            <a:pPr>
              <a:defRPr/>
            </a:pPr>
            <a:r>
              <a:rPr lang="es-DO" b="1" baseline="0"/>
              <a:t>2023</a:t>
            </a:r>
          </a:p>
          <a:p>
            <a:pPr>
              <a:defRPr/>
            </a:pPr>
            <a:r>
              <a:rPr lang="es-DO" baseline="0"/>
              <a:t>Valores en US$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11'!$Q$3</c:f>
              <c:strCache>
                <c:ptCount val="1"/>
                <c:pt idx="0">
                  <c:v>Precio Spot WTI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868444797994043E-2"/>
                  <c:y val="-3.7842947991473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6D-41A6-AF85-9CC6797B3539}"/>
                </c:ext>
              </c:extLst>
            </c:dLbl>
            <c:dLbl>
              <c:idx val="53"/>
              <c:layout>
                <c:manualLayout>
                  <c:x val="-3.3195017854737559E-2"/>
                  <c:y val="1.51371791965892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6D-41A6-AF85-9CC6797B3539}"/>
                </c:ext>
              </c:extLst>
            </c:dLbl>
            <c:dLbl>
              <c:idx val="189"/>
              <c:layout>
                <c:manualLayout>
                  <c:x val="-3.9834021425685068E-2"/>
                  <c:y val="-2.775149519374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6D-41A6-AF85-9CC6797B3539}"/>
                </c:ext>
              </c:extLst>
            </c:dLbl>
            <c:dLbl>
              <c:idx val="255"/>
              <c:layout>
                <c:manualLayout>
                  <c:x val="-1.6228487922772157E-16"/>
                  <c:y val="-2.5228631994315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6D-41A6-AF85-9CC6797B3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11'!$P$4:$P$259</c:f>
              <c:strCache>
                <c:ptCount val="237"/>
                <c:pt idx="0">
                  <c:v>enero</c:v>
                </c:pt>
                <c:pt idx="21">
                  <c:v>febrero</c:v>
                </c:pt>
                <c:pt idx="41">
                  <c:v>marzo</c:v>
                </c:pt>
                <c:pt idx="64">
                  <c:v>abril</c:v>
                </c:pt>
                <c:pt idx="83">
                  <c:v>mayo</c:v>
                </c:pt>
                <c:pt idx="105">
                  <c:v>junio</c:v>
                </c:pt>
                <c:pt idx="127">
                  <c:v>julio</c:v>
                </c:pt>
                <c:pt idx="148">
                  <c:v>agosto</c:v>
                </c:pt>
                <c:pt idx="171">
                  <c:v>septiembre</c:v>
                </c:pt>
                <c:pt idx="192">
                  <c:v>octubre</c:v>
                </c:pt>
                <c:pt idx="214">
                  <c:v>noviembre</c:v>
                </c:pt>
                <c:pt idx="236">
                  <c:v>diciembre</c:v>
                </c:pt>
              </c:strCache>
            </c:strRef>
          </c:cat>
          <c:val>
            <c:numRef>
              <c:f>'Gráfico 11'!$Q$4:$Q$259</c:f>
              <c:numCache>
                <c:formatCode>General</c:formatCode>
                <c:ptCount val="256"/>
                <c:pt idx="0">
                  <c:v>76.87</c:v>
                </c:pt>
                <c:pt idx="1">
                  <c:v>72.819999999999993</c:v>
                </c:pt>
                <c:pt idx="2">
                  <c:v>73.61</c:v>
                </c:pt>
                <c:pt idx="3" formatCode="0.0">
                  <c:v>73.77</c:v>
                </c:pt>
                <c:pt idx="4" formatCode="0.0">
                  <c:v>74.69</c:v>
                </c:pt>
                <c:pt idx="5" formatCode="0.0">
                  <c:v>75.11</c:v>
                </c:pt>
                <c:pt idx="6" formatCode="0.0">
                  <c:v>77.459999999999994</c:v>
                </c:pt>
                <c:pt idx="7" formatCode="0.0">
                  <c:v>78.319999999999993</c:v>
                </c:pt>
                <c:pt idx="8" formatCode="0.0">
                  <c:v>79.900000000000006</c:v>
                </c:pt>
                <c:pt idx="9" formatCode="0.0">
                  <c:v>79.900000000000006</c:v>
                </c:pt>
                <c:pt idx="10" formatCode="0.0">
                  <c:v>80.25</c:v>
                </c:pt>
                <c:pt idx="11" formatCode="0.0">
                  <c:v>79.53</c:v>
                </c:pt>
                <c:pt idx="12" formatCode="0.0">
                  <c:v>80.31</c:v>
                </c:pt>
                <c:pt idx="13" formatCode="0.0">
                  <c:v>81.27</c:v>
                </c:pt>
                <c:pt idx="14" formatCode="0.0">
                  <c:v>81.62</c:v>
                </c:pt>
                <c:pt idx="15" formatCode="0.0">
                  <c:v>79.86</c:v>
                </c:pt>
                <c:pt idx="16" formatCode="0.0">
                  <c:v>79.78</c:v>
                </c:pt>
                <c:pt idx="17" formatCode="0.0">
                  <c:v>80.64</c:v>
                </c:pt>
                <c:pt idx="18" formatCode="0.0">
                  <c:v>79.73</c:v>
                </c:pt>
                <c:pt idx="19" formatCode="0.0">
                  <c:v>77.97</c:v>
                </c:pt>
                <c:pt idx="20" formatCode="0.0">
                  <c:v>78.95</c:v>
                </c:pt>
                <c:pt idx="21" formatCode="0.0">
                  <c:v>76.34</c:v>
                </c:pt>
                <c:pt idx="22" formatCode="0.0">
                  <c:v>75.87</c:v>
                </c:pt>
                <c:pt idx="23" formatCode="0.0">
                  <c:v>73.400000000000006</c:v>
                </c:pt>
                <c:pt idx="24" formatCode="0.0">
                  <c:v>74.11</c:v>
                </c:pt>
                <c:pt idx="25" formatCode="0.0">
                  <c:v>77.17</c:v>
                </c:pt>
                <c:pt idx="26" formatCode="0.0">
                  <c:v>78.47</c:v>
                </c:pt>
                <c:pt idx="27" formatCode="0.0">
                  <c:v>78.040000000000006</c:v>
                </c:pt>
                <c:pt idx="28" formatCode="0.0">
                  <c:v>79.739999999999995</c:v>
                </c:pt>
                <c:pt idx="29" formatCode="0.0">
                  <c:v>80.14</c:v>
                </c:pt>
                <c:pt idx="30" formatCode="0.0">
                  <c:v>79.08</c:v>
                </c:pt>
                <c:pt idx="31" formatCode="0.0">
                  <c:v>78.569999999999993</c:v>
                </c:pt>
                <c:pt idx="32" formatCode="0.0">
                  <c:v>78.45</c:v>
                </c:pt>
                <c:pt idx="33" formatCode="0.0">
                  <c:v>76.31</c:v>
                </c:pt>
                <c:pt idx="34" formatCode="0.0">
                  <c:v>76.31</c:v>
                </c:pt>
                <c:pt idx="35" formatCode="0.0">
                  <c:v>76.28</c:v>
                </c:pt>
                <c:pt idx="36" formatCode="0.0">
                  <c:v>73.95</c:v>
                </c:pt>
                <c:pt idx="37" formatCode="0.0">
                  <c:v>75.260000000000005</c:v>
                </c:pt>
                <c:pt idx="38" formatCode="0.0">
                  <c:v>76.19</c:v>
                </c:pt>
                <c:pt idx="39" formatCode="0.0">
                  <c:v>75.569999999999993</c:v>
                </c:pt>
                <c:pt idx="40" formatCode="0.0">
                  <c:v>76.88</c:v>
                </c:pt>
                <c:pt idx="41" formatCode="0.0">
                  <c:v>77.569999999999993</c:v>
                </c:pt>
                <c:pt idx="42" formatCode="0.0">
                  <c:v>78.05</c:v>
                </c:pt>
                <c:pt idx="43" formatCode="0.0">
                  <c:v>79.62</c:v>
                </c:pt>
                <c:pt idx="44" formatCode="0.0">
                  <c:v>80.39</c:v>
                </c:pt>
                <c:pt idx="45" formatCode="0.0">
                  <c:v>77.45</c:v>
                </c:pt>
                <c:pt idx="46" formatCode="0.0">
                  <c:v>76.56</c:v>
                </c:pt>
                <c:pt idx="47" formatCode="0.0">
                  <c:v>75.599999999999994</c:v>
                </c:pt>
                <c:pt idx="48" formatCode="0.0">
                  <c:v>76.55</c:v>
                </c:pt>
                <c:pt idx="49" formatCode="0.0">
                  <c:v>74.680000000000007</c:v>
                </c:pt>
                <c:pt idx="50" formatCode="0.0">
                  <c:v>71.180000000000007</c:v>
                </c:pt>
                <c:pt idx="51" formatCode="0.0">
                  <c:v>67.38</c:v>
                </c:pt>
                <c:pt idx="52" formatCode="0.0">
                  <c:v>68.150000000000006</c:v>
                </c:pt>
                <c:pt idx="53" formatCode="0.0">
                  <c:v>66.61</c:v>
                </c:pt>
                <c:pt idx="54" formatCode="0.0">
                  <c:v>67.56</c:v>
                </c:pt>
                <c:pt idx="55" formatCode="0.0">
                  <c:v>69.400000000000006</c:v>
                </c:pt>
                <c:pt idx="56" formatCode="0.0">
                  <c:v>70.709999999999994</c:v>
                </c:pt>
                <c:pt idx="57" formatCode="0.0">
                  <c:v>69.77</c:v>
                </c:pt>
                <c:pt idx="58" formatCode="0.0">
                  <c:v>69.22</c:v>
                </c:pt>
                <c:pt idx="59" formatCode="0.0">
                  <c:v>72.87</c:v>
                </c:pt>
                <c:pt idx="60" formatCode="0.0">
                  <c:v>73.12</c:v>
                </c:pt>
                <c:pt idx="61" formatCode="0.0">
                  <c:v>72.95</c:v>
                </c:pt>
                <c:pt idx="62" formatCode="0.0">
                  <c:v>74.319999999999993</c:v>
                </c:pt>
                <c:pt idx="63" formatCode="0.0">
                  <c:v>75.680000000000007</c:v>
                </c:pt>
                <c:pt idx="64" formatCode="0.0">
                  <c:v>80.400000000000006</c:v>
                </c:pt>
                <c:pt idx="65" formatCode="0.0">
                  <c:v>80.7</c:v>
                </c:pt>
                <c:pt idx="66" formatCode="0.0">
                  <c:v>80.69</c:v>
                </c:pt>
                <c:pt idx="67" formatCode="0.0">
                  <c:v>80.7</c:v>
                </c:pt>
                <c:pt idx="68" formatCode="0.0">
                  <c:v>79.790000000000006</c:v>
                </c:pt>
                <c:pt idx="69" formatCode="0.0">
                  <c:v>81.540000000000006</c:v>
                </c:pt>
                <c:pt idx="70" formatCode="0.0">
                  <c:v>83.26</c:v>
                </c:pt>
                <c:pt idx="71" formatCode="0.0">
                  <c:v>82.16</c:v>
                </c:pt>
                <c:pt idx="72" formatCode="0.0">
                  <c:v>82.58</c:v>
                </c:pt>
                <c:pt idx="73" formatCode="0.0">
                  <c:v>80.930000000000007</c:v>
                </c:pt>
                <c:pt idx="74" formatCode="0.0">
                  <c:v>80.849999999999994</c:v>
                </c:pt>
                <c:pt idx="75" formatCode="0.0">
                  <c:v>79.180000000000007</c:v>
                </c:pt>
                <c:pt idx="76" formatCode="0.0">
                  <c:v>77.27</c:v>
                </c:pt>
                <c:pt idx="77" formatCode="0.0">
                  <c:v>77.86</c:v>
                </c:pt>
                <c:pt idx="78" formatCode="0.0">
                  <c:v>78.64</c:v>
                </c:pt>
                <c:pt idx="79" formatCode="0.0">
                  <c:v>77.05</c:v>
                </c:pt>
                <c:pt idx="80" formatCode="0.0">
                  <c:v>74.33</c:v>
                </c:pt>
                <c:pt idx="81" formatCode="0.0">
                  <c:v>74.77</c:v>
                </c:pt>
                <c:pt idx="82" formatCode="0.0">
                  <c:v>76.78</c:v>
                </c:pt>
                <c:pt idx="83" formatCode="0.0">
                  <c:v>75.650000000000006</c:v>
                </c:pt>
                <c:pt idx="84" formatCode="0.0">
                  <c:v>71.709999999999994</c:v>
                </c:pt>
                <c:pt idx="85" formatCode="0.0">
                  <c:v>68.62</c:v>
                </c:pt>
                <c:pt idx="86" formatCode="0.0">
                  <c:v>68.52</c:v>
                </c:pt>
                <c:pt idx="87" formatCode="0.0">
                  <c:v>71.319999999999993</c:v>
                </c:pt>
                <c:pt idx="88" formatCode="0.0">
                  <c:v>73.13</c:v>
                </c:pt>
                <c:pt idx="89" formatCode="0.0">
                  <c:v>73.680000000000007</c:v>
                </c:pt>
                <c:pt idx="90" formatCode="0.0">
                  <c:v>72.53</c:v>
                </c:pt>
                <c:pt idx="91" formatCode="0.0">
                  <c:v>70.81</c:v>
                </c:pt>
                <c:pt idx="92" formatCode="0.0">
                  <c:v>70.02</c:v>
                </c:pt>
                <c:pt idx="93" formatCode="0.0">
                  <c:v>71.069999999999993</c:v>
                </c:pt>
                <c:pt idx="94" formatCode="0.0">
                  <c:v>70.849999999999994</c:v>
                </c:pt>
                <c:pt idx="95" formatCode="0.0">
                  <c:v>72.78</c:v>
                </c:pt>
                <c:pt idx="96" formatCode="0.0">
                  <c:v>71.819999999999993</c:v>
                </c:pt>
                <c:pt idx="97" formatCode="0.0">
                  <c:v>71.569999999999993</c:v>
                </c:pt>
                <c:pt idx="98" formatCode="0.0">
                  <c:v>71.81</c:v>
                </c:pt>
                <c:pt idx="99" formatCode="0.0">
                  <c:v>72.87</c:v>
                </c:pt>
                <c:pt idx="100" formatCode="0.0">
                  <c:v>74.37</c:v>
                </c:pt>
                <c:pt idx="101" formatCode="0.0">
                  <c:v>71.680000000000007</c:v>
                </c:pt>
                <c:pt idx="102" formatCode="0.0">
                  <c:v>72.349999999999994</c:v>
                </c:pt>
                <c:pt idx="103" formatCode="0.0">
                  <c:v>69.45</c:v>
                </c:pt>
                <c:pt idx="104" formatCode="0.0">
                  <c:v>68.11</c:v>
                </c:pt>
                <c:pt idx="105" formatCode="0.0">
                  <c:v>70.09</c:v>
                </c:pt>
                <c:pt idx="106" formatCode="0.0">
                  <c:v>71.760000000000005</c:v>
                </c:pt>
                <c:pt idx="107" formatCode="0.0">
                  <c:v>72.14</c:v>
                </c:pt>
                <c:pt idx="108" formatCode="0.0">
                  <c:v>71.709999999999994</c:v>
                </c:pt>
                <c:pt idx="109" formatCode="0.0">
                  <c:v>72.52</c:v>
                </c:pt>
                <c:pt idx="110" formatCode="0.0">
                  <c:v>71.28</c:v>
                </c:pt>
                <c:pt idx="111" formatCode="0.0">
                  <c:v>70.16</c:v>
                </c:pt>
                <c:pt idx="112" formatCode="0.0">
                  <c:v>67.08</c:v>
                </c:pt>
                <c:pt idx="113" formatCode="0.0">
                  <c:v>69.39</c:v>
                </c:pt>
                <c:pt idx="114" formatCode="0.0">
                  <c:v>68.22</c:v>
                </c:pt>
                <c:pt idx="115" formatCode="0.0">
                  <c:v>70.61</c:v>
                </c:pt>
                <c:pt idx="116" formatCode="0.0">
                  <c:v>71.81</c:v>
                </c:pt>
                <c:pt idx="117" formatCode="0.0">
                  <c:v>71.81</c:v>
                </c:pt>
                <c:pt idx="118" formatCode="0.0">
                  <c:v>70.94</c:v>
                </c:pt>
                <c:pt idx="119" formatCode="0.0">
                  <c:v>72.55</c:v>
                </c:pt>
                <c:pt idx="120" formatCode="0.0">
                  <c:v>69.22</c:v>
                </c:pt>
                <c:pt idx="121" formatCode="0.0">
                  <c:v>68.91</c:v>
                </c:pt>
                <c:pt idx="122" formatCode="0.0">
                  <c:v>69.09</c:v>
                </c:pt>
                <c:pt idx="123" formatCode="0.0">
                  <c:v>67.680000000000007</c:v>
                </c:pt>
                <c:pt idx="124" formatCode="0.0">
                  <c:v>69.540000000000006</c:v>
                </c:pt>
                <c:pt idx="125" formatCode="0.0">
                  <c:v>69.849999999999994</c:v>
                </c:pt>
                <c:pt idx="126" formatCode="0.0">
                  <c:v>70.66</c:v>
                </c:pt>
                <c:pt idx="127" formatCode="0.0">
                  <c:v>69.709999999999994</c:v>
                </c:pt>
                <c:pt idx="128" formatCode="0.0">
                  <c:v>69.709999999999994</c:v>
                </c:pt>
                <c:pt idx="129" formatCode="0.0">
                  <c:v>71.78</c:v>
                </c:pt>
                <c:pt idx="130" formatCode="0.0">
                  <c:v>71.760000000000005</c:v>
                </c:pt>
                <c:pt idx="131" formatCode="0.0">
                  <c:v>73.91</c:v>
                </c:pt>
                <c:pt idx="132" formatCode="0.0">
                  <c:v>73.05</c:v>
                </c:pt>
                <c:pt idx="133" formatCode="0.0">
                  <c:v>74.87</c:v>
                </c:pt>
                <c:pt idx="134" formatCode="0.0">
                  <c:v>75.77</c:v>
                </c:pt>
                <c:pt idx="135" formatCode="0.0">
                  <c:v>76.86</c:v>
                </c:pt>
                <c:pt idx="136" formatCode="0.0">
                  <c:v>75.44</c:v>
                </c:pt>
                <c:pt idx="137" formatCode="0.0">
                  <c:v>74.17</c:v>
                </c:pt>
                <c:pt idx="138" formatCode="0.0">
                  <c:v>75.760000000000005</c:v>
                </c:pt>
                <c:pt idx="139" formatCode="0.0">
                  <c:v>75.400000000000006</c:v>
                </c:pt>
                <c:pt idx="140" formatCode="0.0">
                  <c:v>75.650000000000006</c:v>
                </c:pt>
                <c:pt idx="141" formatCode="0.0">
                  <c:v>77.06</c:v>
                </c:pt>
                <c:pt idx="142" formatCode="0.0">
                  <c:v>78.81</c:v>
                </c:pt>
                <c:pt idx="143" formatCode="0.0">
                  <c:v>79.760000000000005</c:v>
                </c:pt>
                <c:pt idx="144" formatCode="0.0">
                  <c:v>79.11</c:v>
                </c:pt>
                <c:pt idx="145" formatCode="0.0">
                  <c:v>80.17</c:v>
                </c:pt>
                <c:pt idx="146" formatCode="0.0">
                  <c:v>80.55</c:v>
                </c:pt>
                <c:pt idx="147" formatCode="0.0">
                  <c:v>81.8</c:v>
                </c:pt>
                <c:pt idx="148" formatCode="0.0">
                  <c:v>81.37</c:v>
                </c:pt>
                <c:pt idx="149" formatCode="0.0">
                  <c:v>79.5</c:v>
                </c:pt>
                <c:pt idx="150" formatCode="0.0">
                  <c:v>81.56</c:v>
                </c:pt>
                <c:pt idx="151" formatCode="0.0">
                  <c:v>82.76</c:v>
                </c:pt>
                <c:pt idx="152" formatCode="0.0">
                  <c:v>81.94</c:v>
                </c:pt>
                <c:pt idx="153" formatCode="0.0">
                  <c:v>82.94</c:v>
                </c:pt>
                <c:pt idx="154" formatCode="0.0">
                  <c:v>84.35</c:v>
                </c:pt>
                <c:pt idx="155" formatCode="0.0">
                  <c:v>82.81</c:v>
                </c:pt>
                <c:pt idx="156" formatCode="0.0">
                  <c:v>83.17</c:v>
                </c:pt>
                <c:pt idx="157" formatCode="0.0">
                  <c:v>82.5</c:v>
                </c:pt>
                <c:pt idx="158" formatCode="0.0">
                  <c:v>81.06</c:v>
                </c:pt>
                <c:pt idx="159" formatCode="0.0">
                  <c:v>79.400000000000006</c:v>
                </c:pt>
                <c:pt idx="160" formatCode="0.0">
                  <c:v>80.430000000000007</c:v>
                </c:pt>
                <c:pt idx="161" formatCode="0.0">
                  <c:v>81.25</c:v>
                </c:pt>
                <c:pt idx="162" formatCode="0.0">
                  <c:v>80.709999999999994</c:v>
                </c:pt>
                <c:pt idx="163" formatCode="0.0">
                  <c:v>80.25</c:v>
                </c:pt>
                <c:pt idx="164" formatCode="0.0">
                  <c:v>78.91</c:v>
                </c:pt>
                <c:pt idx="165" formatCode="0.0">
                  <c:v>79.52</c:v>
                </c:pt>
                <c:pt idx="166" formatCode="0.0">
                  <c:v>80.47</c:v>
                </c:pt>
                <c:pt idx="167" formatCode="0.0">
                  <c:v>80.650000000000006</c:v>
                </c:pt>
                <c:pt idx="168" formatCode="0.0">
                  <c:v>81.14</c:v>
                </c:pt>
                <c:pt idx="169" formatCode="0.0">
                  <c:v>81.64</c:v>
                </c:pt>
                <c:pt idx="170" formatCode="0.0">
                  <c:v>83.55</c:v>
                </c:pt>
                <c:pt idx="171" formatCode="0.0">
                  <c:v>85.52</c:v>
                </c:pt>
                <c:pt idx="172" formatCode="0.0">
                  <c:v>85.52</c:v>
                </c:pt>
                <c:pt idx="173" formatCode="0.0">
                  <c:v>86.74</c:v>
                </c:pt>
                <c:pt idx="174" formatCode="0.0">
                  <c:v>87.55</c:v>
                </c:pt>
                <c:pt idx="175" formatCode="0.0">
                  <c:v>86.87</c:v>
                </c:pt>
                <c:pt idx="176" formatCode="0.0">
                  <c:v>87.51</c:v>
                </c:pt>
                <c:pt idx="177" formatCode="0.0">
                  <c:v>87.3</c:v>
                </c:pt>
                <c:pt idx="178" formatCode="0.0">
                  <c:v>88.87</c:v>
                </c:pt>
                <c:pt idx="179" formatCode="0.0">
                  <c:v>88.59</c:v>
                </c:pt>
                <c:pt idx="180" formatCode="0.0">
                  <c:v>90.13</c:v>
                </c:pt>
                <c:pt idx="181" formatCode="0.0">
                  <c:v>90.83</c:v>
                </c:pt>
                <c:pt idx="182" formatCode="0.0">
                  <c:v>91.47</c:v>
                </c:pt>
                <c:pt idx="183" formatCode="0.0">
                  <c:v>91.16</c:v>
                </c:pt>
                <c:pt idx="184" formatCode="0.0">
                  <c:v>89.2</c:v>
                </c:pt>
                <c:pt idx="185" formatCode="0.0">
                  <c:v>89.56</c:v>
                </c:pt>
                <c:pt idx="186" formatCode="0.0">
                  <c:v>90</c:v>
                </c:pt>
                <c:pt idx="187" formatCode="0.0">
                  <c:v>89.68</c:v>
                </c:pt>
                <c:pt idx="188" formatCode="0.0">
                  <c:v>91.43</c:v>
                </c:pt>
                <c:pt idx="189" formatCode="0.0">
                  <c:v>93.67</c:v>
                </c:pt>
                <c:pt idx="190" formatCode="0.0">
                  <c:v>91.65</c:v>
                </c:pt>
                <c:pt idx="191" formatCode="0.0">
                  <c:v>90.77</c:v>
                </c:pt>
                <c:pt idx="192" formatCode="0.0">
                  <c:v>88.81</c:v>
                </c:pt>
                <c:pt idx="193" formatCode="0.0">
                  <c:v>89.26</c:v>
                </c:pt>
                <c:pt idx="194" formatCode="0.0">
                  <c:v>84.32</c:v>
                </c:pt>
                <c:pt idx="195" formatCode="0.0">
                  <c:v>82.3</c:v>
                </c:pt>
                <c:pt idx="196" formatCode="0.0">
                  <c:v>82.83</c:v>
                </c:pt>
                <c:pt idx="197" formatCode="0.0">
                  <c:v>82.83</c:v>
                </c:pt>
                <c:pt idx="198" formatCode="0.0">
                  <c:v>85.89</c:v>
                </c:pt>
                <c:pt idx="199" formatCode="0.0">
                  <c:v>83.7</c:v>
                </c:pt>
                <c:pt idx="200" formatCode="0.0">
                  <c:v>82.87</c:v>
                </c:pt>
                <c:pt idx="201" formatCode="0.0">
                  <c:v>87.67</c:v>
                </c:pt>
                <c:pt idx="202" formatCode="0.0">
                  <c:v>86.65</c:v>
                </c:pt>
                <c:pt idx="203" formatCode="0.0">
                  <c:v>86.66</c:v>
                </c:pt>
                <c:pt idx="204" formatCode="0.0">
                  <c:v>88.35</c:v>
                </c:pt>
                <c:pt idx="205" formatCode="0.0">
                  <c:v>89.35</c:v>
                </c:pt>
                <c:pt idx="206" formatCode="0.0">
                  <c:v>89.12</c:v>
                </c:pt>
                <c:pt idx="207" formatCode="0.0">
                  <c:v>85.49</c:v>
                </c:pt>
                <c:pt idx="208" formatCode="0.0">
                  <c:v>84.58</c:v>
                </c:pt>
                <c:pt idx="209" formatCode="0.0">
                  <c:v>86.07</c:v>
                </c:pt>
                <c:pt idx="210" formatCode="0.0">
                  <c:v>83.8</c:v>
                </c:pt>
                <c:pt idx="211" formatCode="0.0">
                  <c:v>86.04</c:v>
                </c:pt>
                <c:pt idx="212" formatCode="0.0">
                  <c:v>83.03</c:v>
                </c:pt>
                <c:pt idx="213" formatCode="0.0">
                  <c:v>81.64</c:v>
                </c:pt>
                <c:pt idx="214" formatCode="0.0">
                  <c:v>81.05</c:v>
                </c:pt>
                <c:pt idx="215" formatCode="0.0">
                  <c:v>83.04</c:v>
                </c:pt>
                <c:pt idx="216" formatCode="0.0">
                  <c:v>81.19</c:v>
                </c:pt>
                <c:pt idx="217" formatCode="0.0">
                  <c:v>81.540000000000006</c:v>
                </c:pt>
                <c:pt idx="218" formatCode="0.0">
                  <c:v>77.959999999999994</c:v>
                </c:pt>
                <c:pt idx="219" formatCode="0.0">
                  <c:v>75.849999999999994</c:v>
                </c:pt>
                <c:pt idx="220" formatCode="0.0">
                  <c:v>76.34</c:v>
                </c:pt>
                <c:pt idx="221" formatCode="0.0">
                  <c:v>76.34</c:v>
                </c:pt>
                <c:pt idx="222" formatCode="0.0">
                  <c:v>78.86</c:v>
                </c:pt>
                <c:pt idx="223" formatCode="0.0">
                  <c:v>78.900000000000006</c:v>
                </c:pt>
                <c:pt idx="224" formatCode="0.0">
                  <c:v>77.150000000000006</c:v>
                </c:pt>
                <c:pt idx="225" formatCode="0.0">
                  <c:v>73.5</c:v>
                </c:pt>
                <c:pt idx="226" formatCode="0.0">
                  <c:v>76.47</c:v>
                </c:pt>
                <c:pt idx="227" formatCode="0.0">
                  <c:v>78.099999999999994</c:v>
                </c:pt>
                <c:pt idx="228" formatCode="0.0">
                  <c:v>78.349999999999994</c:v>
                </c:pt>
                <c:pt idx="229" formatCode="0.0">
                  <c:v>76.8</c:v>
                </c:pt>
                <c:pt idx="230" formatCode="0.0">
                  <c:v>76.8</c:v>
                </c:pt>
                <c:pt idx="231" formatCode="0.0">
                  <c:v>74.83</c:v>
                </c:pt>
                <c:pt idx="232" formatCode="0.0">
                  <c:v>74.459999999999994</c:v>
                </c:pt>
                <c:pt idx="233" formatCode="0.0">
                  <c:v>76.09</c:v>
                </c:pt>
                <c:pt idx="234" formatCode="0.0">
                  <c:v>77.56</c:v>
                </c:pt>
                <c:pt idx="235" formatCode="0.0">
                  <c:v>75.66</c:v>
                </c:pt>
                <c:pt idx="236" formatCode="0.0">
                  <c:v>73.7</c:v>
                </c:pt>
                <c:pt idx="237" formatCode="0.0">
                  <c:v>72.73</c:v>
                </c:pt>
                <c:pt idx="238" formatCode="0.0">
                  <c:v>71.95</c:v>
                </c:pt>
                <c:pt idx="239" formatCode="0.0">
                  <c:v>68.98</c:v>
                </c:pt>
                <c:pt idx="240" formatCode="0.0">
                  <c:v>69</c:v>
                </c:pt>
                <c:pt idx="241" formatCode="0.0">
                  <c:v>70.87</c:v>
                </c:pt>
                <c:pt idx="242" formatCode="0.0">
                  <c:v>70.95</c:v>
                </c:pt>
                <c:pt idx="243" formatCode="0.0">
                  <c:v>68.27</c:v>
                </c:pt>
                <c:pt idx="244" formatCode="0.0">
                  <c:v>69.09</c:v>
                </c:pt>
                <c:pt idx="245" formatCode="0.0">
                  <c:v>71.209999999999994</c:v>
                </c:pt>
                <c:pt idx="246" formatCode="0.0">
                  <c:v>71.05</c:v>
                </c:pt>
                <c:pt idx="247" formatCode="0.0">
                  <c:v>72.16</c:v>
                </c:pt>
                <c:pt idx="248" formatCode="0.0">
                  <c:v>73.23</c:v>
                </c:pt>
                <c:pt idx="249" formatCode="0.0">
                  <c:v>73.87</c:v>
                </c:pt>
                <c:pt idx="250" formatCode="0.0">
                  <c:v>73.59</c:v>
                </c:pt>
                <c:pt idx="251" formatCode="0.0">
                  <c:v>73.290000000000006</c:v>
                </c:pt>
                <c:pt idx="252" formatCode="0.0">
                  <c:v>75.84</c:v>
                </c:pt>
                <c:pt idx="253" formatCode="0.0">
                  <c:v>74.31</c:v>
                </c:pt>
                <c:pt idx="254" formatCode="0.0">
                  <c:v>72.02</c:v>
                </c:pt>
                <c:pt idx="255" formatCode="0.0">
                  <c:v>71.89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D-41A6-AF85-9CC6797B3539}"/>
            </c:ext>
          </c:extLst>
        </c:ser>
        <c:ser>
          <c:idx val="1"/>
          <c:order val="1"/>
          <c:tx>
            <c:strRef>
              <c:f>'Gráfico 11'!$R$3</c:f>
              <c:strCache>
                <c:ptCount val="1"/>
                <c:pt idx="0">
                  <c:v>Precio Spot WTI (MEPyD, 08/2022)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161"/>
              <c:layout>
                <c:manualLayout>
                  <c:x val="-3.0651333598495527E-2"/>
                  <c:y val="-3.0274358393178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6D-41A6-AF85-9CC6797B3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11'!$P$4:$P$259</c:f>
              <c:strCache>
                <c:ptCount val="237"/>
                <c:pt idx="0">
                  <c:v>enero</c:v>
                </c:pt>
                <c:pt idx="21">
                  <c:v>febrero</c:v>
                </c:pt>
                <c:pt idx="41">
                  <c:v>marzo</c:v>
                </c:pt>
                <c:pt idx="64">
                  <c:v>abril</c:v>
                </c:pt>
                <c:pt idx="83">
                  <c:v>mayo</c:v>
                </c:pt>
                <c:pt idx="105">
                  <c:v>junio</c:v>
                </c:pt>
                <c:pt idx="127">
                  <c:v>julio</c:v>
                </c:pt>
                <c:pt idx="148">
                  <c:v>agosto</c:v>
                </c:pt>
                <c:pt idx="171">
                  <c:v>septiembre</c:v>
                </c:pt>
                <c:pt idx="192">
                  <c:v>octubre</c:v>
                </c:pt>
                <c:pt idx="214">
                  <c:v>noviembre</c:v>
                </c:pt>
                <c:pt idx="236">
                  <c:v>diciembre</c:v>
                </c:pt>
              </c:strCache>
            </c:strRef>
          </c:cat>
          <c:val>
            <c:numRef>
              <c:f>'Gráfico 11'!$R$4:$R$259</c:f>
              <c:numCache>
                <c:formatCode>0.0</c:formatCode>
                <c:ptCount val="256"/>
                <c:pt idx="0">
                  <c:v>89.13</c:v>
                </c:pt>
                <c:pt idx="1">
                  <c:v>89.13</c:v>
                </c:pt>
                <c:pt idx="2">
                  <c:v>89.13</c:v>
                </c:pt>
                <c:pt idx="3">
                  <c:v>89.13</c:v>
                </c:pt>
                <c:pt idx="4">
                  <c:v>89.13</c:v>
                </c:pt>
                <c:pt idx="5">
                  <c:v>89.13</c:v>
                </c:pt>
                <c:pt idx="6">
                  <c:v>89.13</c:v>
                </c:pt>
                <c:pt idx="7">
                  <c:v>89.13</c:v>
                </c:pt>
                <c:pt idx="8">
                  <c:v>89.13</c:v>
                </c:pt>
                <c:pt idx="9">
                  <c:v>89.13</c:v>
                </c:pt>
                <c:pt idx="10">
                  <c:v>89.13</c:v>
                </c:pt>
                <c:pt idx="11">
                  <c:v>89.13</c:v>
                </c:pt>
                <c:pt idx="12">
                  <c:v>89.13</c:v>
                </c:pt>
                <c:pt idx="13">
                  <c:v>89.13</c:v>
                </c:pt>
                <c:pt idx="14">
                  <c:v>89.13</c:v>
                </c:pt>
                <c:pt idx="15">
                  <c:v>89.13</c:v>
                </c:pt>
                <c:pt idx="16">
                  <c:v>89.13</c:v>
                </c:pt>
                <c:pt idx="17">
                  <c:v>89.13</c:v>
                </c:pt>
                <c:pt idx="18">
                  <c:v>89.13</c:v>
                </c:pt>
                <c:pt idx="19">
                  <c:v>89.13</c:v>
                </c:pt>
                <c:pt idx="20">
                  <c:v>89.13</c:v>
                </c:pt>
                <c:pt idx="21">
                  <c:v>89.13</c:v>
                </c:pt>
                <c:pt idx="22">
                  <c:v>89.13</c:v>
                </c:pt>
                <c:pt idx="23">
                  <c:v>89.13</c:v>
                </c:pt>
                <c:pt idx="24">
                  <c:v>89.13</c:v>
                </c:pt>
                <c:pt idx="25">
                  <c:v>89.13</c:v>
                </c:pt>
                <c:pt idx="26">
                  <c:v>89.13</c:v>
                </c:pt>
                <c:pt idx="27">
                  <c:v>89.13</c:v>
                </c:pt>
                <c:pt idx="28">
                  <c:v>89.13</c:v>
                </c:pt>
                <c:pt idx="29">
                  <c:v>89.13</c:v>
                </c:pt>
                <c:pt idx="30">
                  <c:v>89.13</c:v>
                </c:pt>
                <c:pt idx="31">
                  <c:v>89.13</c:v>
                </c:pt>
                <c:pt idx="32">
                  <c:v>89.13</c:v>
                </c:pt>
                <c:pt idx="33">
                  <c:v>89.13</c:v>
                </c:pt>
                <c:pt idx="34">
                  <c:v>89.13</c:v>
                </c:pt>
                <c:pt idx="35">
                  <c:v>89.13</c:v>
                </c:pt>
                <c:pt idx="36">
                  <c:v>89.13</c:v>
                </c:pt>
                <c:pt idx="37">
                  <c:v>89.13</c:v>
                </c:pt>
                <c:pt idx="38">
                  <c:v>89.13</c:v>
                </c:pt>
                <c:pt idx="39">
                  <c:v>89.13</c:v>
                </c:pt>
                <c:pt idx="40">
                  <c:v>89.13</c:v>
                </c:pt>
                <c:pt idx="41">
                  <c:v>89.13</c:v>
                </c:pt>
                <c:pt idx="42">
                  <c:v>89.13</c:v>
                </c:pt>
                <c:pt idx="43">
                  <c:v>89.13</c:v>
                </c:pt>
                <c:pt idx="44">
                  <c:v>89.13</c:v>
                </c:pt>
                <c:pt idx="45">
                  <c:v>89.13</c:v>
                </c:pt>
                <c:pt idx="46">
                  <c:v>89.13</c:v>
                </c:pt>
                <c:pt idx="47">
                  <c:v>89.13</c:v>
                </c:pt>
                <c:pt idx="48">
                  <c:v>89.13</c:v>
                </c:pt>
                <c:pt idx="49">
                  <c:v>89.13</c:v>
                </c:pt>
                <c:pt idx="50">
                  <c:v>89.13</c:v>
                </c:pt>
                <c:pt idx="51">
                  <c:v>89.13</c:v>
                </c:pt>
                <c:pt idx="52">
                  <c:v>89.13</c:v>
                </c:pt>
                <c:pt idx="53">
                  <c:v>89.13</c:v>
                </c:pt>
                <c:pt idx="54">
                  <c:v>89.13</c:v>
                </c:pt>
                <c:pt idx="55">
                  <c:v>89.13</c:v>
                </c:pt>
                <c:pt idx="56">
                  <c:v>89.13</c:v>
                </c:pt>
                <c:pt idx="57">
                  <c:v>89.13</c:v>
                </c:pt>
                <c:pt idx="58">
                  <c:v>89.13</c:v>
                </c:pt>
                <c:pt idx="59">
                  <c:v>89.13</c:v>
                </c:pt>
                <c:pt idx="60">
                  <c:v>89.13</c:v>
                </c:pt>
                <c:pt idx="61">
                  <c:v>89.13</c:v>
                </c:pt>
                <c:pt idx="62">
                  <c:v>89.13</c:v>
                </c:pt>
                <c:pt idx="63">
                  <c:v>89.13</c:v>
                </c:pt>
                <c:pt idx="64">
                  <c:v>89.13</c:v>
                </c:pt>
                <c:pt idx="65">
                  <c:v>89.13</c:v>
                </c:pt>
                <c:pt idx="66">
                  <c:v>89.13</c:v>
                </c:pt>
                <c:pt idx="67">
                  <c:v>89.13</c:v>
                </c:pt>
                <c:pt idx="68">
                  <c:v>89.13</c:v>
                </c:pt>
                <c:pt idx="69">
                  <c:v>89.13</c:v>
                </c:pt>
                <c:pt idx="70">
                  <c:v>89.13</c:v>
                </c:pt>
                <c:pt idx="71">
                  <c:v>89.13</c:v>
                </c:pt>
                <c:pt idx="72">
                  <c:v>89.13</c:v>
                </c:pt>
                <c:pt idx="73">
                  <c:v>89.13</c:v>
                </c:pt>
                <c:pt idx="74">
                  <c:v>89.13</c:v>
                </c:pt>
                <c:pt idx="75">
                  <c:v>89.13</c:v>
                </c:pt>
                <c:pt idx="76">
                  <c:v>89.13</c:v>
                </c:pt>
                <c:pt idx="77">
                  <c:v>89.13</c:v>
                </c:pt>
                <c:pt idx="78">
                  <c:v>89.13</c:v>
                </c:pt>
                <c:pt idx="79">
                  <c:v>89.13</c:v>
                </c:pt>
                <c:pt idx="80">
                  <c:v>89.13</c:v>
                </c:pt>
                <c:pt idx="81">
                  <c:v>89.13</c:v>
                </c:pt>
                <c:pt idx="82">
                  <c:v>89.13</c:v>
                </c:pt>
                <c:pt idx="83">
                  <c:v>89.13</c:v>
                </c:pt>
                <c:pt idx="84">
                  <c:v>89.13</c:v>
                </c:pt>
                <c:pt idx="85">
                  <c:v>89.13</c:v>
                </c:pt>
                <c:pt idx="86">
                  <c:v>89.13</c:v>
                </c:pt>
                <c:pt idx="87">
                  <c:v>89.13</c:v>
                </c:pt>
                <c:pt idx="88">
                  <c:v>89.13</c:v>
                </c:pt>
                <c:pt idx="89">
                  <c:v>89.13</c:v>
                </c:pt>
                <c:pt idx="90">
                  <c:v>89.13</c:v>
                </c:pt>
                <c:pt idx="91">
                  <c:v>89.13</c:v>
                </c:pt>
                <c:pt idx="92">
                  <c:v>89.13</c:v>
                </c:pt>
                <c:pt idx="93">
                  <c:v>89.13</c:v>
                </c:pt>
                <c:pt idx="94">
                  <c:v>89.13</c:v>
                </c:pt>
                <c:pt idx="95">
                  <c:v>89.13</c:v>
                </c:pt>
                <c:pt idx="96">
                  <c:v>89.13</c:v>
                </c:pt>
                <c:pt idx="97">
                  <c:v>89.13</c:v>
                </c:pt>
                <c:pt idx="98">
                  <c:v>89.13</c:v>
                </c:pt>
                <c:pt idx="99">
                  <c:v>89.13</c:v>
                </c:pt>
                <c:pt idx="100">
                  <c:v>89.13</c:v>
                </c:pt>
                <c:pt idx="101">
                  <c:v>89.13</c:v>
                </c:pt>
                <c:pt idx="102">
                  <c:v>89.13</c:v>
                </c:pt>
                <c:pt idx="103">
                  <c:v>89.13</c:v>
                </c:pt>
                <c:pt idx="104">
                  <c:v>89.13</c:v>
                </c:pt>
                <c:pt idx="105">
                  <c:v>89.13</c:v>
                </c:pt>
                <c:pt idx="106">
                  <c:v>89.13</c:v>
                </c:pt>
                <c:pt idx="107">
                  <c:v>89.13</c:v>
                </c:pt>
                <c:pt idx="108">
                  <c:v>89.13</c:v>
                </c:pt>
                <c:pt idx="109">
                  <c:v>89.13</c:v>
                </c:pt>
                <c:pt idx="110">
                  <c:v>89.13</c:v>
                </c:pt>
                <c:pt idx="111">
                  <c:v>89.13</c:v>
                </c:pt>
                <c:pt idx="112">
                  <c:v>89.13</c:v>
                </c:pt>
                <c:pt idx="113">
                  <c:v>89.13</c:v>
                </c:pt>
                <c:pt idx="114">
                  <c:v>89.13</c:v>
                </c:pt>
                <c:pt idx="115">
                  <c:v>89.13</c:v>
                </c:pt>
                <c:pt idx="116">
                  <c:v>89.13</c:v>
                </c:pt>
                <c:pt idx="117">
                  <c:v>89.13</c:v>
                </c:pt>
                <c:pt idx="118">
                  <c:v>89.13</c:v>
                </c:pt>
                <c:pt idx="119">
                  <c:v>89.13</c:v>
                </c:pt>
                <c:pt idx="120">
                  <c:v>89.13</c:v>
                </c:pt>
                <c:pt idx="121">
                  <c:v>89.13</c:v>
                </c:pt>
                <c:pt idx="122">
                  <c:v>89.13</c:v>
                </c:pt>
                <c:pt idx="123">
                  <c:v>89.13</c:v>
                </c:pt>
                <c:pt idx="124">
                  <c:v>89.13</c:v>
                </c:pt>
                <c:pt idx="125">
                  <c:v>89.13</c:v>
                </c:pt>
                <c:pt idx="126">
                  <c:v>89.13</c:v>
                </c:pt>
                <c:pt idx="127">
                  <c:v>89.13</c:v>
                </c:pt>
                <c:pt idx="128">
                  <c:v>89.13</c:v>
                </c:pt>
                <c:pt idx="129">
                  <c:v>89.13</c:v>
                </c:pt>
                <c:pt idx="130">
                  <c:v>89.13</c:v>
                </c:pt>
                <c:pt idx="131">
                  <c:v>89.13</c:v>
                </c:pt>
                <c:pt idx="132">
                  <c:v>89.13</c:v>
                </c:pt>
                <c:pt idx="133">
                  <c:v>89.13</c:v>
                </c:pt>
                <c:pt idx="134">
                  <c:v>89.13</c:v>
                </c:pt>
                <c:pt idx="135">
                  <c:v>89.13</c:v>
                </c:pt>
                <c:pt idx="136">
                  <c:v>89.13</c:v>
                </c:pt>
                <c:pt idx="137">
                  <c:v>89.13</c:v>
                </c:pt>
                <c:pt idx="138">
                  <c:v>89.13</c:v>
                </c:pt>
                <c:pt idx="139">
                  <c:v>89.13</c:v>
                </c:pt>
                <c:pt idx="140">
                  <c:v>89.13</c:v>
                </c:pt>
                <c:pt idx="141">
                  <c:v>89.13</c:v>
                </c:pt>
                <c:pt idx="142">
                  <c:v>89.13</c:v>
                </c:pt>
                <c:pt idx="143">
                  <c:v>89.13</c:v>
                </c:pt>
                <c:pt idx="144">
                  <c:v>89.13</c:v>
                </c:pt>
                <c:pt idx="145">
                  <c:v>89.13</c:v>
                </c:pt>
                <c:pt idx="146">
                  <c:v>89.13</c:v>
                </c:pt>
                <c:pt idx="147">
                  <c:v>89.13</c:v>
                </c:pt>
                <c:pt idx="148">
                  <c:v>89.13</c:v>
                </c:pt>
                <c:pt idx="149">
                  <c:v>89.13</c:v>
                </c:pt>
                <c:pt idx="150">
                  <c:v>89.13</c:v>
                </c:pt>
                <c:pt idx="151">
                  <c:v>89.13</c:v>
                </c:pt>
                <c:pt idx="152">
                  <c:v>89.13</c:v>
                </c:pt>
                <c:pt idx="153">
                  <c:v>89.13</c:v>
                </c:pt>
                <c:pt idx="154">
                  <c:v>89.13</c:v>
                </c:pt>
                <c:pt idx="155">
                  <c:v>89.13</c:v>
                </c:pt>
                <c:pt idx="156">
                  <c:v>89.13</c:v>
                </c:pt>
                <c:pt idx="157">
                  <c:v>89.13</c:v>
                </c:pt>
                <c:pt idx="158">
                  <c:v>89.13</c:v>
                </c:pt>
                <c:pt idx="159">
                  <c:v>89.13</c:v>
                </c:pt>
                <c:pt idx="160">
                  <c:v>89.13</c:v>
                </c:pt>
                <c:pt idx="161">
                  <c:v>89.13</c:v>
                </c:pt>
                <c:pt idx="162">
                  <c:v>89.13</c:v>
                </c:pt>
                <c:pt idx="163">
                  <c:v>89.13</c:v>
                </c:pt>
                <c:pt idx="164">
                  <c:v>89.13</c:v>
                </c:pt>
                <c:pt idx="165">
                  <c:v>89.13</c:v>
                </c:pt>
                <c:pt idx="166">
                  <c:v>89.13</c:v>
                </c:pt>
                <c:pt idx="167">
                  <c:v>89.13</c:v>
                </c:pt>
                <c:pt idx="168">
                  <c:v>89.13</c:v>
                </c:pt>
                <c:pt idx="169">
                  <c:v>89.13</c:v>
                </c:pt>
                <c:pt idx="170">
                  <c:v>89.13</c:v>
                </c:pt>
                <c:pt idx="171">
                  <c:v>89.13</c:v>
                </c:pt>
                <c:pt idx="172">
                  <c:v>89.13</c:v>
                </c:pt>
                <c:pt idx="173">
                  <c:v>89.13</c:v>
                </c:pt>
                <c:pt idx="174">
                  <c:v>89.13</c:v>
                </c:pt>
                <c:pt idx="175">
                  <c:v>89.13</c:v>
                </c:pt>
                <c:pt idx="176">
                  <c:v>89.13</c:v>
                </c:pt>
                <c:pt idx="177">
                  <c:v>89.13</c:v>
                </c:pt>
                <c:pt idx="178">
                  <c:v>89.13</c:v>
                </c:pt>
                <c:pt idx="179">
                  <c:v>89.13</c:v>
                </c:pt>
                <c:pt idx="180">
                  <c:v>89.13</c:v>
                </c:pt>
                <c:pt idx="181">
                  <c:v>89.13</c:v>
                </c:pt>
                <c:pt idx="182">
                  <c:v>89.13</c:v>
                </c:pt>
                <c:pt idx="183">
                  <c:v>89.13</c:v>
                </c:pt>
                <c:pt idx="184">
                  <c:v>89.13</c:v>
                </c:pt>
                <c:pt idx="185">
                  <c:v>89.13</c:v>
                </c:pt>
                <c:pt idx="186">
                  <c:v>89.13</c:v>
                </c:pt>
                <c:pt idx="187">
                  <c:v>89.13</c:v>
                </c:pt>
                <c:pt idx="188">
                  <c:v>89.13</c:v>
                </c:pt>
                <c:pt idx="189">
                  <c:v>89.13</c:v>
                </c:pt>
                <c:pt idx="190">
                  <c:v>89.13</c:v>
                </c:pt>
                <c:pt idx="191">
                  <c:v>89.13</c:v>
                </c:pt>
                <c:pt idx="192">
                  <c:v>89.13</c:v>
                </c:pt>
                <c:pt idx="193">
                  <c:v>89.13</c:v>
                </c:pt>
                <c:pt idx="194">
                  <c:v>89.13</c:v>
                </c:pt>
                <c:pt idx="195">
                  <c:v>89.13</c:v>
                </c:pt>
                <c:pt idx="196">
                  <c:v>89.13</c:v>
                </c:pt>
                <c:pt idx="197">
                  <c:v>89.13</c:v>
                </c:pt>
                <c:pt idx="198">
                  <c:v>89.13</c:v>
                </c:pt>
                <c:pt idx="199">
                  <c:v>89.13</c:v>
                </c:pt>
                <c:pt idx="200">
                  <c:v>89.13</c:v>
                </c:pt>
                <c:pt idx="201">
                  <c:v>89.13</c:v>
                </c:pt>
                <c:pt idx="202">
                  <c:v>89.13</c:v>
                </c:pt>
                <c:pt idx="203">
                  <c:v>89.13</c:v>
                </c:pt>
                <c:pt idx="204">
                  <c:v>89.13</c:v>
                </c:pt>
                <c:pt idx="205">
                  <c:v>89.13</c:v>
                </c:pt>
                <c:pt idx="206">
                  <c:v>89.13</c:v>
                </c:pt>
                <c:pt idx="207">
                  <c:v>89.13</c:v>
                </c:pt>
                <c:pt idx="208">
                  <c:v>89.13</c:v>
                </c:pt>
                <c:pt idx="209">
                  <c:v>89.13</c:v>
                </c:pt>
                <c:pt idx="210">
                  <c:v>89.13</c:v>
                </c:pt>
                <c:pt idx="211">
                  <c:v>89.13</c:v>
                </c:pt>
                <c:pt idx="212">
                  <c:v>89.13</c:v>
                </c:pt>
                <c:pt idx="213">
                  <c:v>89.13</c:v>
                </c:pt>
                <c:pt idx="214">
                  <c:v>89.13</c:v>
                </c:pt>
                <c:pt idx="215">
                  <c:v>89.13</c:v>
                </c:pt>
                <c:pt idx="216">
                  <c:v>89.13</c:v>
                </c:pt>
                <c:pt idx="217">
                  <c:v>89.13</c:v>
                </c:pt>
                <c:pt idx="218">
                  <c:v>89.13</c:v>
                </c:pt>
                <c:pt idx="219">
                  <c:v>89.13</c:v>
                </c:pt>
                <c:pt idx="220">
                  <c:v>89.13</c:v>
                </c:pt>
                <c:pt idx="221">
                  <c:v>89.13</c:v>
                </c:pt>
                <c:pt idx="222">
                  <c:v>89.13</c:v>
                </c:pt>
                <c:pt idx="223">
                  <c:v>89.13</c:v>
                </c:pt>
                <c:pt idx="224">
                  <c:v>89.13</c:v>
                </c:pt>
                <c:pt idx="225">
                  <c:v>89.13</c:v>
                </c:pt>
                <c:pt idx="226">
                  <c:v>89.13</c:v>
                </c:pt>
                <c:pt idx="227">
                  <c:v>89.13</c:v>
                </c:pt>
                <c:pt idx="228">
                  <c:v>89.13</c:v>
                </c:pt>
                <c:pt idx="229">
                  <c:v>89.13</c:v>
                </c:pt>
                <c:pt idx="230">
                  <c:v>89.13</c:v>
                </c:pt>
                <c:pt idx="231">
                  <c:v>89.13</c:v>
                </c:pt>
                <c:pt idx="232">
                  <c:v>89.13</c:v>
                </c:pt>
                <c:pt idx="233">
                  <c:v>89.13</c:v>
                </c:pt>
                <c:pt idx="234">
                  <c:v>89.13</c:v>
                </c:pt>
                <c:pt idx="235">
                  <c:v>89.13</c:v>
                </c:pt>
                <c:pt idx="236">
                  <c:v>89.13</c:v>
                </c:pt>
                <c:pt idx="237">
                  <c:v>89.13</c:v>
                </c:pt>
                <c:pt idx="238">
                  <c:v>89.13</c:v>
                </c:pt>
                <c:pt idx="239">
                  <c:v>89.13</c:v>
                </c:pt>
                <c:pt idx="240">
                  <c:v>89.13</c:v>
                </c:pt>
                <c:pt idx="241">
                  <c:v>89.13</c:v>
                </c:pt>
                <c:pt idx="242">
                  <c:v>89.13</c:v>
                </c:pt>
                <c:pt idx="243">
                  <c:v>89.13</c:v>
                </c:pt>
                <c:pt idx="244">
                  <c:v>89.13</c:v>
                </c:pt>
                <c:pt idx="245">
                  <c:v>89.13</c:v>
                </c:pt>
                <c:pt idx="246">
                  <c:v>89.13</c:v>
                </c:pt>
                <c:pt idx="247">
                  <c:v>89.13</c:v>
                </c:pt>
                <c:pt idx="248">
                  <c:v>89.13</c:v>
                </c:pt>
                <c:pt idx="249">
                  <c:v>89.13</c:v>
                </c:pt>
                <c:pt idx="250">
                  <c:v>89.13</c:v>
                </c:pt>
                <c:pt idx="251">
                  <c:v>89.13</c:v>
                </c:pt>
                <c:pt idx="252">
                  <c:v>89.13</c:v>
                </c:pt>
                <c:pt idx="253">
                  <c:v>89.13</c:v>
                </c:pt>
                <c:pt idx="254">
                  <c:v>89.13</c:v>
                </c:pt>
                <c:pt idx="255">
                  <c:v>89.13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D-41A6-AF85-9CC6797B3539}"/>
            </c:ext>
          </c:extLst>
        </c:ser>
        <c:ser>
          <c:idx val="2"/>
          <c:order val="2"/>
          <c:tx>
            <c:strRef>
              <c:f>'Gráfico 11'!$S$3</c:f>
              <c:strCache>
                <c:ptCount val="1"/>
                <c:pt idx="0">
                  <c:v>Precio Spot WTI (MEPyD, 08/2023)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53"/>
              <c:layout>
                <c:manualLayout>
                  <c:x val="-3.4738178078295004E-2"/>
                  <c:y val="3.7842947991473121E-2"/>
                </c:manualLayout>
              </c:layout>
              <c:tx>
                <c:rich>
                  <a:bodyPr/>
                  <a:lstStyle/>
                  <a:p>
                    <a:fld id="{324A2455-F68F-47D1-A49B-242075B8C219}" type="VALUE">
                      <a:rPr lang="en-US">
                        <a:solidFill>
                          <a:schemeClr val="accent6">
                            <a:lumMod val="75000"/>
                          </a:schemeClr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F6D-41A6-AF85-9CC6797B35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11'!$P$4:$P$259</c:f>
              <c:strCache>
                <c:ptCount val="237"/>
                <c:pt idx="0">
                  <c:v>enero</c:v>
                </c:pt>
                <c:pt idx="21">
                  <c:v>febrero</c:v>
                </c:pt>
                <c:pt idx="41">
                  <c:v>marzo</c:v>
                </c:pt>
                <c:pt idx="64">
                  <c:v>abril</c:v>
                </c:pt>
                <c:pt idx="83">
                  <c:v>mayo</c:v>
                </c:pt>
                <c:pt idx="105">
                  <c:v>junio</c:v>
                </c:pt>
                <c:pt idx="127">
                  <c:v>julio</c:v>
                </c:pt>
                <c:pt idx="148">
                  <c:v>agosto</c:v>
                </c:pt>
                <c:pt idx="171">
                  <c:v>septiembre</c:v>
                </c:pt>
                <c:pt idx="192">
                  <c:v>octubre</c:v>
                </c:pt>
                <c:pt idx="214">
                  <c:v>noviembre</c:v>
                </c:pt>
                <c:pt idx="236">
                  <c:v>diciembre</c:v>
                </c:pt>
              </c:strCache>
            </c:strRef>
          </c:cat>
          <c:val>
            <c:numRef>
              <c:f>'Gráfico 11'!$S$4:$S$259</c:f>
              <c:numCache>
                <c:formatCode>0.0</c:formatCode>
                <c:ptCount val="256"/>
                <c:pt idx="0">
                  <c:v>77.881666666666661</c:v>
                </c:pt>
                <c:pt idx="1">
                  <c:v>77.881666666666661</c:v>
                </c:pt>
                <c:pt idx="2">
                  <c:v>77.881666666666661</c:v>
                </c:pt>
                <c:pt idx="3">
                  <c:v>77.881666666666661</c:v>
                </c:pt>
                <c:pt idx="4">
                  <c:v>77.881666666666661</c:v>
                </c:pt>
                <c:pt idx="5">
                  <c:v>77.881666666666661</c:v>
                </c:pt>
                <c:pt idx="6">
                  <c:v>77.881666666666661</c:v>
                </c:pt>
                <c:pt idx="7">
                  <c:v>77.881666666666661</c:v>
                </c:pt>
                <c:pt idx="8">
                  <c:v>77.881666666666661</c:v>
                </c:pt>
                <c:pt idx="9">
                  <c:v>77.881666666666661</c:v>
                </c:pt>
                <c:pt idx="10">
                  <c:v>77.881666666666661</c:v>
                </c:pt>
                <c:pt idx="11">
                  <c:v>77.881666666666661</c:v>
                </c:pt>
                <c:pt idx="12">
                  <c:v>77.881666666666661</c:v>
                </c:pt>
                <c:pt idx="13">
                  <c:v>77.881666666666661</c:v>
                </c:pt>
                <c:pt idx="14">
                  <c:v>77.881666666666661</c:v>
                </c:pt>
                <c:pt idx="15">
                  <c:v>77.881666666666661</c:v>
                </c:pt>
                <c:pt idx="16">
                  <c:v>77.881666666666661</c:v>
                </c:pt>
                <c:pt idx="17">
                  <c:v>77.881666666666661</c:v>
                </c:pt>
                <c:pt idx="18">
                  <c:v>77.881666666666661</c:v>
                </c:pt>
                <c:pt idx="19">
                  <c:v>77.881666666666661</c:v>
                </c:pt>
                <c:pt idx="20">
                  <c:v>77.881666666666661</c:v>
                </c:pt>
                <c:pt idx="21">
                  <c:v>77.881666666666661</c:v>
                </c:pt>
                <c:pt idx="22">
                  <c:v>77.881666666666661</c:v>
                </c:pt>
                <c:pt idx="23">
                  <c:v>77.881666666666661</c:v>
                </c:pt>
                <c:pt idx="24">
                  <c:v>77.881666666666661</c:v>
                </c:pt>
                <c:pt idx="25">
                  <c:v>77.881666666666661</c:v>
                </c:pt>
                <c:pt idx="26">
                  <c:v>77.881666666666661</c:v>
                </c:pt>
                <c:pt idx="27">
                  <c:v>77.881666666666661</c:v>
                </c:pt>
                <c:pt idx="28">
                  <c:v>77.881666666666661</c:v>
                </c:pt>
                <c:pt idx="29">
                  <c:v>77.881666666666661</c:v>
                </c:pt>
                <c:pt idx="30">
                  <c:v>77.881666666666661</c:v>
                </c:pt>
                <c:pt idx="31">
                  <c:v>77.881666666666661</c:v>
                </c:pt>
                <c:pt idx="32">
                  <c:v>77.881666666666661</c:v>
                </c:pt>
                <c:pt idx="33">
                  <c:v>77.881666666666661</c:v>
                </c:pt>
                <c:pt idx="34">
                  <c:v>77.881666666666661</c:v>
                </c:pt>
                <c:pt idx="35">
                  <c:v>77.881666666666661</c:v>
                </c:pt>
                <c:pt idx="36">
                  <c:v>77.881666666666661</c:v>
                </c:pt>
                <c:pt idx="37">
                  <c:v>77.881666666666661</c:v>
                </c:pt>
                <c:pt idx="38">
                  <c:v>77.881666666666661</c:v>
                </c:pt>
                <c:pt idx="39">
                  <c:v>77.881666666666661</c:v>
                </c:pt>
                <c:pt idx="40">
                  <c:v>77.881666666666661</c:v>
                </c:pt>
                <c:pt idx="41">
                  <c:v>77.881666666666661</c:v>
                </c:pt>
                <c:pt idx="42">
                  <c:v>77.881666666666661</c:v>
                </c:pt>
                <c:pt idx="43">
                  <c:v>77.881666666666661</c:v>
                </c:pt>
                <c:pt idx="44">
                  <c:v>77.881666666666661</c:v>
                </c:pt>
                <c:pt idx="45">
                  <c:v>77.881666666666661</c:v>
                </c:pt>
                <c:pt idx="46">
                  <c:v>77.881666666666661</c:v>
                </c:pt>
                <c:pt idx="47">
                  <c:v>77.881666666666661</c:v>
                </c:pt>
                <c:pt idx="48">
                  <c:v>77.881666666666661</c:v>
                </c:pt>
                <c:pt idx="49">
                  <c:v>77.881666666666661</c:v>
                </c:pt>
                <c:pt idx="50">
                  <c:v>77.881666666666661</c:v>
                </c:pt>
                <c:pt idx="51">
                  <c:v>77.881666666666661</c:v>
                </c:pt>
                <c:pt idx="52">
                  <c:v>77.881666666666661</c:v>
                </c:pt>
                <c:pt idx="53">
                  <c:v>77.881666666666661</c:v>
                </c:pt>
                <c:pt idx="54">
                  <c:v>77.881666666666661</c:v>
                </c:pt>
                <c:pt idx="55">
                  <c:v>77.881666666666661</c:v>
                </c:pt>
                <c:pt idx="56">
                  <c:v>77.881666666666661</c:v>
                </c:pt>
                <c:pt idx="57">
                  <c:v>77.881666666666661</c:v>
                </c:pt>
                <c:pt idx="58">
                  <c:v>77.881666666666661</c:v>
                </c:pt>
                <c:pt idx="59">
                  <c:v>77.881666666666661</c:v>
                </c:pt>
                <c:pt idx="60">
                  <c:v>77.881666666666661</c:v>
                </c:pt>
                <c:pt idx="61">
                  <c:v>77.881666666666661</c:v>
                </c:pt>
                <c:pt idx="62">
                  <c:v>77.881666666666661</c:v>
                </c:pt>
                <c:pt idx="63">
                  <c:v>77.881666666666661</c:v>
                </c:pt>
                <c:pt idx="64">
                  <c:v>77.881666666666661</c:v>
                </c:pt>
                <c:pt idx="65">
                  <c:v>77.881666666666661</c:v>
                </c:pt>
                <c:pt idx="66">
                  <c:v>77.881666666666661</c:v>
                </c:pt>
                <c:pt idx="67">
                  <c:v>77.881666666666661</c:v>
                </c:pt>
                <c:pt idx="68">
                  <c:v>77.881666666666661</c:v>
                </c:pt>
                <c:pt idx="69">
                  <c:v>77.881666666666661</c:v>
                </c:pt>
                <c:pt idx="70">
                  <c:v>77.881666666666661</c:v>
                </c:pt>
                <c:pt idx="71">
                  <c:v>77.881666666666661</c:v>
                </c:pt>
                <c:pt idx="72">
                  <c:v>77.881666666666661</c:v>
                </c:pt>
                <c:pt idx="73">
                  <c:v>77.881666666666661</c:v>
                </c:pt>
                <c:pt idx="74">
                  <c:v>77.881666666666661</c:v>
                </c:pt>
                <c:pt idx="75">
                  <c:v>77.881666666666661</c:v>
                </c:pt>
                <c:pt idx="76">
                  <c:v>77.881666666666661</c:v>
                </c:pt>
                <c:pt idx="77">
                  <c:v>77.881666666666661</c:v>
                </c:pt>
                <c:pt idx="78">
                  <c:v>77.881666666666661</c:v>
                </c:pt>
                <c:pt idx="79">
                  <c:v>77.881666666666661</c:v>
                </c:pt>
                <c:pt idx="80">
                  <c:v>77.881666666666661</c:v>
                </c:pt>
                <c:pt idx="81">
                  <c:v>77.881666666666661</c:v>
                </c:pt>
                <c:pt idx="82">
                  <c:v>77.881666666666661</c:v>
                </c:pt>
                <c:pt idx="83">
                  <c:v>77.881666666666661</c:v>
                </c:pt>
                <c:pt idx="84">
                  <c:v>77.881666666666661</c:v>
                </c:pt>
                <c:pt idx="85">
                  <c:v>77.881666666666661</c:v>
                </c:pt>
                <c:pt idx="86">
                  <c:v>77.881666666666661</c:v>
                </c:pt>
                <c:pt idx="87">
                  <c:v>77.881666666666661</c:v>
                </c:pt>
                <c:pt idx="88">
                  <c:v>77.881666666666661</c:v>
                </c:pt>
                <c:pt idx="89">
                  <c:v>77.881666666666661</c:v>
                </c:pt>
                <c:pt idx="90">
                  <c:v>77.881666666666661</c:v>
                </c:pt>
                <c:pt idx="91">
                  <c:v>77.881666666666661</c:v>
                </c:pt>
                <c:pt idx="92">
                  <c:v>77.881666666666661</c:v>
                </c:pt>
                <c:pt idx="93">
                  <c:v>77.881666666666661</c:v>
                </c:pt>
                <c:pt idx="94">
                  <c:v>77.881666666666661</c:v>
                </c:pt>
                <c:pt idx="95">
                  <c:v>77.881666666666661</c:v>
                </c:pt>
                <c:pt idx="96">
                  <c:v>77.881666666666661</c:v>
                </c:pt>
                <c:pt idx="97">
                  <c:v>77.881666666666661</c:v>
                </c:pt>
                <c:pt idx="98">
                  <c:v>77.881666666666661</c:v>
                </c:pt>
                <c:pt idx="99">
                  <c:v>77.881666666666661</c:v>
                </c:pt>
                <c:pt idx="100">
                  <c:v>77.881666666666661</c:v>
                </c:pt>
                <c:pt idx="101">
                  <c:v>77.881666666666661</c:v>
                </c:pt>
                <c:pt idx="102">
                  <c:v>77.881666666666661</c:v>
                </c:pt>
                <c:pt idx="103">
                  <c:v>77.881666666666661</c:v>
                </c:pt>
                <c:pt idx="104">
                  <c:v>77.881666666666661</c:v>
                </c:pt>
                <c:pt idx="105">
                  <c:v>77.881666666666661</c:v>
                </c:pt>
                <c:pt idx="106">
                  <c:v>77.881666666666661</c:v>
                </c:pt>
                <c:pt idx="107">
                  <c:v>77.881666666666661</c:v>
                </c:pt>
                <c:pt idx="108">
                  <c:v>77.881666666666661</c:v>
                </c:pt>
                <c:pt idx="109">
                  <c:v>77.881666666666661</c:v>
                </c:pt>
                <c:pt idx="110">
                  <c:v>77.881666666666661</c:v>
                </c:pt>
                <c:pt idx="111">
                  <c:v>77.881666666666661</c:v>
                </c:pt>
                <c:pt idx="112">
                  <c:v>77.881666666666661</c:v>
                </c:pt>
                <c:pt idx="113">
                  <c:v>77.881666666666661</c:v>
                </c:pt>
                <c:pt idx="114">
                  <c:v>77.881666666666661</c:v>
                </c:pt>
                <c:pt idx="115">
                  <c:v>77.881666666666661</c:v>
                </c:pt>
                <c:pt idx="116">
                  <c:v>77.881666666666661</c:v>
                </c:pt>
                <c:pt idx="117">
                  <c:v>77.881666666666661</c:v>
                </c:pt>
                <c:pt idx="118">
                  <c:v>77.881666666666661</c:v>
                </c:pt>
                <c:pt idx="119">
                  <c:v>77.881666666666661</c:v>
                </c:pt>
                <c:pt idx="120">
                  <c:v>77.881666666666661</c:v>
                </c:pt>
                <c:pt idx="121">
                  <c:v>77.881666666666661</c:v>
                </c:pt>
                <c:pt idx="122">
                  <c:v>77.881666666666661</c:v>
                </c:pt>
                <c:pt idx="123">
                  <c:v>77.881666666666661</c:v>
                </c:pt>
                <c:pt idx="124">
                  <c:v>77.881666666666661</c:v>
                </c:pt>
                <c:pt idx="125">
                  <c:v>77.881666666666661</c:v>
                </c:pt>
                <c:pt idx="126">
                  <c:v>77.881666666666661</c:v>
                </c:pt>
                <c:pt idx="127">
                  <c:v>77.881666666666661</c:v>
                </c:pt>
                <c:pt idx="128">
                  <c:v>77.881666666666661</c:v>
                </c:pt>
                <c:pt idx="129">
                  <c:v>77.881666666666661</c:v>
                </c:pt>
                <c:pt idx="130">
                  <c:v>77.881666666666661</c:v>
                </c:pt>
                <c:pt idx="131">
                  <c:v>77.881666666666661</c:v>
                </c:pt>
                <c:pt idx="132">
                  <c:v>77.881666666666661</c:v>
                </c:pt>
                <c:pt idx="133">
                  <c:v>77.881666666666661</c:v>
                </c:pt>
                <c:pt idx="134">
                  <c:v>77.881666666666661</c:v>
                </c:pt>
                <c:pt idx="135">
                  <c:v>77.881666666666661</c:v>
                </c:pt>
                <c:pt idx="136">
                  <c:v>77.881666666666661</c:v>
                </c:pt>
                <c:pt idx="137">
                  <c:v>77.881666666666661</c:v>
                </c:pt>
                <c:pt idx="138">
                  <c:v>77.881666666666661</c:v>
                </c:pt>
                <c:pt idx="139">
                  <c:v>77.881666666666661</c:v>
                </c:pt>
                <c:pt idx="140">
                  <c:v>77.881666666666661</c:v>
                </c:pt>
                <c:pt idx="141">
                  <c:v>77.881666666666661</c:v>
                </c:pt>
                <c:pt idx="142">
                  <c:v>77.881666666666661</c:v>
                </c:pt>
                <c:pt idx="143">
                  <c:v>77.881666666666661</c:v>
                </c:pt>
                <c:pt idx="144">
                  <c:v>77.881666666666661</c:v>
                </c:pt>
                <c:pt idx="145">
                  <c:v>77.881666666666661</c:v>
                </c:pt>
                <c:pt idx="146">
                  <c:v>77.881666666666661</c:v>
                </c:pt>
                <c:pt idx="147">
                  <c:v>77.881666666666661</c:v>
                </c:pt>
                <c:pt idx="148">
                  <c:v>77.881666666666661</c:v>
                </c:pt>
                <c:pt idx="149">
                  <c:v>77.881666666666661</c:v>
                </c:pt>
                <c:pt idx="150">
                  <c:v>77.881666666666661</c:v>
                </c:pt>
                <c:pt idx="151">
                  <c:v>77.881666666666661</c:v>
                </c:pt>
                <c:pt idx="152">
                  <c:v>77.881666666666661</c:v>
                </c:pt>
                <c:pt idx="153">
                  <c:v>77.881666666666661</c:v>
                </c:pt>
                <c:pt idx="154">
                  <c:v>77.881666666666661</c:v>
                </c:pt>
                <c:pt idx="155">
                  <c:v>77.881666666666661</c:v>
                </c:pt>
                <c:pt idx="156">
                  <c:v>77.881666666666661</c:v>
                </c:pt>
                <c:pt idx="157">
                  <c:v>77.881666666666661</c:v>
                </c:pt>
                <c:pt idx="158">
                  <c:v>77.881666666666661</c:v>
                </c:pt>
                <c:pt idx="159">
                  <c:v>77.881666666666661</c:v>
                </c:pt>
                <c:pt idx="160">
                  <c:v>77.881666666666661</c:v>
                </c:pt>
                <c:pt idx="161">
                  <c:v>77.881666666666661</c:v>
                </c:pt>
                <c:pt idx="162">
                  <c:v>77.881666666666661</c:v>
                </c:pt>
                <c:pt idx="163">
                  <c:v>77.881666666666661</c:v>
                </c:pt>
                <c:pt idx="164">
                  <c:v>77.881666666666661</c:v>
                </c:pt>
                <c:pt idx="165">
                  <c:v>77.881666666666661</c:v>
                </c:pt>
                <c:pt idx="166">
                  <c:v>77.881666666666661</c:v>
                </c:pt>
                <c:pt idx="167">
                  <c:v>77.881666666666661</c:v>
                </c:pt>
                <c:pt idx="168">
                  <c:v>77.881666666666661</c:v>
                </c:pt>
                <c:pt idx="169">
                  <c:v>77.881666666666661</c:v>
                </c:pt>
                <c:pt idx="170">
                  <c:v>77.881666666666661</c:v>
                </c:pt>
                <c:pt idx="171">
                  <c:v>77.881666666666661</c:v>
                </c:pt>
                <c:pt idx="172">
                  <c:v>77.881666666666661</c:v>
                </c:pt>
                <c:pt idx="173">
                  <c:v>77.881666666666661</c:v>
                </c:pt>
                <c:pt idx="174">
                  <c:v>77.881666666666661</c:v>
                </c:pt>
                <c:pt idx="175">
                  <c:v>77.881666666666661</c:v>
                </c:pt>
                <c:pt idx="176">
                  <c:v>77.881666666666661</c:v>
                </c:pt>
                <c:pt idx="177">
                  <c:v>77.881666666666661</c:v>
                </c:pt>
                <c:pt idx="178">
                  <c:v>77.881666666666661</c:v>
                </c:pt>
                <c:pt idx="179">
                  <c:v>77.881666666666661</c:v>
                </c:pt>
                <c:pt idx="180">
                  <c:v>77.881666666666661</c:v>
                </c:pt>
                <c:pt idx="181">
                  <c:v>77.881666666666661</c:v>
                </c:pt>
                <c:pt idx="182">
                  <c:v>77.881666666666661</c:v>
                </c:pt>
                <c:pt idx="183">
                  <c:v>77.881666666666661</c:v>
                </c:pt>
                <c:pt idx="184">
                  <c:v>77.881666666666661</c:v>
                </c:pt>
                <c:pt idx="185">
                  <c:v>77.881666666666661</c:v>
                </c:pt>
                <c:pt idx="186">
                  <c:v>77.881666666666661</c:v>
                </c:pt>
                <c:pt idx="187">
                  <c:v>77.881666666666661</c:v>
                </c:pt>
                <c:pt idx="188">
                  <c:v>77.881666666666661</c:v>
                </c:pt>
                <c:pt idx="189">
                  <c:v>77.881666666666661</c:v>
                </c:pt>
                <c:pt idx="190">
                  <c:v>77.881666666666661</c:v>
                </c:pt>
                <c:pt idx="191">
                  <c:v>77.881666666666661</c:v>
                </c:pt>
                <c:pt idx="192">
                  <c:v>77.881666666666661</c:v>
                </c:pt>
                <c:pt idx="193">
                  <c:v>77.881666666666661</c:v>
                </c:pt>
                <c:pt idx="194">
                  <c:v>77.881666666666661</c:v>
                </c:pt>
                <c:pt idx="195">
                  <c:v>77.881666666666661</c:v>
                </c:pt>
                <c:pt idx="196">
                  <c:v>77.881666666666661</c:v>
                </c:pt>
                <c:pt idx="197">
                  <c:v>77.881666666666661</c:v>
                </c:pt>
                <c:pt idx="198">
                  <c:v>77.881666666666661</c:v>
                </c:pt>
                <c:pt idx="199">
                  <c:v>77.881666666666661</c:v>
                </c:pt>
                <c:pt idx="200">
                  <c:v>77.881666666666661</c:v>
                </c:pt>
                <c:pt idx="201">
                  <c:v>77.881666666666661</c:v>
                </c:pt>
                <c:pt idx="202">
                  <c:v>77.881666666666661</c:v>
                </c:pt>
                <c:pt idx="203">
                  <c:v>77.881666666666661</c:v>
                </c:pt>
                <c:pt idx="204">
                  <c:v>77.881666666666661</c:v>
                </c:pt>
                <c:pt idx="205">
                  <c:v>77.881666666666661</c:v>
                </c:pt>
                <c:pt idx="206">
                  <c:v>77.881666666666661</c:v>
                </c:pt>
                <c:pt idx="207">
                  <c:v>77.881666666666661</c:v>
                </c:pt>
                <c:pt idx="208">
                  <c:v>77.881666666666661</c:v>
                </c:pt>
                <c:pt idx="209">
                  <c:v>77.881666666666661</c:v>
                </c:pt>
                <c:pt idx="210">
                  <c:v>77.881666666666661</c:v>
                </c:pt>
                <c:pt idx="211">
                  <c:v>77.881666666666661</c:v>
                </c:pt>
                <c:pt idx="212">
                  <c:v>77.881666666666661</c:v>
                </c:pt>
                <c:pt idx="213">
                  <c:v>77.881666666666661</c:v>
                </c:pt>
                <c:pt idx="214">
                  <c:v>77.881666666666661</c:v>
                </c:pt>
                <c:pt idx="215">
                  <c:v>77.881666666666661</c:v>
                </c:pt>
                <c:pt idx="216">
                  <c:v>77.881666666666661</c:v>
                </c:pt>
                <c:pt idx="217">
                  <c:v>77.881666666666661</c:v>
                </c:pt>
                <c:pt idx="218">
                  <c:v>77.881666666666661</c:v>
                </c:pt>
                <c:pt idx="219">
                  <c:v>77.881666666666661</c:v>
                </c:pt>
                <c:pt idx="220">
                  <c:v>77.881666666666661</c:v>
                </c:pt>
                <c:pt idx="221">
                  <c:v>77.881666666666661</c:v>
                </c:pt>
                <c:pt idx="222">
                  <c:v>77.881666666666661</c:v>
                </c:pt>
                <c:pt idx="223">
                  <c:v>77.881666666666661</c:v>
                </c:pt>
                <c:pt idx="224">
                  <c:v>77.881666666666661</c:v>
                </c:pt>
                <c:pt idx="225">
                  <c:v>77.881666666666661</c:v>
                </c:pt>
                <c:pt idx="226">
                  <c:v>77.881666666666661</c:v>
                </c:pt>
                <c:pt idx="227">
                  <c:v>77.881666666666661</c:v>
                </c:pt>
                <c:pt idx="228">
                  <c:v>77.881666666666661</c:v>
                </c:pt>
                <c:pt idx="229">
                  <c:v>77.881666666666661</c:v>
                </c:pt>
                <c:pt idx="230">
                  <c:v>77.881666666666661</c:v>
                </c:pt>
                <c:pt idx="231">
                  <c:v>77.881666666666661</c:v>
                </c:pt>
                <c:pt idx="232">
                  <c:v>77.881666666666661</c:v>
                </c:pt>
                <c:pt idx="233">
                  <c:v>77.881666666666661</c:v>
                </c:pt>
                <c:pt idx="234">
                  <c:v>77.881666666666661</c:v>
                </c:pt>
                <c:pt idx="235">
                  <c:v>77.881666666666661</c:v>
                </c:pt>
                <c:pt idx="236">
                  <c:v>77.881666666666661</c:v>
                </c:pt>
                <c:pt idx="237">
                  <c:v>77.881666666666661</c:v>
                </c:pt>
                <c:pt idx="238">
                  <c:v>77.881666666666661</c:v>
                </c:pt>
                <c:pt idx="239">
                  <c:v>77.881666666666661</c:v>
                </c:pt>
                <c:pt idx="240">
                  <c:v>77.881666666666661</c:v>
                </c:pt>
                <c:pt idx="241">
                  <c:v>77.881666666666661</c:v>
                </c:pt>
                <c:pt idx="242">
                  <c:v>77.881666666666661</c:v>
                </c:pt>
                <c:pt idx="243">
                  <c:v>77.881666666666661</c:v>
                </c:pt>
                <c:pt idx="244">
                  <c:v>77.881666666666661</c:v>
                </c:pt>
                <c:pt idx="245">
                  <c:v>77.881666666666661</c:v>
                </c:pt>
                <c:pt idx="246">
                  <c:v>77.881666666666661</c:v>
                </c:pt>
                <c:pt idx="247">
                  <c:v>77.881666666666661</c:v>
                </c:pt>
                <c:pt idx="248">
                  <c:v>77.881666666666661</c:v>
                </c:pt>
                <c:pt idx="249">
                  <c:v>77.881666666666661</c:v>
                </c:pt>
                <c:pt idx="250">
                  <c:v>77.881666666666661</c:v>
                </c:pt>
                <c:pt idx="251">
                  <c:v>77.881666666666661</c:v>
                </c:pt>
                <c:pt idx="252">
                  <c:v>77.881666666666661</c:v>
                </c:pt>
                <c:pt idx="253">
                  <c:v>77.881666666666661</c:v>
                </c:pt>
                <c:pt idx="254">
                  <c:v>77.881666666666661</c:v>
                </c:pt>
                <c:pt idx="255">
                  <c:v>77.881666666666661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6D-41A6-AF85-9CC6797B3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696447"/>
        <c:axId val="178336863"/>
      </c:lineChart>
      <c:catAx>
        <c:axId val="304696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78336863"/>
        <c:crosses val="autoZero"/>
        <c:auto val="1"/>
        <c:lblAlgn val="ctr"/>
        <c:lblOffset val="100"/>
        <c:noMultiLvlLbl val="0"/>
      </c:catAx>
      <c:valAx>
        <c:axId val="178336863"/>
        <c:scaling>
          <c:orientation val="minMax"/>
          <c:min val="6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3046964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12. Nivel de Reservas de Gas en la Unión Europea</a:t>
            </a:r>
          </a:p>
          <a:p>
            <a:pPr>
              <a:defRPr/>
            </a:pPr>
            <a:r>
              <a:rPr lang="es-DO" b="1"/>
              <a:t>Julio 2021 - Diciembre 2023</a:t>
            </a:r>
          </a:p>
          <a:p>
            <a:pPr>
              <a:defRPr/>
            </a:pPr>
            <a:r>
              <a:rPr lang="es-DO"/>
              <a:t>Valores en Porcentajes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4784401949756275E-2"/>
          <c:y val="0.30375289128463612"/>
          <c:w val="0.94100095696993102"/>
          <c:h val="0.50249519203538784"/>
        </c:manualLayout>
      </c:layout>
      <c:areaChart>
        <c:grouping val="standard"/>
        <c:varyColors val="0"/>
        <c:ser>
          <c:idx val="0"/>
          <c:order val="0"/>
          <c:tx>
            <c:strRef>
              <c:f>'Gráfico 12'!$Y$1</c:f>
              <c:strCache>
                <c:ptCount val="1"/>
                <c:pt idx="0">
                  <c:v>Almacenamiento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cat>
            <c:strRef>
              <c:f>'Gráfico 12'!$X$8:$X$915</c:f>
              <c:strCache>
                <c:ptCount val="908"/>
                <c:pt idx="0">
                  <c:v>2021-07-07</c:v>
                </c:pt>
                <c:pt idx="1">
                  <c:v>2021-07-08</c:v>
                </c:pt>
                <c:pt idx="2">
                  <c:v>2021-07-09</c:v>
                </c:pt>
                <c:pt idx="3">
                  <c:v>2021-07-10</c:v>
                </c:pt>
                <c:pt idx="4">
                  <c:v>2021-07-11</c:v>
                </c:pt>
                <c:pt idx="5">
                  <c:v>2021-07-12</c:v>
                </c:pt>
                <c:pt idx="6">
                  <c:v>2021-07-13</c:v>
                </c:pt>
                <c:pt idx="7">
                  <c:v>2021-07-14</c:v>
                </c:pt>
                <c:pt idx="8">
                  <c:v>2021-07-15</c:v>
                </c:pt>
                <c:pt idx="9">
                  <c:v>2021-07-16</c:v>
                </c:pt>
                <c:pt idx="10">
                  <c:v>2021-07-17</c:v>
                </c:pt>
                <c:pt idx="11">
                  <c:v>2021-07-18</c:v>
                </c:pt>
                <c:pt idx="12">
                  <c:v>2021-07-19</c:v>
                </c:pt>
                <c:pt idx="13">
                  <c:v>2021-07-20</c:v>
                </c:pt>
                <c:pt idx="14">
                  <c:v>2021-07-21</c:v>
                </c:pt>
                <c:pt idx="15">
                  <c:v>2021-07-22</c:v>
                </c:pt>
                <c:pt idx="16">
                  <c:v>2021-07-23</c:v>
                </c:pt>
                <c:pt idx="17">
                  <c:v>2021-07-24</c:v>
                </c:pt>
                <c:pt idx="18">
                  <c:v>2021-07-25</c:v>
                </c:pt>
                <c:pt idx="19">
                  <c:v>2021-07-26</c:v>
                </c:pt>
                <c:pt idx="20">
                  <c:v>2021-07-27</c:v>
                </c:pt>
                <c:pt idx="21">
                  <c:v>2021-07-28</c:v>
                </c:pt>
                <c:pt idx="22">
                  <c:v>2021-07-29</c:v>
                </c:pt>
                <c:pt idx="23">
                  <c:v>2021-07-30</c:v>
                </c:pt>
                <c:pt idx="24">
                  <c:v>2021-07-31</c:v>
                </c:pt>
                <c:pt idx="25">
                  <c:v>2021-08-01</c:v>
                </c:pt>
                <c:pt idx="26">
                  <c:v>2021-08-02</c:v>
                </c:pt>
                <c:pt idx="27">
                  <c:v>2021-08-03</c:v>
                </c:pt>
                <c:pt idx="28">
                  <c:v>2021-08-04</c:v>
                </c:pt>
                <c:pt idx="29">
                  <c:v>2021-08-05</c:v>
                </c:pt>
                <c:pt idx="30">
                  <c:v>2021-08-06</c:v>
                </c:pt>
                <c:pt idx="31">
                  <c:v>2021-08-07</c:v>
                </c:pt>
                <c:pt idx="32">
                  <c:v>2021-08-08</c:v>
                </c:pt>
                <c:pt idx="33">
                  <c:v>2021-08-09</c:v>
                </c:pt>
                <c:pt idx="34">
                  <c:v>2021-08-10</c:v>
                </c:pt>
                <c:pt idx="35">
                  <c:v>2021-08-11</c:v>
                </c:pt>
                <c:pt idx="36">
                  <c:v>2021-08-12</c:v>
                </c:pt>
                <c:pt idx="37">
                  <c:v>2021-08-13</c:v>
                </c:pt>
                <c:pt idx="38">
                  <c:v>2021-08-14</c:v>
                </c:pt>
                <c:pt idx="39">
                  <c:v>2021-08-15</c:v>
                </c:pt>
                <c:pt idx="40">
                  <c:v>2021-08-16</c:v>
                </c:pt>
                <c:pt idx="41">
                  <c:v>2021-08-17</c:v>
                </c:pt>
                <c:pt idx="42">
                  <c:v>2021-08-18</c:v>
                </c:pt>
                <c:pt idx="43">
                  <c:v>2021-08-19</c:v>
                </c:pt>
                <c:pt idx="44">
                  <c:v>2021-08-20</c:v>
                </c:pt>
                <c:pt idx="45">
                  <c:v>2021-08-21</c:v>
                </c:pt>
                <c:pt idx="46">
                  <c:v>2021-08-22</c:v>
                </c:pt>
                <c:pt idx="47">
                  <c:v>2021-08-23</c:v>
                </c:pt>
                <c:pt idx="48">
                  <c:v>2021-08-24</c:v>
                </c:pt>
                <c:pt idx="49">
                  <c:v>2021-08-25</c:v>
                </c:pt>
                <c:pt idx="50">
                  <c:v>2021-08-26</c:v>
                </c:pt>
                <c:pt idx="51">
                  <c:v>2021-08-27</c:v>
                </c:pt>
                <c:pt idx="52">
                  <c:v>2021-08-28</c:v>
                </c:pt>
                <c:pt idx="53">
                  <c:v>2021-08-29</c:v>
                </c:pt>
                <c:pt idx="54">
                  <c:v>2021-08-30</c:v>
                </c:pt>
                <c:pt idx="55">
                  <c:v>2021-08-31</c:v>
                </c:pt>
                <c:pt idx="56">
                  <c:v>2021-09-01</c:v>
                </c:pt>
                <c:pt idx="57">
                  <c:v>2021-09-02</c:v>
                </c:pt>
                <c:pt idx="58">
                  <c:v>2021-09-03</c:v>
                </c:pt>
                <c:pt idx="59">
                  <c:v>2021-09-04</c:v>
                </c:pt>
                <c:pt idx="60">
                  <c:v>2021-09-05</c:v>
                </c:pt>
                <c:pt idx="61">
                  <c:v>2021-09-06</c:v>
                </c:pt>
                <c:pt idx="62">
                  <c:v>2021-09-07</c:v>
                </c:pt>
                <c:pt idx="63">
                  <c:v>2021-09-08</c:v>
                </c:pt>
                <c:pt idx="64">
                  <c:v>2021-09-09</c:v>
                </c:pt>
                <c:pt idx="65">
                  <c:v>2021-09-10</c:v>
                </c:pt>
                <c:pt idx="66">
                  <c:v>2021-09-11</c:v>
                </c:pt>
                <c:pt idx="67">
                  <c:v>2021-09-12</c:v>
                </c:pt>
                <c:pt idx="68">
                  <c:v>2021-09-13</c:v>
                </c:pt>
                <c:pt idx="69">
                  <c:v>2021-09-14</c:v>
                </c:pt>
                <c:pt idx="70">
                  <c:v>2021-09-15</c:v>
                </c:pt>
                <c:pt idx="71">
                  <c:v>2021-09-16</c:v>
                </c:pt>
                <c:pt idx="72">
                  <c:v>2021-09-17</c:v>
                </c:pt>
                <c:pt idx="73">
                  <c:v>2021-09-18</c:v>
                </c:pt>
                <c:pt idx="74">
                  <c:v>2021-09-19</c:v>
                </c:pt>
                <c:pt idx="75">
                  <c:v>2021-09-20</c:v>
                </c:pt>
                <c:pt idx="76">
                  <c:v>2021-09-21</c:v>
                </c:pt>
                <c:pt idx="77">
                  <c:v>2021-09-22</c:v>
                </c:pt>
                <c:pt idx="78">
                  <c:v>2021-09-23</c:v>
                </c:pt>
                <c:pt idx="79">
                  <c:v>2021-09-24</c:v>
                </c:pt>
                <c:pt idx="80">
                  <c:v>2021-09-25</c:v>
                </c:pt>
                <c:pt idx="81">
                  <c:v>2021-09-26</c:v>
                </c:pt>
                <c:pt idx="82">
                  <c:v>2021-09-27</c:v>
                </c:pt>
                <c:pt idx="83">
                  <c:v>2021-09-28</c:v>
                </c:pt>
                <c:pt idx="84">
                  <c:v>2021-09-29</c:v>
                </c:pt>
                <c:pt idx="85">
                  <c:v>2021-09-30</c:v>
                </c:pt>
                <c:pt idx="86">
                  <c:v>2021-10-01</c:v>
                </c:pt>
                <c:pt idx="87">
                  <c:v>2021-10-02</c:v>
                </c:pt>
                <c:pt idx="88">
                  <c:v>2021-10-03</c:v>
                </c:pt>
                <c:pt idx="89">
                  <c:v>2021-10-04</c:v>
                </c:pt>
                <c:pt idx="90">
                  <c:v>2021-10-05</c:v>
                </c:pt>
                <c:pt idx="91">
                  <c:v>2021-10-06</c:v>
                </c:pt>
                <c:pt idx="92">
                  <c:v>2021-10-07</c:v>
                </c:pt>
                <c:pt idx="93">
                  <c:v>2021-10-08</c:v>
                </c:pt>
                <c:pt idx="94">
                  <c:v>2021-10-09</c:v>
                </c:pt>
                <c:pt idx="95">
                  <c:v>2021-10-10</c:v>
                </c:pt>
                <c:pt idx="96">
                  <c:v>2021-10-11</c:v>
                </c:pt>
                <c:pt idx="97">
                  <c:v>2021-10-12</c:v>
                </c:pt>
                <c:pt idx="98">
                  <c:v>2021-10-13</c:v>
                </c:pt>
                <c:pt idx="99">
                  <c:v>2021-10-14</c:v>
                </c:pt>
                <c:pt idx="100">
                  <c:v>2021-10-15</c:v>
                </c:pt>
                <c:pt idx="101">
                  <c:v>2021-10-16</c:v>
                </c:pt>
                <c:pt idx="102">
                  <c:v>2021-10-17</c:v>
                </c:pt>
                <c:pt idx="103">
                  <c:v>2021-10-18</c:v>
                </c:pt>
                <c:pt idx="104">
                  <c:v>2021-10-19</c:v>
                </c:pt>
                <c:pt idx="105">
                  <c:v>2021-10-20</c:v>
                </c:pt>
                <c:pt idx="106">
                  <c:v>2021-10-21</c:v>
                </c:pt>
                <c:pt idx="107">
                  <c:v>2021-10-22</c:v>
                </c:pt>
                <c:pt idx="108">
                  <c:v>2021-10-23</c:v>
                </c:pt>
                <c:pt idx="109">
                  <c:v>2021-10-24</c:v>
                </c:pt>
                <c:pt idx="110">
                  <c:v>2021-10-25</c:v>
                </c:pt>
                <c:pt idx="111">
                  <c:v>2021-10-26</c:v>
                </c:pt>
                <c:pt idx="112">
                  <c:v>2021-10-27</c:v>
                </c:pt>
                <c:pt idx="113">
                  <c:v>2021-10-28</c:v>
                </c:pt>
                <c:pt idx="114">
                  <c:v>2021-10-29</c:v>
                </c:pt>
                <c:pt idx="115">
                  <c:v>2021-10-30</c:v>
                </c:pt>
                <c:pt idx="116">
                  <c:v>2021-10-31</c:v>
                </c:pt>
                <c:pt idx="117">
                  <c:v>2021-11-01</c:v>
                </c:pt>
                <c:pt idx="118">
                  <c:v>2021-11-02</c:v>
                </c:pt>
                <c:pt idx="119">
                  <c:v>2021-11-03</c:v>
                </c:pt>
                <c:pt idx="120">
                  <c:v>2021-11-04</c:v>
                </c:pt>
                <c:pt idx="121">
                  <c:v>2021-11-05</c:v>
                </c:pt>
                <c:pt idx="122">
                  <c:v>2021-11-06</c:v>
                </c:pt>
                <c:pt idx="123">
                  <c:v>2021-11-07</c:v>
                </c:pt>
                <c:pt idx="124">
                  <c:v>2021-11-08</c:v>
                </c:pt>
                <c:pt idx="125">
                  <c:v>2021-11-09</c:v>
                </c:pt>
                <c:pt idx="126">
                  <c:v>2021-11-10</c:v>
                </c:pt>
                <c:pt idx="127">
                  <c:v>2021-11-11</c:v>
                </c:pt>
                <c:pt idx="128">
                  <c:v>2021-11-12</c:v>
                </c:pt>
                <c:pt idx="129">
                  <c:v>2021-11-13</c:v>
                </c:pt>
                <c:pt idx="130">
                  <c:v>2021-11-14</c:v>
                </c:pt>
                <c:pt idx="131">
                  <c:v>2021-11-15</c:v>
                </c:pt>
                <c:pt idx="132">
                  <c:v>2021-11-16</c:v>
                </c:pt>
                <c:pt idx="133">
                  <c:v>2021-11-17</c:v>
                </c:pt>
                <c:pt idx="134">
                  <c:v>2021-11-18</c:v>
                </c:pt>
                <c:pt idx="135">
                  <c:v>2021-11-19</c:v>
                </c:pt>
                <c:pt idx="136">
                  <c:v>2021-11-20</c:v>
                </c:pt>
                <c:pt idx="137">
                  <c:v>2021-11-21</c:v>
                </c:pt>
                <c:pt idx="138">
                  <c:v>2021-11-22</c:v>
                </c:pt>
                <c:pt idx="139">
                  <c:v>2021-11-23</c:v>
                </c:pt>
                <c:pt idx="140">
                  <c:v>2021-11-24</c:v>
                </c:pt>
                <c:pt idx="141">
                  <c:v>2021-11-25</c:v>
                </c:pt>
                <c:pt idx="142">
                  <c:v>2021-11-26</c:v>
                </c:pt>
                <c:pt idx="143">
                  <c:v>2021-11-27</c:v>
                </c:pt>
                <c:pt idx="144">
                  <c:v>2021-11-28</c:v>
                </c:pt>
                <c:pt idx="145">
                  <c:v>2021-11-29</c:v>
                </c:pt>
                <c:pt idx="146">
                  <c:v>2021-11-30</c:v>
                </c:pt>
                <c:pt idx="147">
                  <c:v>2021-12-01</c:v>
                </c:pt>
                <c:pt idx="148">
                  <c:v>2021-12-02</c:v>
                </c:pt>
                <c:pt idx="149">
                  <c:v>2021-12-03</c:v>
                </c:pt>
                <c:pt idx="150">
                  <c:v>2021-12-04</c:v>
                </c:pt>
                <c:pt idx="151">
                  <c:v>2021-12-05</c:v>
                </c:pt>
                <c:pt idx="152">
                  <c:v>2021-12-06</c:v>
                </c:pt>
                <c:pt idx="153">
                  <c:v>2021-12-07</c:v>
                </c:pt>
                <c:pt idx="154">
                  <c:v>2021-12-08</c:v>
                </c:pt>
                <c:pt idx="155">
                  <c:v>2021-12-09</c:v>
                </c:pt>
                <c:pt idx="156">
                  <c:v>2021-12-10</c:v>
                </c:pt>
                <c:pt idx="157">
                  <c:v>2021-12-11</c:v>
                </c:pt>
                <c:pt idx="158">
                  <c:v>2021-12-12</c:v>
                </c:pt>
                <c:pt idx="159">
                  <c:v>2021-12-13</c:v>
                </c:pt>
                <c:pt idx="160">
                  <c:v>2021-12-14</c:v>
                </c:pt>
                <c:pt idx="161">
                  <c:v>2021-12-15</c:v>
                </c:pt>
                <c:pt idx="162">
                  <c:v>2021-12-16</c:v>
                </c:pt>
                <c:pt idx="163">
                  <c:v>2021-12-17</c:v>
                </c:pt>
                <c:pt idx="164">
                  <c:v>2021-12-18</c:v>
                </c:pt>
                <c:pt idx="165">
                  <c:v>2021-12-19</c:v>
                </c:pt>
                <c:pt idx="166">
                  <c:v>2021-12-20</c:v>
                </c:pt>
                <c:pt idx="167">
                  <c:v>2021-12-21</c:v>
                </c:pt>
                <c:pt idx="168">
                  <c:v>2021-12-22</c:v>
                </c:pt>
                <c:pt idx="169">
                  <c:v>2021-12-23</c:v>
                </c:pt>
                <c:pt idx="170">
                  <c:v>2021-12-24</c:v>
                </c:pt>
                <c:pt idx="171">
                  <c:v>2021-12-25</c:v>
                </c:pt>
                <c:pt idx="172">
                  <c:v>2021-12-26</c:v>
                </c:pt>
                <c:pt idx="173">
                  <c:v>2021-12-27</c:v>
                </c:pt>
                <c:pt idx="174">
                  <c:v>2021-12-28</c:v>
                </c:pt>
                <c:pt idx="175">
                  <c:v>2021-12-29</c:v>
                </c:pt>
                <c:pt idx="176">
                  <c:v>2021-12-30</c:v>
                </c:pt>
                <c:pt idx="177">
                  <c:v>2021-12-31</c:v>
                </c:pt>
                <c:pt idx="178">
                  <c:v>2022-01-01</c:v>
                </c:pt>
                <c:pt idx="179">
                  <c:v>2022-01-02</c:v>
                </c:pt>
                <c:pt idx="180">
                  <c:v>2022-01-03</c:v>
                </c:pt>
                <c:pt idx="181">
                  <c:v>2022-01-04</c:v>
                </c:pt>
                <c:pt idx="182">
                  <c:v>2022-01-05</c:v>
                </c:pt>
                <c:pt idx="183">
                  <c:v>2022-01-06</c:v>
                </c:pt>
                <c:pt idx="184">
                  <c:v>2022-01-07</c:v>
                </c:pt>
                <c:pt idx="185">
                  <c:v>2022-01-08</c:v>
                </c:pt>
                <c:pt idx="186">
                  <c:v>2022-01-09</c:v>
                </c:pt>
                <c:pt idx="187">
                  <c:v>2022-01-10</c:v>
                </c:pt>
                <c:pt idx="188">
                  <c:v>2022-01-11</c:v>
                </c:pt>
                <c:pt idx="189">
                  <c:v>2022-01-12</c:v>
                </c:pt>
                <c:pt idx="190">
                  <c:v>2022-01-13</c:v>
                </c:pt>
                <c:pt idx="191">
                  <c:v>2022-01-14</c:v>
                </c:pt>
                <c:pt idx="192">
                  <c:v>2022-01-15</c:v>
                </c:pt>
                <c:pt idx="193">
                  <c:v>2022-01-16</c:v>
                </c:pt>
                <c:pt idx="194">
                  <c:v>2022-01-17</c:v>
                </c:pt>
                <c:pt idx="195">
                  <c:v>2022-01-18</c:v>
                </c:pt>
                <c:pt idx="196">
                  <c:v>2022-01-19</c:v>
                </c:pt>
                <c:pt idx="197">
                  <c:v>2022-01-20</c:v>
                </c:pt>
                <c:pt idx="198">
                  <c:v>2022-01-21</c:v>
                </c:pt>
                <c:pt idx="199">
                  <c:v>2022-01-22</c:v>
                </c:pt>
                <c:pt idx="200">
                  <c:v>2022-01-23</c:v>
                </c:pt>
                <c:pt idx="201">
                  <c:v>2022-01-24</c:v>
                </c:pt>
                <c:pt idx="202">
                  <c:v>2022-01-25</c:v>
                </c:pt>
                <c:pt idx="203">
                  <c:v>2022-01-26</c:v>
                </c:pt>
                <c:pt idx="204">
                  <c:v>2022-01-27</c:v>
                </c:pt>
                <c:pt idx="205">
                  <c:v>2022-01-28</c:v>
                </c:pt>
                <c:pt idx="206">
                  <c:v>2022-01-29</c:v>
                </c:pt>
                <c:pt idx="207">
                  <c:v>2022-01-30</c:v>
                </c:pt>
                <c:pt idx="208">
                  <c:v>2022-01-31</c:v>
                </c:pt>
                <c:pt idx="209">
                  <c:v>2022-02-01</c:v>
                </c:pt>
                <c:pt idx="210">
                  <c:v>2022-02-02</c:v>
                </c:pt>
                <c:pt idx="211">
                  <c:v>2022-02-03</c:v>
                </c:pt>
                <c:pt idx="212">
                  <c:v>2022-02-04</c:v>
                </c:pt>
                <c:pt idx="213">
                  <c:v>2022-02-05</c:v>
                </c:pt>
                <c:pt idx="214">
                  <c:v>2022-02-06</c:v>
                </c:pt>
                <c:pt idx="215">
                  <c:v>2022-02-07</c:v>
                </c:pt>
                <c:pt idx="216">
                  <c:v>2022-02-08</c:v>
                </c:pt>
                <c:pt idx="217">
                  <c:v>2022-02-09</c:v>
                </c:pt>
                <c:pt idx="218">
                  <c:v>2022-02-10</c:v>
                </c:pt>
                <c:pt idx="219">
                  <c:v>2022-02-11</c:v>
                </c:pt>
                <c:pt idx="220">
                  <c:v>2022-02-12</c:v>
                </c:pt>
                <c:pt idx="221">
                  <c:v>2022-02-13</c:v>
                </c:pt>
                <c:pt idx="222">
                  <c:v>2022-02-14</c:v>
                </c:pt>
                <c:pt idx="223">
                  <c:v>2022-02-15</c:v>
                </c:pt>
                <c:pt idx="224">
                  <c:v>2022-02-16</c:v>
                </c:pt>
                <c:pt idx="225">
                  <c:v>2022-02-17</c:v>
                </c:pt>
                <c:pt idx="226">
                  <c:v>2022-02-18</c:v>
                </c:pt>
                <c:pt idx="227">
                  <c:v>2022-02-19</c:v>
                </c:pt>
                <c:pt idx="228">
                  <c:v>2022-02-20</c:v>
                </c:pt>
                <c:pt idx="229">
                  <c:v>2022-02-21</c:v>
                </c:pt>
                <c:pt idx="230">
                  <c:v>2022-02-22</c:v>
                </c:pt>
                <c:pt idx="231">
                  <c:v>2022-02-23</c:v>
                </c:pt>
                <c:pt idx="232">
                  <c:v>2022-02-24</c:v>
                </c:pt>
                <c:pt idx="233">
                  <c:v>2022-02-25</c:v>
                </c:pt>
                <c:pt idx="234">
                  <c:v>2022-02-26</c:v>
                </c:pt>
                <c:pt idx="235">
                  <c:v>2022-02-27</c:v>
                </c:pt>
                <c:pt idx="236">
                  <c:v>2022-02-28</c:v>
                </c:pt>
                <c:pt idx="237">
                  <c:v>2022-03-01</c:v>
                </c:pt>
                <c:pt idx="238">
                  <c:v>2022-03-02</c:v>
                </c:pt>
                <c:pt idx="239">
                  <c:v>2022-03-03</c:v>
                </c:pt>
                <c:pt idx="240">
                  <c:v>2022-03-04</c:v>
                </c:pt>
                <c:pt idx="241">
                  <c:v>2022-03-05</c:v>
                </c:pt>
                <c:pt idx="242">
                  <c:v>2022-03-06</c:v>
                </c:pt>
                <c:pt idx="243">
                  <c:v>2022-03-07</c:v>
                </c:pt>
                <c:pt idx="244">
                  <c:v>2022-03-08</c:v>
                </c:pt>
                <c:pt idx="245">
                  <c:v>2022-03-09</c:v>
                </c:pt>
                <c:pt idx="246">
                  <c:v>2022-03-10</c:v>
                </c:pt>
                <c:pt idx="247">
                  <c:v>2022-03-11</c:v>
                </c:pt>
                <c:pt idx="248">
                  <c:v>2022-03-12</c:v>
                </c:pt>
                <c:pt idx="249">
                  <c:v>2022-03-13</c:v>
                </c:pt>
                <c:pt idx="250">
                  <c:v>2022-03-14</c:v>
                </c:pt>
                <c:pt idx="251">
                  <c:v>2022-03-15</c:v>
                </c:pt>
                <c:pt idx="252">
                  <c:v>2022-03-16</c:v>
                </c:pt>
                <c:pt idx="253">
                  <c:v>2022-03-17</c:v>
                </c:pt>
                <c:pt idx="254">
                  <c:v>2022-03-18</c:v>
                </c:pt>
                <c:pt idx="255">
                  <c:v>2022-03-19</c:v>
                </c:pt>
                <c:pt idx="256">
                  <c:v>2022-03-20</c:v>
                </c:pt>
                <c:pt idx="257">
                  <c:v>2022-03-21</c:v>
                </c:pt>
                <c:pt idx="258">
                  <c:v>2022-03-22</c:v>
                </c:pt>
                <c:pt idx="259">
                  <c:v>2022-03-23</c:v>
                </c:pt>
                <c:pt idx="260">
                  <c:v>2022-03-24</c:v>
                </c:pt>
                <c:pt idx="261">
                  <c:v>2022-03-25</c:v>
                </c:pt>
                <c:pt idx="262">
                  <c:v>2022-03-26</c:v>
                </c:pt>
                <c:pt idx="263">
                  <c:v>2022-03-27</c:v>
                </c:pt>
                <c:pt idx="264">
                  <c:v>2022-03-28</c:v>
                </c:pt>
                <c:pt idx="265">
                  <c:v>2022-03-29</c:v>
                </c:pt>
                <c:pt idx="266">
                  <c:v>2022-03-30</c:v>
                </c:pt>
                <c:pt idx="267">
                  <c:v>2022-03-31</c:v>
                </c:pt>
                <c:pt idx="268">
                  <c:v>2022-04-01</c:v>
                </c:pt>
                <c:pt idx="269">
                  <c:v>2022-04-02</c:v>
                </c:pt>
                <c:pt idx="270">
                  <c:v>2022-04-03</c:v>
                </c:pt>
                <c:pt idx="271">
                  <c:v>2022-04-04</c:v>
                </c:pt>
                <c:pt idx="272">
                  <c:v>2022-04-05</c:v>
                </c:pt>
                <c:pt idx="273">
                  <c:v>2022-04-06</c:v>
                </c:pt>
                <c:pt idx="274">
                  <c:v>2022-04-07</c:v>
                </c:pt>
                <c:pt idx="275">
                  <c:v>2022-04-08</c:v>
                </c:pt>
                <c:pt idx="276">
                  <c:v>2022-04-09</c:v>
                </c:pt>
                <c:pt idx="277">
                  <c:v>2022-04-10</c:v>
                </c:pt>
                <c:pt idx="278">
                  <c:v>2022-04-11</c:v>
                </c:pt>
                <c:pt idx="279">
                  <c:v>2022-04-12</c:v>
                </c:pt>
                <c:pt idx="280">
                  <c:v>2022-04-13</c:v>
                </c:pt>
                <c:pt idx="281">
                  <c:v>2022-04-14</c:v>
                </c:pt>
                <c:pt idx="282">
                  <c:v>2022-04-15</c:v>
                </c:pt>
                <c:pt idx="283">
                  <c:v>2022-04-16</c:v>
                </c:pt>
                <c:pt idx="284">
                  <c:v>2022-04-17</c:v>
                </c:pt>
                <c:pt idx="285">
                  <c:v>2022-04-18</c:v>
                </c:pt>
                <c:pt idx="286">
                  <c:v>2022-04-19</c:v>
                </c:pt>
                <c:pt idx="287">
                  <c:v>2022-04-20</c:v>
                </c:pt>
                <c:pt idx="288">
                  <c:v>2022-04-21</c:v>
                </c:pt>
                <c:pt idx="289">
                  <c:v>2022-04-22</c:v>
                </c:pt>
                <c:pt idx="290">
                  <c:v>2022-04-23</c:v>
                </c:pt>
                <c:pt idx="291">
                  <c:v>2022-04-24</c:v>
                </c:pt>
                <c:pt idx="292">
                  <c:v>2022-04-25</c:v>
                </c:pt>
                <c:pt idx="293">
                  <c:v>2022-04-26</c:v>
                </c:pt>
                <c:pt idx="294">
                  <c:v>2022-04-27</c:v>
                </c:pt>
                <c:pt idx="295">
                  <c:v>2022-04-28</c:v>
                </c:pt>
                <c:pt idx="296">
                  <c:v>2022-04-29</c:v>
                </c:pt>
                <c:pt idx="297">
                  <c:v>2022-04-30</c:v>
                </c:pt>
                <c:pt idx="298">
                  <c:v>2022-05-01</c:v>
                </c:pt>
                <c:pt idx="299">
                  <c:v>2022-05-02</c:v>
                </c:pt>
                <c:pt idx="300">
                  <c:v>2022-05-03</c:v>
                </c:pt>
                <c:pt idx="301">
                  <c:v>2022-05-04</c:v>
                </c:pt>
                <c:pt idx="302">
                  <c:v>2022-05-05</c:v>
                </c:pt>
                <c:pt idx="303">
                  <c:v>2022-05-06</c:v>
                </c:pt>
                <c:pt idx="304">
                  <c:v>2022-05-07</c:v>
                </c:pt>
                <c:pt idx="305">
                  <c:v>2022-05-08</c:v>
                </c:pt>
                <c:pt idx="306">
                  <c:v>2022-05-09</c:v>
                </c:pt>
                <c:pt idx="307">
                  <c:v>2022-05-10</c:v>
                </c:pt>
                <c:pt idx="308">
                  <c:v>2022-05-11</c:v>
                </c:pt>
                <c:pt idx="309">
                  <c:v>2022-05-12</c:v>
                </c:pt>
                <c:pt idx="310">
                  <c:v>2022-05-13</c:v>
                </c:pt>
                <c:pt idx="311">
                  <c:v>2022-05-14</c:v>
                </c:pt>
                <c:pt idx="312">
                  <c:v>2022-05-15</c:v>
                </c:pt>
                <c:pt idx="313">
                  <c:v>2022-05-16</c:v>
                </c:pt>
                <c:pt idx="314">
                  <c:v>2022-05-17</c:v>
                </c:pt>
                <c:pt idx="315">
                  <c:v>2022-05-18</c:v>
                </c:pt>
                <c:pt idx="316">
                  <c:v>2022-05-19</c:v>
                </c:pt>
                <c:pt idx="317">
                  <c:v>2022-05-20</c:v>
                </c:pt>
                <c:pt idx="318">
                  <c:v>2022-05-21</c:v>
                </c:pt>
                <c:pt idx="319">
                  <c:v>2022-05-22</c:v>
                </c:pt>
                <c:pt idx="320">
                  <c:v>2022-05-23</c:v>
                </c:pt>
                <c:pt idx="321">
                  <c:v>2022-05-24</c:v>
                </c:pt>
                <c:pt idx="322">
                  <c:v>2022-05-25</c:v>
                </c:pt>
                <c:pt idx="323">
                  <c:v>2022-05-26</c:v>
                </c:pt>
                <c:pt idx="324">
                  <c:v>2022-05-27</c:v>
                </c:pt>
                <c:pt idx="325">
                  <c:v>2022-05-28</c:v>
                </c:pt>
                <c:pt idx="326">
                  <c:v>2022-05-29</c:v>
                </c:pt>
                <c:pt idx="327">
                  <c:v>2022-05-30</c:v>
                </c:pt>
                <c:pt idx="328">
                  <c:v>2022-05-31</c:v>
                </c:pt>
                <c:pt idx="329">
                  <c:v>2022-06-01</c:v>
                </c:pt>
                <c:pt idx="330">
                  <c:v>2022-06-02</c:v>
                </c:pt>
                <c:pt idx="331">
                  <c:v>2022-06-03</c:v>
                </c:pt>
                <c:pt idx="332">
                  <c:v>2022-06-04</c:v>
                </c:pt>
                <c:pt idx="333">
                  <c:v>2022-06-05</c:v>
                </c:pt>
                <c:pt idx="334">
                  <c:v>2022-06-06</c:v>
                </c:pt>
                <c:pt idx="335">
                  <c:v>2022-06-07</c:v>
                </c:pt>
                <c:pt idx="336">
                  <c:v>2022-06-08</c:v>
                </c:pt>
                <c:pt idx="337">
                  <c:v>2022-06-09</c:v>
                </c:pt>
                <c:pt idx="338">
                  <c:v>2022-06-10</c:v>
                </c:pt>
                <c:pt idx="339">
                  <c:v>2022-06-11</c:v>
                </c:pt>
                <c:pt idx="340">
                  <c:v>2022-06-12</c:v>
                </c:pt>
                <c:pt idx="341">
                  <c:v>2022-06-13</c:v>
                </c:pt>
                <c:pt idx="342">
                  <c:v>2022-06-14</c:v>
                </c:pt>
                <c:pt idx="343">
                  <c:v>2022-06-15</c:v>
                </c:pt>
                <c:pt idx="344">
                  <c:v>2022-06-16</c:v>
                </c:pt>
                <c:pt idx="345">
                  <c:v>2022-06-17</c:v>
                </c:pt>
                <c:pt idx="346">
                  <c:v>2022-06-18</c:v>
                </c:pt>
                <c:pt idx="347">
                  <c:v>2022-06-19</c:v>
                </c:pt>
                <c:pt idx="348">
                  <c:v>2022-06-20</c:v>
                </c:pt>
                <c:pt idx="349">
                  <c:v>2022-06-21</c:v>
                </c:pt>
                <c:pt idx="350">
                  <c:v>2022-06-22</c:v>
                </c:pt>
                <c:pt idx="351">
                  <c:v>2022-06-23</c:v>
                </c:pt>
                <c:pt idx="352">
                  <c:v>2022-06-24</c:v>
                </c:pt>
                <c:pt idx="353">
                  <c:v>2022-06-25</c:v>
                </c:pt>
                <c:pt idx="354">
                  <c:v>2022-06-26</c:v>
                </c:pt>
                <c:pt idx="355">
                  <c:v>2022-06-27</c:v>
                </c:pt>
                <c:pt idx="356">
                  <c:v>2022-06-28</c:v>
                </c:pt>
                <c:pt idx="357">
                  <c:v>2022-06-29</c:v>
                </c:pt>
                <c:pt idx="358">
                  <c:v>2022-06-30</c:v>
                </c:pt>
                <c:pt idx="359">
                  <c:v>2022-07-01</c:v>
                </c:pt>
                <c:pt idx="360">
                  <c:v>2022-07-02</c:v>
                </c:pt>
                <c:pt idx="361">
                  <c:v>2022-07-03</c:v>
                </c:pt>
                <c:pt idx="362">
                  <c:v>2022-07-04</c:v>
                </c:pt>
                <c:pt idx="363">
                  <c:v>2022-07-05</c:v>
                </c:pt>
                <c:pt idx="364">
                  <c:v>2022-07-06</c:v>
                </c:pt>
                <c:pt idx="365">
                  <c:v>2022-07-07</c:v>
                </c:pt>
                <c:pt idx="366">
                  <c:v>2022-07-08</c:v>
                </c:pt>
                <c:pt idx="367">
                  <c:v>2022-07-09</c:v>
                </c:pt>
                <c:pt idx="368">
                  <c:v>2022-07-10</c:v>
                </c:pt>
                <c:pt idx="369">
                  <c:v>2022-07-11</c:v>
                </c:pt>
                <c:pt idx="370">
                  <c:v>2022-07-12</c:v>
                </c:pt>
                <c:pt idx="371">
                  <c:v>2022-07-13</c:v>
                </c:pt>
                <c:pt idx="372">
                  <c:v>2022-07-14</c:v>
                </c:pt>
                <c:pt idx="373">
                  <c:v>2022-07-15</c:v>
                </c:pt>
                <c:pt idx="374">
                  <c:v>2022-07-16</c:v>
                </c:pt>
                <c:pt idx="375">
                  <c:v>2022-07-17</c:v>
                </c:pt>
                <c:pt idx="376">
                  <c:v>2022-07-18</c:v>
                </c:pt>
                <c:pt idx="377">
                  <c:v>2022-07-19</c:v>
                </c:pt>
                <c:pt idx="378">
                  <c:v>2022-07-20</c:v>
                </c:pt>
                <c:pt idx="379">
                  <c:v>2022-07-21</c:v>
                </c:pt>
                <c:pt idx="380">
                  <c:v>2022-07-22</c:v>
                </c:pt>
                <c:pt idx="381">
                  <c:v>2022-07-23</c:v>
                </c:pt>
                <c:pt idx="382">
                  <c:v>2022-07-24</c:v>
                </c:pt>
                <c:pt idx="383">
                  <c:v>2022-07-25</c:v>
                </c:pt>
                <c:pt idx="384">
                  <c:v>2022-07-26</c:v>
                </c:pt>
                <c:pt idx="385">
                  <c:v>2022-07-27</c:v>
                </c:pt>
                <c:pt idx="386">
                  <c:v>2022-07-28</c:v>
                </c:pt>
                <c:pt idx="387">
                  <c:v>2022-07-29</c:v>
                </c:pt>
                <c:pt idx="388">
                  <c:v>2022-07-30</c:v>
                </c:pt>
                <c:pt idx="389">
                  <c:v>2022-07-31</c:v>
                </c:pt>
                <c:pt idx="390">
                  <c:v>2022-08-01</c:v>
                </c:pt>
                <c:pt idx="391">
                  <c:v>2022-08-02</c:v>
                </c:pt>
                <c:pt idx="392">
                  <c:v>2022-08-03</c:v>
                </c:pt>
                <c:pt idx="393">
                  <c:v>2022-08-04</c:v>
                </c:pt>
                <c:pt idx="394">
                  <c:v>2022-08-05</c:v>
                </c:pt>
                <c:pt idx="395">
                  <c:v>2022-08-06</c:v>
                </c:pt>
                <c:pt idx="396">
                  <c:v>2022-08-07</c:v>
                </c:pt>
                <c:pt idx="397">
                  <c:v>2022-08-08</c:v>
                </c:pt>
                <c:pt idx="398">
                  <c:v>2022-08-09</c:v>
                </c:pt>
                <c:pt idx="399">
                  <c:v>2022-08-10</c:v>
                </c:pt>
                <c:pt idx="400">
                  <c:v>2022-08-11</c:v>
                </c:pt>
                <c:pt idx="401">
                  <c:v>2022-08-12</c:v>
                </c:pt>
                <c:pt idx="402">
                  <c:v>2022-08-13</c:v>
                </c:pt>
                <c:pt idx="403">
                  <c:v>2022-08-14</c:v>
                </c:pt>
                <c:pt idx="404">
                  <c:v>2022-08-15</c:v>
                </c:pt>
                <c:pt idx="405">
                  <c:v>2022-08-16</c:v>
                </c:pt>
                <c:pt idx="406">
                  <c:v>2022-08-17</c:v>
                </c:pt>
                <c:pt idx="407">
                  <c:v>2022-08-18</c:v>
                </c:pt>
                <c:pt idx="408">
                  <c:v>2022-08-19</c:v>
                </c:pt>
                <c:pt idx="409">
                  <c:v>2022-08-20</c:v>
                </c:pt>
                <c:pt idx="410">
                  <c:v>2022-08-21</c:v>
                </c:pt>
                <c:pt idx="411">
                  <c:v>2022-08-22</c:v>
                </c:pt>
                <c:pt idx="412">
                  <c:v>2022-08-23</c:v>
                </c:pt>
                <c:pt idx="413">
                  <c:v>2022-08-24</c:v>
                </c:pt>
                <c:pt idx="414">
                  <c:v>2022-08-25</c:v>
                </c:pt>
                <c:pt idx="415">
                  <c:v>2022-08-26</c:v>
                </c:pt>
                <c:pt idx="416">
                  <c:v>2022-08-27</c:v>
                </c:pt>
                <c:pt idx="417">
                  <c:v>2022-08-28</c:v>
                </c:pt>
                <c:pt idx="418">
                  <c:v>2022-08-29</c:v>
                </c:pt>
                <c:pt idx="419">
                  <c:v>2022-08-30</c:v>
                </c:pt>
                <c:pt idx="420">
                  <c:v>2022-08-31</c:v>
                </c:pt>
                <c:pt idx="421">
                  <c:v>2022-09-01</c:v>
                </c:pt>
                <c:pt idx="422">
                  <c:v>2022-09-02</c:v>
                </c:pt>
                <c:pt idx="423">
                  <c:v>2022-09-03</c:v>
                </c:pt>
                <c:pt idx="424">
                  <c:v>2022-09-04</c:v>
                </c:pt>
                <c:pt idx="425">
                  <c:v>2022-09-05</c:v>
                </c:pt>
                <c:pt idx="426">
                  <c:v>2022-09-06</c:v>
                </c:pt>
                <c:pt idx="427">
                  <c:v>2022-09-07</c:v>
                </c:pt>
                <c:pt idx="428">
                  <c:v>2022-09-08</c:v>
                </c:pt>
                <c:pt idx="429">
                  <c:v>2022-09-09</c:v>
                </c:pt>
                <c:pt idx="430">
                  <c:v>2022-09-10</c:v>
                </c:pt>
                <c:pt idx="431">
                  <c:v>2022-09-11</c:v>
                </c:pt>
                <c:pt idx="432">
                  <c:v>2022-09-12</c:v>
                </c:pt>
                <c:pt idx="433">
                  <c:v>2022-09-13</c:v>
                </c:pt>
                <c:pt idx="434">
                  <c:v>2022-09-14</c:v>
                </c:pt>
                <c:pt idx="435">
                  <c:v>2022-09-15</c:v>
                </c:pt>
                <c:pt idx="436">
                  <c:v>2022-09-16</c:v>
                </c:pt>
                <c:pt idx="437">
                  <c:v>2022-09-17</c:v>
                </c:pt>
                <c:pt idx="438">
                  <c:v>2022-09-18</c:v>
                </c:pt>
                <c:pt idx="439">
                  <c:v>2022-09-19</c:v>
                </c:pt>
                <c:pt idx="440">
                  <c:v>2022-09-20</c:v>
                </c:pt>
                <c:pt idx="441">
                  <c:v>2022-09-21</c:v>
                </c:pt>
                <c:pt idx="442">
                  <c:v>2022-09-22</c:v>
                </c:pt>
                <c:pt idx="443">
                  <c:v>2022-09-23</c:v>
                </c:pt>
                <c:pt idx="444">
                  <c:v>2022-09-24</c:v>
                </c:pt>
                <c:pt idx="445">
                  <c:v>2022-09-25</c:v>
                </c:pt>
                <c:pt idx="446">
                  <c:v>2022-09-26</c:v>
                </c:pt>
                <c:pt idx="447">
                  <c:v>2022-09-27</c:v>
                </c:pt>
                <c:pt idx="448">
                  <c:v>2022-09-28</c:v>
                </c:pt>
                <c:pt idx="449">
                  <c:v>2022-09-29</c:v>
                </c:pt>
                <c:pt idx="450">
                  <c:v>2022-09-30</c:v>
                </c:pt>
                <c:pt idx="451">
                  <c:v>2022-10-01</c:v>
                </c:pt>
                <c:pt idx="452">
                  <c:v>2022-10-02</c:v>
                </c:pt>
                <c:pt idx="453">
                  <c:v>2022-10-03</c:v>
                </c:pt>
                <c:pt idx="454">
                  <c:v>2022-10-04</c:v>
                </c:pt>
                <c:pt idx="455">
                  <c:v>2022-10-05</c:v>
                </c:pt>
                <c:pt idx="456">
                  <c:v>2022-10-06</c:v>
                </c:pt>
                <c:pt idx="457">
                  <c:v>2022-10-07</c:v>
                </c:pt>
                <c:pt idx="458">
                  <c:v>2022-10-08</c:v>
                </c:pt>
                <c:pt idx="459">
                  <c:v>2022-10-09</c:v>
                </c:pt>
                <c:pt idx="460">
                  <c:v>2022-10-10</c:v>
                </c:pt>
                <c:pt idx="461">
                  <c:v>2022-10-11</c:v>
                </c:pt>
                <c:pt idx="462">
                  <c:v>2022-10-12</c:v>
                </c:pt>
                <c:pt idx="463">
                  <c:v>2022-10-13</c:v>
                </c:pt>
                <c:pt idx="464">
                  <c:v>2022-10-14</c:v>
                </c:pt>
                <c:pt idx="465">
                  <c:v>2022-10-15</c:v>
                </c:pt>
                <c:pt idx="466">
                  <c:v>2022-10-16</c:v>
                </c:pt>
                <c:pt idx="467">
                  <c:v>2022-10-17</c:v>
                </c:pt>
                <c:pt idx="468">
                  <c:v>2022-10-18</c:v>
                </c:pt>
                <c:pt idx="469">
                  <c:v>2022-10-19</c:v>
                </c:pt>
                <c:pt idx="470">
                  <c:v>2022-10-20</c:v>
                </c:pt>
                <c:pt idx="471">
                  <c:v>2022-10-21</c:v>
                </c:pt>
                <c:pt idx="472">
                  <c:v>2022-10-22</c:v>
                </c:pt>
                <c:pt idx="473">
                  <c:v>2022-10-23</c:v>
                </c:pt>
                <c:pt idx="474">
                  <c:v>2022-10-24</c:v>
                </c:pt>
                <c:pt idx="475">
                  <c:v>2022-10-25</c:v>
                </c:pt>
                <c:pt idx="476">
                  <c:v>2022-10-26</c:v>
                </c:pt>
                <c:pt idx="477">
                  <c:v>2022-10-27</c:v>
                </c:pt>
                <c:pt idx="478">
                  <c:v>2022-10-28</c:v>
                </c:pt>
                <c:pt idx="479">
                  <c:v>2022-10-29</c:v>
                </c:pt>
                <c:pt idx="480">
                  <c:v>2022-10-30</c:v>
                </c:pt>
                <c:pt idx="481">
                  <c:v>2022-10-31</c:v>
                </c:pt>
                <c:pt idx="482">
                  <c:v>2022-11-01</c:v>
                </c:pt>
                <c:pt idx="483">
                  <c:v>2022-11-02</c:v>
                </c:pt>
                <c:pt idx="484">
                  <c:v>2022-11-03</c:v>
                </c:pt>
                <c:pt idx="485">
                  <c:v>2022-11-04</c:v>
                </c:pt>
                <c:pt idx="486">
                  <c:v>2022-11-05</c:v>
                </c:pt>
                <c:pt idx="487">
                  <c:v>2022-11-06</c:v>
                </c:pt>
                <c:pt idx="488">
                  <c:v>2022-11-07</c:v>
                </c:pt>
                <c:pt idx="489">
                  <c:v>2022-11-08</c:v>
                </c:pt>
                <c:pt idx="490">
                  <c:v>2022-11-09</c:v>
                </c:pt>
                <c:pt idx="491">
                  <c:v>2022-11-10</c:v>
                </c:pt>
                <c:pt idx="492">
                  <c:v>2022-11-11</c:v>
                </c:pt>
                <c:pt idx="493">
                  <c:v>2022-11-12</c:v>
                </c:pt>
                <c:pt idx="494">
                  <c:v>2022-11-13</c:v>
                </c:pt>
                <c:pt idx="495">
                  <c:v>2022-11-14</c:v>
                </c:pt>
                <c:pt idx="496">
                  <c:v>2022-11-15</c:v>
                </c:pt>
                <c:pt idx="497">
                  <c:v>2022-11-16</c:v>
                </c:pt>
                <c:pt idx="498">
                  <c:v>2022-11-17</c:v>
                </c:pt>
                <c:pt idx="499">
                  <c:v>2022-11-18</c:v>
                </c:pt>
                <c:pt idx="500">
                  <c:v>2022-11-19</c:v>
                </c:pt>
                <c:pt idx="501">
                  <c:v>2022-11-20</c:v>
                </c:pt>
                <c:pt idx="502">
                  <c:v>2022-11-21</c:v>
                </c:pt>
                <c:pt idx="503">
                  <c:v>2022-11-22</c:v>
                </c:pt>
                <c:pt idx="504">
                  <c:v>2022-11-23</c:v>
                </c:pt>
                <c:pt idx="505">
                  <c:v>2022-11-24</c:v>
                </c:pt>
                <c:pt idx="506">
                  <c:v>2022-11-25</c:v>
                </c:pt>
                <c:pt idx="507">
                  <c:v>2022-11-26</c:v>
                </c:pt>
                <c:pt idx="508">
                  <c:v>2022-11-27</c:v>
                </c:pt>
                <c:pt idx="509">
                  <c:v>2022-11-28</c:v>
                </c:pt>
                <c:pt idx="510">
                  <c:v>2022-11-29</c:v>
                </c:pt>
                <c:pt idx="511">
                  <c:v>2022-11-30</c:v>
                </c:pt>
                <c:pt idx="512">
                  <c:v>2022-12-01</c:v>
                </c:pt>
                <c:pt idx="513">
                  <c:v>2022-12-02</c:v>
                </c:pt>
                <c:pt idx="514">
                  <c:v>2022-12-03</c:v>
                </c:pt>
                <c:pt idx="515">
                  <c:v>2022-12-04</c:v>
                </c:pt>
                <c:pt idx="516">
                  <c:v>2022-12-05</c:v>
                </c:pt>
                <c:pt idx="517">
                  <c:v>2022-12-06</c:v>
                </c:pt>
                <c:pt idx="518">
                  <c:v>2022-12-07</c:v>
                </c:pt>
                <c:pt idx="519">
                  <c:v>2022-12-08</c:v>
                </c:pt>
                <c:pt idx="520">
                  <c:v>2022-12-09</c:v>
                </c:pt>
                <c:pt idx="521">
                  <c:v>2022-12-10</c:v>
                </c:pt>
                <c:pt idx="522">
                  <c:v>2022-12-11</c:v>
                </c:pt>
                <c:pt idx="523">
                  <c:v>2022-12-12</c:v>
                </c:pt>
                <c:pt idx="524">
                  <c:v>2022-12-13</c:v>
                </c:pt>
                <c:pt idx="525">
                  <c:v>2022-12-14</c:v>
                </c:pt>
                <c:pt idx="526">
                  <c:v>2022-12-15</c:v>
                </c:pt>
                <c:pt idx="527">
                  <c:v>2022-12-16</c:v>
                </c:pt>
                <c:pt idx="528">
                  <c:v>2022-12-17</c:v>
                </c:pt>
                <c:pt idx="529">
                  <c:v>2022-12-18</c:v>
                </c:pt>
                <c:pt idx="530">
                  <c:v>2022-12-19</c:v>
                </c:pt>
                <c:pt idx="531">
                  <c:v>2022-12-20</c:v>
                </c:pt>
                <c:pt idx="532">
                  <c:v>2022-12-21</c:v>
                </c:pt>
                <c:pt idx="533">
                  <c:v>2022-12-22</c:v>
                </c:pt>
                <c:pt idx="534">
                  <c:v>2022-12-23</c:v>
                </c:pt>
                <c:pt idx="535">
                  <c:v>2022-12-24</c:v>
                </c:pt>
                <c:pt idx="536">
                  <c:v>2022-12-25</c:v>
                </c:pt>
                <c:pt idx="537">
                  <c:v>2022-12-26</c:v>
                </c:pt>
                <c:pt idx="538">
                  <c:v>2022-12-27</c:v>
                </c:pt>
                <c:pt idx="539">
                  <c:v>2022-12-28</c:v>
                </c:pt>
                <c:pt idx="540">
                  <c:v>2022-12-29</c:v>
                </c:pt>
                <c:pt idx="541">
                  <c:v>2022-12-30</c:v>
                </c:pt>
                <c:pt idx="542">
                  <c:v>2022-12-31</c:v>
                </c:pt>
                <c:pt idx="543">
                  <c:v>2023-01-01</c:v>
                </c:pt>
                <c:pt idx="544">
                  <c:v>2023-01-02</c:v>
                </c:pt>
                <c:pt idx="545">
                  <c:v>2023-01-03</c:v>
                </c:pt>
                <c:pt idx="546">
                  <c:v>2023-01-04</c:v>
                </c:pt>
                <c:pt idx="547">
                  <c:v>2023-01-05</c:v>
                </c:pt>
                <c:pt idx="548">
                  <c:v>2023-01-06</c:v>
                </c:pt>
                <c:pt idx="549">
                  <c:v>2023-01-07</c:v>
                </c:pt>
                <c:pt idx="550">
                  <c:v>2023-01-08</c:v>
                </c:pt>
                <c:pt idx="551">
                  <c:v>2023-01-09</c:v>
                </c:pt>
                <c:pt idx="552">
                  <c:v>2023-01-10</c:v>
                </c:pt>
                <c:pt idx="553">
                  <c:v>2023-01-11</c:v>
                </c:pt>
                <c:pt idx="554">
                  <c:v>2023-01-12</c:v>
                </c:pt>
                <c:pt idx="555">
                  <c:v>2023-01-13</c:v>
                </c:pt>
                <c:pt idx="556">
                  <c:v>2023-01-14</c:v>
                </c:pt>
                <c:pt idx="557">
                  <c:v>2023-01-15</c:v>
                </c:pt>
                <c:pt idx="558">
                  <c:v>2023-01-16</c:v>
                </c:pt>
                <c:pt idx="559">
                  <c:v>2023-01-17</c:v>
                </c:pt>
                <c:pt idx="560">
                  <c:v>2023-01-18</c:v>
                </c:pt>
                <c:pt idx="561">
                  <c:v>2023-01-19</c:v>
                </c:pt>
                <c:pt idx="562">
                  <c:v>2023-01-20</c:v>
                </c:pt>
                <c:pt idx="563">
                  <c:v>2023-01-21</c:v>
                </c:pt>
                <c:pt idx="564">
                  <c:v>2023-01-22</c:v>
                </c:pt>
                <c:pt idx="565">
                  <c:v>2023-01-23</c:v>
                </c:pt>
                <c:pt idx="566">
                  <c:v>2023-01-24</c:v>
                </c:pt>
                <c:pt idx="567">
                  <c:v>2023-01-25</c:v>
                </c:pt>
                <c:pt idx="568">
                  <c:v>2023-01-26</c:v>
                </c:pt>
                <c:pt idx="569">
                  <c:v>2023-01-27</c:v>
                </c:pt>
                <c:pt idx="570">
                  <c:v>2023-01-28</c:v>
                </c:pt>
                <c:pt idx="571">
                  <c:v>2023-01-29</c:v>
                </c:pt>
                <c:pt idx="572">
                  <c:v>2023-01-30</c:v>
                </c:pt>
                <c:pt idx="573">
                  <c:v>2023-01-31</c:v>
                </c:pt>
                <c:pt idx="574">
                  <c:v>2023-02-01</c:v>
                </c:pt>
                <c:pt idx="575">
                  <c:v>2023-02-02</c:v>
                </c:pt>
                <c:pt idx="576">
                  <c:v>2023-02-03</c:v>
                </c:pt>
                <c:pt idx="577">
                  <c:v>2023-02-04</c:v>
                </c:pt>
                <c:pt idx="578">
                  <c:v>2023-02-05</c:v>
                </c:pt>
                <c:pt idx="579">
                  <c:v>2023-02-06</c:v>
                </c:pt>
                <c:pt idx="580">
                  <c:v>2023-02-07</c:v>
                </c:pt>
                <c:pt idx="581">
                  <c:v>2023-02-08</c:v>
                </c:pt>
                <c:pt idx="582">
                  <c:v>2023-02-09</c:v>
                </c:pt>
                <c:pt idx="583">
                  <c:v>2023-02-10</c:v>
                </c:pt>
                <c:pt idx="584">
                  <c:v>2023-02-11</c:v>
                </c:pt>
                <c:pt idx="585">
                  <c:v>2023-02-12</c:v>
                </c:pt>
                <c:pt idx="586">
                  <c:v>2023-02-13</c:v>
                </c:pt>
                <c:pt idx="587">
                  <c:v>2023-02-14</c:v>
                </c:pt>
                <c:pt idx="588">
                  <c:v>2023-02-15</c:v>
                </c:pt>
                <c:pt idx="589">
                  <c:v>2023-02-16</c:v>
                </c:pt>
                <c:pt idx="590">
                  <c:v>2023-02-17</c:v>
                </c:pt>
                <c:pt idx="591">
                  <c:v>2023-02-18</c:v>
                </c:pt>
                <c:pt idx="592">
                  <c:v>2023-02-19</c:v>
                </c:pt>
                <c:pt idx="593">
                  <c:v>2023-02-20</c:v>
                </c:pt>
                <c:pt idx="594">
                  <c:v>2023-02-21</c:v>
                </c:pt>
                <c:pt idx="595">
                  <c:v>2023-02-22</c:v>
                </c:pt>
                <c:pt idx="596">
                  <c:v>2023-02-23</c:v>
                </c:pt>
                <c:pt idx="597">
                  <c:v>2023-02-24</c:v>
                </c:pt>
                <c:pt idx="598">
                  <c:v>2023-02-25</c:v>
                </c:pt>
                <c:pt idx="599">
                  <c:v>2023-02-26</c:v>
                </c:pt>
                <c:pt idx="600">
                  <c:v>2023-02-27</c:v>
                </c:pt>
                <c:pt idx="601">
                  <c:v>2023-02-28</c:v>
                </c:pt>
                <c:pt idx="602">
                  <c:v>2023-03-01</c:v>
                </c:pt>
                <c:pt idx="603">
                  <c:v>2023-03-02</c:v>
                </c:pt>
                <c:pt idx="604">
                  <c:v>2023-03-03</c:v>
                </c:pt>
                <c:pt idx="605">
                  <c:v>2023-03-04</c:v>
                </c:pt>
                <c:pt idx="606">
                  <c:v>2023-03-05</c:v>
                </c:pt>
                <c:pt idx="607">
                  <c:v>2023-03-06</c:v>
                </c:pt>
                <c:pt idx="608">
                  <c:v>2023-03-07</c:v>
                </c:pt>
                <c:pt idx="609">
                  <c:v>2023-03-08</c:v>
                </c:pt>
                <c:pt idx="610">
                  <c:v>2023-03-09</c:v>
                </c:pt>
                <c:pt idx="611">
                  <c:v>2023-03-10</c:v>
                </c:pt>
                <c:pt idx="612">
                  <c:v>2023-03-11</c:v>
                </c:pt>
                <c:pt idx="613">
                  <c:v>2023-03-12</c:v>
                </c:pt>
                <c:pt idx="614">
                  <c:v>2023-03-13</c:v>
                </c:pt>
                <c:pt idx="615">
                  <c:v>2023-03-14</c:v>
                </c:pt>
                <c:pt idx="616">
                  <c:v>2023-03-15</c:v>
                </c:pt>
                <c:pt idx="617">
                  <c:v>2023-03-16</c:v>
                </c:pt>
                <c:pt idx="618">
                  <c:v>2023-03-17</c:v>
                </c:pt>
                <c:pt idx="619">
                  <c:v>2023-03-18</c:v>
                </c:pt>
                <c:pt idx="620">
                  <c:v>2023-03-19</c:v>
                </c:pt>
                <c:pt idx="621">
                  <c:v>2023-03-20</c:v>
                </c:pt>
                <c:pt idx="622">
                  <c:v>2023-03-21</c:v>
                </c:pt>
                <c:pt idx="623">
                  <c:v>2023-03-22</c:v>
                </c:pt>
                <c:pt idx="624">
                  <c:v>2023-03-23</c:v>
                </c:pt>
                <c:pt idx="625">
                  <c:v>2023-03-24</c:v>
                </c:pt>
                <c:pt idx="626">
                  <c:v>2023-03-25</c:v>
                </c:pt>
                <c:pt idx="627">
                  <c:v>2023-03-26</c:v>
                </c:pt>
                <c:pt idx="628">
                  <c:v>2023-03-27</c:v>
                </c:pt>
                <c:pt idx="629">
                  <c:v>2023-03-28</c:v>
                </c:pt>
                <c:pt idx="630">
                  <c:v>2023-03-29</c:v>
                </c:pt>
                <c:pt idx="631">
                  <c:v>2023-03-30</c:v>
                </c:pt>
                <c:pt idx="632">
                  <c:v>2023-03-31</c:v>
                </c:pt>
                <c:pt idx="633">
                  <c:v>2023-04-01</c:v>
                </c:pt>
                <c:pt idx="634">
                  <c:v>2023-04-02</c:v>
                </c:pt>
                <c:pt idx="635">
                  <c:v>2023-04-03</c:v>
                </c:pt>
                <c:pt idx="636">
                  <c:v>2023-04-04</c:v>
                </c:pt>
                <c:pt idx="637">
                  <c:v>2023-04-05</c:v>
                </c:pt>
                <c:pt idx="638">
                  <c:v>2023-04-06</c:v>
                </c:pt>
                <c:pt idx="639">
                  <c:v>2023-04-07</c:v>
                </c:pt>
                <c:pt idx="640">
                  <c:v>2023-04-08</c:v>
                </c:pt>
                <c:pt idx="641">
                  <c:v>2023-04-09</c:v>
                </c:pt>
                <c:pt idx="642">
                  <c:v>2023-04-10</c:v>
                </c:pt>
                <c:pt idx="643">
                  <c:v>2023-04-11</c:v>
                </c:pt>
                <c:pt idx="644">
                  <c:v>2023-04-12</c:v>
                </c:pt>
                <c:pt idx="645">
                  <c:v>2023-04-13</c:v>
                </c:pt>
                <c:pt idx="646">
                  <c:v>2023-04-14</c:v>
                </c:pt>
                <c:pt idx="647">
                  <c:v>2023-04-15</c:v>
                </c:pt>
                <c:pt idx="648">
                  <c:v>2023-04-16</c:v>
                </c:pt>
                <c:pt idx="649">
                  <c:v>2023-04-17</c:v>
                </c:pt>
                <c:pt idx="650">
                  <c:v>2023-04-18</c:v>
                </c:pt>
                <c:pt idx="651">
                  <c:v>2023-04-19</c:v>
                </c:pt>
                <c:pt idx="652">
                  <c:v>2023-04-20</c:v>
                </c:pt>
                <c:pt idx="653">
                  <c:v>2023-04-21</c:v>
                </c:pt>
                <c:pt idx="654">
                  <c:v>2023-04-22</c:v>
                </c:pt>
                <c:pt idx="655">
                  <c:v>2023-04-23</c:v>
                </c:pt>
                <c:pt idx="656">
                  <c:v>2023-04-24</c:v>
                </c:pt>
                <c:pt idx="657">
                  <c:v>2023-04-25</c:v>
                </c:pt>
                <c:pt idx="658">
                  <c:v>2023-04-26</c:v>
                </c:pt>
                <c:pt idx="659">
                  <c:v>2023-04-27</c:v>
                </c:pt>
                <c:pt idx="660">
                  <c:v>2023-04-28</c:v>
                </c:pt>
                <c:pt idx="661">
                  <c:v>2023-04-29</c:v>
                </c:pt>
                <c:pt idx="662">
                  <c:v>2023-04-30</c:v>
                </c:pt>
                <c:pt idx="663">
                  <c:v>2023-05-01</c:v>
                </c:pt>
                <c:pt idx="664">
                  <c:v>2023-05-02</c:v>
                </c:pt>
                <c:pt idx="665">
                  <c:v>2023-05-03</c:v>
                </c:pt>
                <c:pt idx="666">
                  <c:v>2023-05-04</c:v>
                </c:pt>
                <c:pt idx="667">
                  <c:v>2023-05-05</c:v>
                </c:pt>
                <c:pt idx="668">
                  <c:v>2023-05-06</c:v>
                </c:pt>
                <c:pt idx="669">
                  <c:v>2023-05-07</c:v>
                </c:pt>
                <c:pt idx="670">
                  <c:v>2023-05-08</c:v>
                </c:pt>
                <c:pt idx="671">
                  <c:v>2023-05-09</c:v>
                </c:pt>
                <c:pt idx="672">
                  <c:v>2023-05-10</c:v>
                </c:pt>
                <c:pt idx="673">
                  <c:v>2023-05-11</c:v>
                </c:pt>
                <c:pt idx="674">
                  <c:v>2023-05-12</c:v>
                </c:pt>
                <c:pt idx="675">
                  <c:v>2023-05-13</c:v>
                </c:pt>
                <c:pt idx="676">
                  <c:v>2023-05-14</c:v>
                </c:pt>
                <c:pt idx="677">
                  <c:v>2023-05-15</c:v>
                </c:pt>
                <c:pt idx="678">
                  <c:v>2023-05-16</c:v>
                </c:pt>
                <c:pt idx="679">
                  <c:v>2023-05-17</c:v>
                </c:pt>
                <c:pt idx="680">
                  <c:v>2023-05-18</c:v>
                </c:pt>
                <c:pt idx="681">
                  <c:v>2023-05-19</c:v>
                </c:pt>
                <c:pt idx="682">
                  <c:v>2023-05-20</c:v>
                </c:pt>
                <c:pt idx="683">
                  <c:v>2023-05-21</c:v>
                </c:pt>
                <c:pt idx="684">
                  <c:v>2023-05-22</c:v>
                </c:pt>
                <c:pt idx="685">
                  <c:v>2023-05-23</c:v>
                </c:pt>
                <c:pt idx="686">
                  <c:v>2023-05-24</c:v>
                </c:pt>
                <c:pt idx="687">
                  <c:v>2023-05-25</c:v>
                </c:pt>
                <c:pt idx="688">
                  <c:v>2023-05-26</c:v>
                </c:pt>
                <c:pt idx="689">
                  <c:v>2023-05-27</c:v>
                </c:pt>
                <c:pt idx="690">
                  <c:v>2023-05-28</c:v>
                </c:pt>
                <c:pt idx="691">
                  <c:v>2023-05-29</c:v>
                </c:pt>
                <c:pt idx="692">
                  <c:v>2023-05-30</c:v>
                </c:pt>
                <c:pt idx="693">
                  <c:v>2023-05-31</c:v>
                </c:pt>
                <c:pt idx="694">
                  <c:v>2023-06-01</c:v>
                </c:pt>
                <c:pt idx="695">
                  <c:v>2023-06-02</c:v>
                </c:pt>
                <c:pt idx="696">
                  <c:v>2023-06-03</c:v>
                </c:pt>
                <c:pt idx="697">
                  <c:v>2023-06-04</c:v>
                </c:pt>
                <c:pt idx="698">
                  <c:v>2023-06-05</c:v>
                </c:pt>
                <c:pt idx="699">
                  <c:v>2023-06-06</c:v>
                </c:pt>
                <c:pt idx="700">
                  <c:v>2023-06-07</c:v>
                </c:pt>
                <c:pt idx="701">
                  <c:v>2023-06-08</c:v>
                </c:pt>
                <c:pt idx="702">
                  <c:v>2023-06-09</c:v>
                </c:pt>
                <c:pt idx="703">
                  <c:v>2023-06-10</c:v>
                </c:pt>
                <c:pt idx="704">
                  <c:v>2023-06-11</c:v>
                </c:pt>
                <c:pt idx="705">
                  <c:v>2023-06-12</c:v>
                </c:pt>
                <c:pt idx="706">
                  <c:v>2023-06-13</c:v>
                </c:pt>
                <c:pt idx="707">
                  <c:v>2023-06-14</c:v>
                </c:pt>
                <c:pt idx="708">
                  <c:v>2023-06-15</c:v>
                </c:pt>
                <c:pt idx="709">
                  <c:v>2023-06-16</c:v>
                </c:pt>
                <c:pt idx="710">
                  <c:v>2023-06-17</c:v>
                </c:pt>
                <c:pt idx="711">
                  <c:v>2023-06-18</c:v>
                </c:pt>
                <c:pt idx="712">
                  <c:v>2023-06-19</c:v>
                </c:pt>
                <c:pt idx="713">
                  <c:v>2023-06-20</c:v>
                </c:pt>
                <c:pt idx="714">
                  <c:v>2023-06-21</c:v>
                </c:pt>
                <c:pt idx="715">
                  <c:v>2023-06-22</c:v>
                </c:pt>
                <c:pt idx="716">
                  <c:v>2023-06-23</c:v>
                </c:pt>
                <c:pt idx="717">
                  <c:v>2023-06-24</c:v>
                </c:pt>
                <c:pt idx="718">
                  <c:v>2023-06-25</c:v>
                </c:pt>
                <c:pt idx="719">
                  <c:v>2023-06-26</c:v>
                </c:pt>
                <c:pt idx="720">
                  <c:v>2023-06-27</c:v>
                </c:pt>
                <c:pt idx="721">
                  <c:v>2023-06-28</c:v>
                </c:pt>
                <c:pt idx="722">
                  <c:v>2023-06-29</c:v>
                </c:pt>
                <c:pt idx="723">
                  <c:v>2023-06-30</c:v>
                </c:pt>
                <c:pt idx="724">
                  <c:v>2023-07-01</c:v>
                </c:pt>
                <c:pt idx="725">
                  <c:v>2023-07-02</c:v>
                </c:pt>
                <c:pt idx="726">
                  <c:v>2023-07-03</c:v>
                </c:pt>
                <c:pt idx="727">
                  <c:v>2023-07-04</c:v>
                </c:pt>
                <c:pt idx="728">
                  <c:v>2023-07-05</c:v>
                </c:pt>
                <c:pt idx="729">
                  <c:v>2023-07-06</c:v>
                </c:pt>
                <c:pt idx="730">
                  <c:v>2023-07-07</c:v>
                </c:pt>
                <c:pt idx="731">
                  <c:v>2023-07-08</c:v>
                </c:pt>
                <c:pt idx="732">
                  <c:v>2023-07-09</c:v>
                </c:pt>
                <c:pt idx="733">
                  <c:v>2023-07-10</c:v>
                </c:pt>
                <c:pt idx="734">
                  <c:v>2023-07-11</c:v>
                </c:pt>
                <c:pt idx="735">
                  <c:v>2023-07-12</c:v>
                </c:pt>
                <c:pt idx="736">
                  <c:v>2023-07-13</c:v>
                </c:pt>
                <c:pt idx="737">
                  <c:v>2023-07-14</c:v>
                </c:pt>
                <c:pt idx="738">
                  <c:v>2023-07-15</c:v>
                </c:pt>
                <c:pt idx="739">
                  <c:v>2023-07-16</c:v>
                </c:pt>
                <c:pt idx="740">
                  <c:v>2023-07-17</c:v>
                </c:pt>
                <c:pt idx="741">
                  <c:v>2023-07-18</c:v>
                </c:pt>
                <c:pt idx="742">
                  <c:v>2023-07-19</c:v>
                </c:pt>
                <c:pt idx="743">
                  <c:v>2023-07-20</c:v>
                </c:pt>
                <c:pt idx="744">
                  <c:v>2023-07-21</c:v>
                </c:pt>
                <c:pt idx="745">
                  <c:v>2023-07-22</c:v>
                </c:pt>
                <c:pt idx="746">
                  <c:v>2023-07-23</c:v>
                </c:pt>
                <c:pt idx="747">
                  <c:v>2023-07-24</c:v>
                </c:pt>
                <c:pt idx="748">
                  <c:v>2023-07-25</c:v>
                </c:pt>
                <c:pt idx="749">
                  <c:v>2023-07-26</c:v>
                </c:pt>
                <c:pt idx="750">
                  <c:v>2023-07-27</c:v>
                </c:pt>
                <c:pt idx="751">
                  <c:v>2023-07-28</c:v>
                </c:pt>
                <c:pt idx="752">
                  <c:v>2023-07-29</c:v>
                </c:pt>
                <c:pt idx="753">
                  <c:v>2023-07-30</c:v>
                </c:pt>
                <c:pt idx="754">
                  <c:v>2023-07-31</c:v>
                </c:pt>
                <c:pt idx="755">
                  <c:v>2023-08-01</c:v>
                </c:pt>
                <c:pt idx="756">
                  <c:v>2023-08-02</c:v>
                </c:pt>
                <c:pt idx="757">
                  <c:v>2023-08-03</c:v>
                </c:pt>
                <c:pt idx="758">
                  <c:v>2023-08-04</c:v>
                </c:pt>
                <c:pt idx="759">
                  <c:v>2023-08-05</c:v>
                </c:pt>
                <c:pt idx="760">
                  <c:v>2023-08-06</c:v>
                </c:pt>
                <c:pt idx="761">
                  <c:v>2023-08-07</c:v>
                </c:pt>
                <c:pt idx="762">
                  <c:v>2023-08-08</c:v>
                </c:pt>
                <c:pt idx="763">
                  <c:v>2023-08-09</c:v>
                </c:pt>
                <c:pt idx="764">
                  <c:v>2023-08-10</c:v>
                </c:pt>
                <c:pt idx="765">
                  <c:v>2023-08-11</c:v>
                </c:pt>
                <c:pt idx="766">
                  <c:v>2023-08-12</c:v>
                </c:pt>
                <c:pt idx="767">
                  <c:v>2023-08-13</c:v>
                </c:pt>
                <c:pt idx="768">
                  <c:v>2023-08-14</c:v>
                </c:pt>
                <c:pt idx="769">
                  <c:v>2023-08-15</c:v>
                </c:pt>
                <c:pt idx="770">
                  <c:v>2023-08-16</c:v>
                </c:pt>
                <c:pt idx="771">
                  <c:v>2023-08-17</c:v>
                </c:pt>
                <c:pt idx="772">
                  <c:v>2023-08-18</c:v>
                </c:pt>
                <c:pt idx="773">
                  <c:v>2023-08-19</c:v>
                </c:pt>
                <c:pt idx="774">
                  <c:v>2023-08-20</c:v>
                </c:pt>
                <c:pt idx="775">
                  <c:v>2023-08-21</c:v>
                </c:pt>
                <c:pt idx="776">
                  <c:v>2023-08-22</c:v>
                </c:pt>
                <c:pt idx="777">
                  <c:v>2023-08-23</c:v>
                </c:pt>
                <c:pt idx="778">
                  <c:v>2023-08-24</c:v>
                </c:pt>
                <c:pt idx="779">
                  <c:v>2023-08-25</c:v>
                </c:pt>
                <c:pt idx="780">
                  <c:v>2023-08-26</c:v>
                </c:pt>
                <c:pt idx="781">
                  <c:v>2023-08-27</c:v>
                </c:pt>
                <c:pt idx="782">
                  <c:v>2023-08-28</c:v>
                </c:pt>
                <c:pt idx="783">
                  <c:v>2023-08-29</c:v>
                </c:pt>
                <c:pt idx="784">
                  <c:v>2023-08-30</c:v>
                </c:pt>
                <c:pt idx="785">
                  <c:v>2023-08-31</c:v>
                </c:pt>
                <c:pt idx="786">
                  <c:v>2023-09-01</c:v>
                </c:pt>
                <c:pt idx="787">
                  <c:v>2023-09-02</c:v>
                </c:pt>
                <c:pt idx="788">
                  <c:v>2023-09-03</c:v>
                </c:pt>
                <c:pt idx="789">
                  <c:v>2023-09-04</c:v>
                </c:pt>
                <c:pt idx="790">
                  <c:v>2023-09-05</c:v>
                </c:pt>
                <c:pt idx="791">
                  <c:v>2023-09-06</c:v>
                </c:pt>
                <c:pt idx="792">
                  <c:v>2023-09-07</c:v>
                </c:pt>
                <c:pt idx="793">
                  <c:v>2023-09-08</c:v>
                </c:pt>
                <c:pt idx="794">
                  <c:v>2023-09-09</c:v>
                </c:pt>
                <c:pt idx="795">
                  <c:v>2023-09-10</c:v>
                </c:pt>
                <c:pt idx="796">
                  <c:v>2023-09-11</c:v>
                </c:pt>
                <c:pt idx="797">
                  <c:v>2023-09-12</c:v>
                </c:pt>
                <c:pt idx="798">
                  <c:v>2023-09-13</c:v>
                </c:pt>
                <c:pt idx="799">
                  <c:v>2023-09-14</c:v>
                </c:pt>
                <c:pt idx="800">
                  <c:v>2023-09-15</c:v>
                </c:pt>
                <c:pt idx="801">
                  <c:v>2023-09-16</c:v>
                </c:pt>
                <c:pt idx="802">
                  <c:v>2023-09-17</c:v>
                </c:pt>
                <c:pt idx="803">
                  <c:v>2023-09-18</c:v>
                </c:pt>
                <c:pt idx="804">
                  <c:v>2023-09-19</c:v>
                </c:pt>
                <c:pt idx="805">
                  <c:v>2023-09-20</c:v>
                </c:pt>
                <c:pt idx="806">
                  <c:v>2023-09-21</c:v>
                </c:pt>
                <c:pt idx="807">
                  <c:v>2023-09-22</c:v>
                </c:pt>
                <c:pt idx="808">
                  <c:v>2023-09-23</c:v>
                </c:pt>
                <c:pt idx="809">
                  <c:v>2023-09-24</c:v>
                </c:pt>
                <c:pt idx="810">
                  <c:v>2023-09-25</c:v>
                </c:pt>
                <c:pt idx="811">
                  <c:v>2023-09-26</c:v>
                </c:pt>
                <c:pt idx="812">
                  <c:v>2023-09-27</c:v>
                </c:pt>
                <c:pt idx="813">
                  <c:v>2023-09-28</c:v>
                </c:pt>
                <c:pt idx="814">
                  <c:v>2023-09-29</c:v>
                </c:pt>
                <c:pt idx="815">
                  <c:v>2023-09-30</c:v>
                </c:pt>
                <c:pt idx="816">
                  <c:v>2023-10-01</c:v>
                </c:pt>
                <c:pt idx="817">
                  <c:v>2023-10-02</c:v>
                </c:pt>
                <c:pt idx="818">
                  <c:v>2023-10-03</c:v>
                </c:pt>
                <c:pt idx="819">
                  <c:v>2023-10-04</c:v>
                </c:pt>
                <c:pt idx="820">
                  <c:v>2023-10-05</c:v>
                </c:pt>
                <c:pt idx="821">
                  <c:v>2023-10-06</c:v>
                </c:pt>
                <c:pt idx="822">
                  <c:v>2023-10-07</c:v>
                </c:pt>
                <c:pt idx="823">
                  <c:v>2023-10-08</c:v>
                </c:pt>
                <c:pt idx="824">
                  <c:v>2023-10-09</c:v>
                </c:pt>
                <c:pt idx="825">
                  <c:v>2023-10-10</c:v>
                </c:pt>
                <c:pt idx="826">
                  <c:v>2023-10-11</c:v>
                </c:pt>
                <c:pt idx="827">
                  <c:v>2023-10-12</c:v>
                </c:pt>
                <c:pt idx="828">
                  <c:v>2023-10-13</c:v>
                </c:pt>
                <c:pt idx="829">
                  <c:v>2023-10-14</c:v>
                </c:pt>
                <c:pt idx="830">
                  <c:v>2023-10-15</c:v>
                </c:pt>
                <c:pt idx="831">
                  <c:v>2023-10-16</c:v>
                </c:pt>
                <c:pt idx="832">
                  <c:v>2023-10-17</c:v>
                </c:pt>
                <c:pt idx="833">
                  <c:v>2023-10-18</c:v>
                </c:pt>
                <c:pt idx="834">
                  <c:v>2023-10-19</c:v>
                </c:pt>
                <c:pt idx="835">
                  <c:v>2023-10-20</c:v>
                </c:pt>
                <c:pt idx="836">
                  <c:v>2023-10-21</c:v>
                </c:pt>
                <c:pt idx="837">
                  <c:v>2023-10-22</c:v>
                </c:pt>
                <c:pt idx="838">
                  <c:v>2023-10-23</c:v>
                </c:pt>
                <c:pt idx="839">
                  <c:v>2023-10-24</c:v>
                </c:pt>
                <c:pt idx="840">
                  <c:v>2023-10-25</c:v>
                </c:pt>
                <c:pt idx="841">
                  <c:v>2023-10-26</c:v>
                </c:pt>
                <c:pt idx="842">
                  <c:v>2023-10-27</c:v>
                </c:pt>
                <c:pt idx="843">
                  <c:v>2023-10-28</c:v>
                </c:pt>
                <c:pt idx="844">
                  <c:v>2023-10-29</c:v>
                </c:pt>
                <c:pt idx="845">
                  <c:v>2023-10-30</c:v>
                </c:pt>
                <c:pt idx="846">
                  <c:v>2023-10-31</c:v>
                </c:pt>
                <c:pt idx="847">
                  <c:v>2023-11-01</c:v>
                </c:pt>
                <c:pt idx="848">
                  <c:v>2023-11-02</c:v>
                </c:pt>
                <c:pt idx="849">
                  <c:v>2023-11-03</c:v>
                </c:pt>
                <c:pt idx="850">
                  <c:v>2023-11-04</c:v>
                </c:pt>
                <c:pt idx="851">
                  <c:v>2023-11-05</c:v>
                </c:pt>
                <c:pt idx="852">
                  <c:v>2023-11-06</c:v>
                </c:pt>
                <c:pt idx="853">
                  <c:v>2023-11-07</c:v>
                </c:pt>
                <c:pt idx="854">
                  <c:v>2023-11-08</c:v>
                </c:pt>
                <c:pt idx="855">
                  <c:v>2023-11-09</c:v>
                </c:pt>
                <c:pt idx="856">
                  <c:v>2023-11-10</c:v>
                </c:pt>
                <c:pt idx="857">
                  <c:v>2023-11-11</c:v>
                </c:pt>
                <c:pt idx="858">
                  <c:v>2023-11-12</c:v>
                </c:pt>
                <c:pt idx="859">
                  <c:v>2023-11-13</c:v>
                </c:pt>
                <c:pt idx="860">
                  <c:v>2023-11-14</c:v>
                </c:pt>
                <c:pt idx="861">
                  <c:v>2023-11-15</c:v>
                </c:pt>
                <c:pt idx="862">
                  <c:v>2023-11-16</c:v>
                </c:pt>
                <c:pt idx="863">
                  <c:v>2023-11-17</c:v>
                </c:pt>
                <c:pt idx="864">
                  <c:v>2023-11-18</c:v>
                </c:pt>
                <c:pt idx="865">
                  <c:v>2023-11-19</c:v>
                </c:pt>
                <c:pt idx="866">
                  <c:v>2023-11-20</c:v>
                </c:pt>
                <c:pt idx="867">
                  <c:v>2023-11-21</c:v>
                </c:pt>
                <c:pt idx="868">
                  <c:v>2023-11-22</c:v>
                </c:pt>
                <c:pt idx="869">
                  <c:v>2023-11-23</c:v>
                </c:pt>
                <c:pt idx="870">
                  <c:v>2023-11-24</c:v>
                </c:pt>
                <c:pt idx="871">
                  <c:v>2023-11-25</c:v>
                </c:pt>
                <c:pt idx="872">
                  <c:v>2023-11-26</c:v>
                </c:pt>
                <c:pt idx="873">
                  <c:v>2023-11-27</c:v>
                </c:pt>
                <c:pt idx="874">
                  <c:v>2023-11-28</c:v>
                </c:pt>
                <c:pt idx="875">
                  <c:v>2023-11-29</c:v>
                </c:pt>
                <c:pt idx="876">
                  <c:v>2023-11-30</c:v>
                </c:pt>
                <c:pt idx="877">
                  <c:v>2023-12-01</c:v>
                </c:pt>
                <c:pt idx="878">
                  <c:v>2023-12-02</c:v>
                </c:pt>
                <c:pt idx="879">
                  <c:v>2023-12-03</c:v>
                </c:pt>
                <c:pt idx="880">
                  <c:v>2023-12-04</c:v>
                </c:pt>
                <c:pt idx="881">
                  <c:v>2023-12-05</c:v>
                </c:pt>
                <c:pt idx="882">
                  <c:v>2023-12-06</c:v>
                </c:pt>
                <c:pt idx="883">
                  <c:v>2023-12-07</c:v>
                </c:pt>
                <c:pt idx="884">
                  <c:v>2023-12-08</c:v>
                </c:pt>
                <c:pt idx="885">
                  <c:v>2023-12-09</c:v>
                </c:pt>
                <c:pt idx="886">
                  <c:v>2023-12-10</c:v>
                </c:pt>
                <c:pt idx="887">
                  <c:v>2023-12-11</c:v>
                </c:pt>
                <c:pt idx="888">
                  <c:v>2023-12-12</c:v>
                </c:pt>
                <c:pt idx="889">
                  <c:v>2023-12-13</c:v>
                </c:pt>
                <c:pt idx="890">
                  <c:v>2023-12-14</c:v>
                </c:pt>
                <c:pt idx="891">
                  <c:v>2023-12-15</c:v>
                </c:pt>
                <c:pt idx="892">
                  <c:v>2023-12-16</c:v>
                </c:pt>
                <c:pt idx="893">
                  <c:v>2023-12-17</c:v>
                </c:pt>
                <c:pt idx="894">
                  <c:v>2023-12-18</c:v>
                </c:pt>
                <c:pt idx="895">
                  <c:v>2023-12-19</c:v>
                </c:pt>
                <c:pt idx="896">
                  <c:v>2023-12-20</c:v>
                </c:pt>
                <c:pt idx="897">
                  <c:v>2023-12-21</c:v>
                </c:pt>
                <c:pt idx="898">
                  <c:v>2023-12-22</c:v>
                </c:pt>
                <c:pt idx="899">
                  <c:v>2023-12-23</c:v>
                </c:pt>
                <c:pt idx="900">
                  <c:v>2023-12-24</c:v>
                </c:pt>
                <c:pt idx="901">
                  <c:v>2023-12-25</c:v>
                </c:pt>
                <c:pt idx="902">
                  <c:v>2023-12-26</c:v>
                </c:pt>
                <c:pt idx="903">
                  <c:v>2023-12-27</c:v>
                </c:pt>
                <c:pt idx="904">
                  <c:v>2023-12-28</c:v>
                </c:pt>
                <c:pt idx="905">
                  <c:v>2023-12-29</c:v>
                </c:pt>
                <c:pt idx="906">
                  <c:v>2023-12-30</c:v>
                </c:pt>
                <c:pt idx="907">
                  <c:v>2023-12-31</c:v>
                </c:pt>
              </c:strCache>
            </c:strRef>
          </c:cat>
          <c:val>
            <c:numRef>
              <c:f>'Gráfico 12'!$Y$8:$Y$915</c:f>
              <c:numCache>
                <c:formatCode>General</c:formatCode>
                <c:ptCount val="908"/>
                <c:pt idx="0">
                  <c:v>49.76</c:v>
                </c:pt>
                <c:pt idx="1">
                  <c:v>49.98</c:v>
                </c:pt>
                <c:pt idx="2">
                  <c:v>50.27</c:v>
                </c:pt>
                <c:pt idx="3">
                  <c:v>50.68</c:v>
                </c:pt>
                <c:pt idx="4">
                  <c:v>51.09</c:v>
                </c:pt>
                <c:pt idx="5">
                  <c:v>51.38</c:v>
                </c:pt>
                <c:pt idx="6">
                  <c:v>51.55</c:v>
                </c:pt>
                <c:pt idx="7">
                  <c:v>51.72</c:v>
                </c:pt>
                <c:pt idx="8">
                  <c:v>51.92</c:v>
                </c:pt>
                <c:pt idx="9">
                  <c:v>52.21</c:v>
                </c:pt>
                <c:pt idx="10">
                  <c:v>52.5</c:v>
                </c:pt>
                <c:pt idx="11">
                  <c:v>52.81</c:v>
                </c:pt>
                <c:pt idx="12">
                  <c:v>53.03</c:v>
                </c:pt>
                <c:pt idx="13">
                  <c:v>53.21</c:v>
                </c:pt>
                <c:pt idx="14">
                  <c:v>53.38</c:v>
                </c:pt>
                <c:pt idx="15">
                  <c:v>53.56</c:v>
                </c:pt>
                <c:pt idx="16">
                  <c:v>53.89</c:v>
                </c:pt>
                <c:pt idx="17">
                  <c:v>54.31</c:v>
                </c:pt>
                <c:pt idx="18">
                  <c:v>54.72</c:v>
                </c:pt>
                <c:pt idx="19">
                  <c:v>55.05</c:v>
                </c:pt>
                <c:pt idx="20">
                  <c:v>55.38</c:v>
                </c:pt>
                <c:pt idx="21">
                  <c:v>55.72</c:v>
                </c:pt>
                <c:pt idx="22">
                  <c:v>56.07</c:v>
                </c:pt>
                <c:pt idx="23">
                  <c:v>56.42</c:v>
                </c:pt>
                <c:pt idx="24">
                  <c:v>56.8</c:v>
                </c:pt>
                <c:pt idx="25">
                  <c:v>57.24</c:v>
                </c:pt>
                <c:pt idx="26">
                  <c:v>57.6</c:v>
                </c:pt>
                <c:pt idx="27">
                  <c:v>57.9</c:v>
                </c:pt>
                <c:pt idx="28">
                  <c:v>58.19</c:v>
                </c:pt>
                <c:pt idx="29">
                  <c:v>58.5</c:v>
                </c:pt>
                <c:pt idx="30">
                  <c:v>58.87</c:v>
                </c:pt>
                <c:pt idx="31">
                  <c:v>59.27</c:v>
                </c:pt>
                <c:pt idx="32">
                  <c:v>59.65</c:v>
                </c:pt>
                <c:pt idx="33">
                  <c:v>59.96</c:v>
                </c:pt>
                <c:pt idx="34">
                  <c:v>60.29</c:v>
                </c:pt>
                <c:pt idx="35">
                  <c:v>60.57</c:v>
                </c:pt>
                <c:pt idx="36">
                  <c:v>60.87</c:v>
                </c:pt>
                <c:pt idx="37">
                  <c:v>61.21</c:v>
                </c:pt>
                <c:pt idx="38">
                  <c:v>61.61</c:v>
                </c:pt>
                <c:pt idx="39">
                  <c:v>62</c:v>
                </c:pt>
                <c:pt idx="40">
                  <c:v>62.35</c:v>
                </c:pt>
                <c:pt idx="41">
                  <c:v>62.64</c:v>
                </c:pt>
                <c:pt idx="42">
                  <c:v>62.94</c:v>
                </c:pt>
                <c:pt idx="43">
                  <c:v>63.25</c:v>
                </c:pt>
                <c:pt idx="44">
                  <c:v>63.6</c:v>
                </c:pt>
                <c:pt idx="45">
                  <c:v>63.96</c:v>
                </c:pt>
                <c:pt idx="46">
                  <c:v>64.34</c:v>
                </c:pt>
                <c:pt idx="47">
                  <c:v>64.67</c:v>
                </c:pt>
                <c:pt idx="48">
                  <c:v>65</c:v>
                </c:pt>
                <c:pt idx="49">
                  <c:v>65.319999999999993</c:v>
                </c:pt>
                <c:pt idx="50">
                  <c:v>65.63</c:v>
                </c:pt>
                <c:pt idx="51">
                  <c:v>65.98</c:v>
                </c:pt>
                <c:pt idx="52">
                  <c:v>66.36</c:v>
                </c:pt>
                <c:pt idx="53">
                  <c:v>66.75</c:v>
                </c:pt>
                <c:pt idx="54">
                  <c:v>67.069999999999993</c:v>
                </c:pt>
                <c:pt idx="55">
                  <c:v>67.260000000000005</c:v>
                </c:pt>
                <c:pt idx="56">
                  <c:v>67.69</c:v>
                </c:pt>
                <c:pt idx="57">
                  <c:v>67.900000000000006</c:v>
                </c:pt>
                <c:pt idx="58">
                  <c:v>68.12</c:v>
                </c:pt>
                <c:pt idx="59">
                  <c:v>68.42</c:v>
                </c:pt>
                <c:pt idx="60">
                  <c:v>68.760000000000005</c:v>
                </c:pt>
                <c:pt idx="61">
                  <c:v>69.09</c:v>
                </c:pt>
                <c:pt idx="62">
                  <c:v>69.260000000000005</c:v>
                </c:pt>
                <c:pt idx="63">
                  <c:v>69.47</c:v>
                </c:pt>
                <c:pt idx="64">
                  <c:v>69.69</c:v>
                </c:pt>
                <c:pt idx="65">
                  <c:v>69.89</c:v>
                </c:pt>
                <c:pt idx="66">
                  <c:v>70.180000000000007</c:v>
                </c:pt>
                <c:pt idx="67">
                  <c:v>70.48</c:v>
                </c:pt>
                <c:pt idx="68">
                  <c:v>70.650000000000006</c:v>
                </c:pt>
                <c:pt idx="69">
                  <c:v>70.790000000000006</c:v>
                </c:pt>
                <c:pt idx="70">
                  <c:v>70.900000000000006</c:v>
                </c:pt>
                <c:pt idx="71">
                  <c:v>71.02</c:v>
                </c:pt>
                <c:pt idx="72">
                  <c:v>71.22</c:v>
                </c:pt>
                <c:pt idx="73">
                  <c:v>71.52</c:v>
                </c:pt>
                <c:pt idx="74">
                  <c:v>71.819999999999993</c:v>
                </c:pt>
                <c:pt idx="75">
                  <c:v>72</c:v>
                </c:pt>
                <c:pt idx="76">
                  <c:v>72.16</c:v>
                </c:pt>
                <c:pt idx="77">
                  <c:v>72.319999999999993</c:v>
                </c:pt>
                <c:pt idx="78">
                  <c:v>72.53</c:v>
                </c:pt>
                <c:pt idx="79">
                  <c:v>72.78</c:v>
                </c:pt>
                <c:pt idx="80">
                  <c:v>73.38</c:v>
                </c:pt>
                <c:pt idx="81">
                  <c:v>73.77</c:v>
                </c:pt>
                <c:pt idx="82">
                  <c:v>74.040000000000006</c:v>
                </c:pt>
                <c:pt idx="83">
                  <c:v>74.25</c:v>
                </c:pt>
                <c:pt idx="84">
                  <c:v>74.5</c:v>
                </c:pt>
                <c:pt idx="85">
                  <c:v>74.680000000000007</c:v>
                </c:pt>
                <c:pt idx="86">
                  <c:v>74.900000000000006</c:v>
                </c:pt>
                <c:pt idx="87">
                  <c:v>75.14</c:v>
                </c:pt>
                <c:pt idx="88">
                  <c:v>75.45</c:v>
                </c:pt>
                <c:pt idx="89">
                  <c:v>75.62</c:v>
                </c:pt>
                <c:pt idx="90">
                  <c:v>75.84</c:v>
                </c:pt>
                <c:pt idx="91">
                  <c:v>75.95</c:v>
                </c:pt>
                <c:pt idx="92">
                  <c:v>76.010000000000005</c:v>
                </c:pt>
                <c:pt idx="93">
                  <c:v>76.12</c:v>
                </c:pt>
                <c:pt idx="94">
                  <c:v>76.33</c:v>
                </c:pt>
                <c:pt idx="95">
                  <c:v>76.95</c:v>
                </c:pt>
                <c:pt idx="96">
                  <c:v>76.95</c:v>
                </c:pt>
                <c:pt idx="97">
                  <c:v>77</c:v>
                </c:pt>
                <c:pt idx="98">
                  <c:v>76.94</c:v>
                </c:pt>
                <c:pt idx="99">
                  <c:v>76.92</c:v>
                </c:pt>
                <c:pt idx="100">
                  <c:v>76.92</c:v>
                </c:pt>
                <c:pt idx="101">
                  <c:v>77</c:v>
                </c:pt>
                <c:pt idx="102">
                  <c:v>77.09</c:v>
                </c:pt>
                <c:pt idx="103">
                  <c:v>77.09</c:v>
                </c:pt>
                <c:pt idx="104">
                  <c:v>77.150000000000006</c:v>
                </c:pt>
                <c:pt idx="105">
                  <c:v>77.27</c:v>
                </c:pt>
                <c:pt idx="106">
                  <c:v>77.290000000000006</c:v>
                </c:pt>
                <c:pt idx="107">
                  <c:v>77.23</c:v>
                </c:pt>
                <c:pt idx="108">
                  <c:v>77.2</c:v>
                </c:pt>
                <c:pt idx="109">
                  <c:v>77.22</c:v>
                </c:pt>
                <c:pt idx="110">
                  <c:v>77.099999999999994</c:v>
                </c:pt>
                <c:pt idx="111">
                  <c:v>77.010000000000005</c:v>
                </c:pt>
                <c:pt idx="112">
                  <c:v>77.040000000000006</c:v>
                </c:pt>
                <c:pt idx="113">
                  <c:v>77</c:v>
                </c:pt>
                <c:pt idx="114">
                  <c:v>76.98</c:v>
                </c:pt>
                <c:pt idx="115">
                  <c:v>76.97</c:v>
                </c:pt>
                <c:pt idx="116">
                  <c:v>77.09</c:v>
                </c:pt>
                <c:pt idx="117">
                  <c:v>77.09</c:v>
                </c:pt>
                <c:pt idx="118">
                  <c:v>76.84</c:v>
                </c:pt>
                <c:pt idx="119">
                  <c:v>76.52</c:v>
                </c:pt>
                <c:pt idx="120">
                  <c:v>76.27</c:v>
                </c:pt>
                <c:pt idx="121">
                  <c:v>76.03</c:v>
                </c:pt>
                <c:pt idx="122">
                  <c:v>75.94</c:v>
                </c:pt>
                <c:pt idx="123">
                  <c:v>75.88</c:v>
                </c:pt>
                <c:pt idx="124">
                  <c:v>75.61</c:v>
                </c:pt>
                <c:pt idx="125">
                  <c:v>75.31</c:v>
                </c:pt>
                <c:pt idx="126">
                  <c:v>75.02</c:v>
                </c:pt>
                <c:pt idx="127">
                  <c:v>74.72</c:v>
                </c:pt>
                <c:pt idx="128">
                  <c:v>74.400000000000006</c:v>
                </c:pt>
                <c:pt idx="129">
                  <c:v>74.23</c:v>
                </c:pt>
                <c:pt idx="130">
                  <c:v>74.11</c:v>
                </c:pt>
                <c:pt idx="131">
                  <c:v>73.8</c:v>
                </c:pt>
                <c:pt idx="132">
                  <c:v>73.42</c:v>
                </c:pt>
                <c:pt idx="133">
                  <c:v>73.09</c:v>
                </c:pt>
                <c:pt idx="134">
                  <c:v>72.81</c:v>
                </c:pt>
                <c:pt idx="135">
                  <c:v>72.61</c:v>
                </c:pt>
                <c:pt idx="136">
                  <c:v>72.459999999999994</c:v>
                </c:pt>
                <c:pt idx="137">
                  <c:v>72.27</c:v>
                </c:pt>
                <c:pt idx="138">
                  <c:v>71.86</c:v>
                </c:pt>
                <c:pt idx="139">
                  <c:v>71.38</c:v>
                </c:pt>
                <c:pt idx="140">
                  <c:v>70.83</c:v>
                </c:pt>
                <c:pt idx="141">
                  <c:v>70.3</c:v>
                </c:pt>
                <c:pt idx="142">
                  <c:v>69.790000000000006</c:v>
                </c:pt>
                <c:pt idx="143">
                  <c:v>69.37</c:v>
                </c:pt>
                <c:pt idx="144">
                  <c:v>68.95</c:v>
                </c:pt>
                <c:pt idx="145">
                  <c:v>68.36</c:v>
                </c:pt>
                <c:pt idx="146">
                  <c:v>67.81</c:v>
                </c:pt>
                <c:pt idx="147">
                  <c:v>67.25</c:v>
                </c:pt>
                <c:pt idx="148">
                  <c:v>66.66</c:v>
                </c:pt>
                <c:pt idx="149">
                  <c:v>66.08</c:v>
                </c:pt>
                <c:pt idx="150">
                  <c:v>65.63</c:v>
                </c:pt>
                <c:pt idx="151">
                  <c:v>65.17</c:v>
                </c:pt>
                <c:pt idx="152">
                  <c:v>64.540000000000006</c:v>
                </c:pt>
                <c:pt idx="153">
                  <c:v>63.93</c:v>
                </c:pt>
                <c:pt idx="154">
                  <c:v>63.33</c:v>
                </c:pt>
                <c:pt idx="155">
                  <c:v>62.68</c:v>
                </c:pt>
                <c:pt idx="156">
                  <c:v>62.08</c:v>
                </c:pt>
                <c:pt idx="157">
                  <c:v>61.59</c:v>
                </c:pt>
                <c:pt idx="158">
                  <c:v>61.2</c:v>
                </c:pt>
                <c:pt idx="159">
                  <c:v>60.66</c:v>
                </c:pt>
                <c:pt idx="160">
                  <c:v>60.16</c:v>
                </c:pt>
                <c:pt idx="161">
                  <c:v>59.69</c:v>
                </c:pt>
                <c:pt idx="162">
                  <c:v>59.21</c:v>
                </c:pt>
                <c:pt idx="163">
                  <c:v>58.73</c:v>
                </c:pt>
                <c:pt idx="164">
                  <c:v>58.33</c:v>
                </c:pt>
                <c:pt idx="165">
                  <c:v>57.9</c:v>
                </c:pt>
                <c:pt idx="166">
                  <c:v>57.22</c:v>
                </c:pt>
                <c:pt idx="167">
                  <c:v>56.45</c:v>
                </c:pt>
                <c:pt idx="168">
                  <c:v>55.66</c:v>
                </c:pt>
                <c:pt idx="169">
                  <c:v>55.05</c:v>
                </c:pt>
                <c:pt idx="170">
                  <c:v>54.71</c:v>
                </c:pt>
                <c:pt idx="171">
                  <c:v>54.45</c:v>
                </c:pt>
                <c:pt idx="172">
                  <c:v>54.11</c:v>
                </c:pt>
                <c:pt idx="173">
                  <c:v>53.81</c:v>
                </c:pt>
                <c:pt idx="174">
                  <c:v>53.57</c:v>
                </c:pt>
                <c:pt idx="175">
                  <c:v>53.47</c:v>
                </c:pt>
                <c:pt idx="176">
                  <c:v>53.45</c:v>
                </c:pt>
                <c:pt idx="177">
                  <c:v>53.59</c:v>
                </c:pt>
                <c:pt idx="178">
                  <c:v>53.82</c:v>
                </c:pt>
                <c:pt idx="179">
                  <c:v>53.81</c:v>
                </c:pt>
                <c:pt idx="180">
                  <c:v>53.67</c:v>
                </c:pt>
                <c:pt idx="181">
                  <c:v>53.42</c:v>
                </c:pt>
                <c:pt idx="182">
                  <c:v>53.04</c:v>
                </c:pt>
                <c:pt idx="183">
                  <c:v>52.65</c:v>
                </c:pt>
                <c:pt idx="184">
                  <c:v>52.13</c:v>
                </c:pt>
                <c:pt idx="185">
                  <c:v>51.71</c:v>
                </c:pt>
                <c:pt idx="186">
                  <c:v>51.28</c:v>
                </c:pt>
                <c:pt idx="187">
                  <c:v>50.54</c:v>
                </c:pt>
                <c:pt idx="188">
                  <c:v>49.81</c:v>
                </c:pt>
                <c:pt idx="189">
                  <c:v>49.08</c:v>
                </c:pt>
                <c:pt idx="190">
                  <c:v>48.37</c:v>
                </c:pt>
                <c:pt idx="191">
                  <c:v>47.66</c:v>
                </c:pt>
                <c:pt idx="192">
                  <c:v>47.1</c:v>
                </c:pt>
                <c:pt idx="193">
                  <c:v>46.61</c:v>
                </c:pt>
                <c:pt idx="194">
                  <c:v>45.97</c:v>
                </c:pt>
                <c:pt idx="195">
                  <c:v>45.28</c:v>
                </c:pt>
                <c:pt idx="196">
                  <c:v>44.65</c:v>
                </c:pt>
                <c:pt idx="197">
                  <c:v>44</c:v>
                </c:pt>
                <c:pt idx="198">
                  <c:v>43.31</c:v>
                </c:pt>
                <c:pt idx="199">
                  <c:v>42.73</c:v>
                </c:pt>
                <c:pt idx="200">
                  <c:v>42.18</c:v>
                </c:pt>
                <c:pt idx="201">
                  <c:v>41.48</c:v>
                </c:pt>
                <c:pt idx="202">
                  <c:v>40.76</c:v>
                </c:pt>
                <c:pt idx="203">
                  <c:v>40.08</c:v>
                </c:pt>
                <c:pt idx="204">
                  <c:v>39.49</c:v>
                </c:pt>
                <c:pt idx="205">
                  <c:v>38.93</c:v>
                </c:pt>
                <c:pt idx="206">
                  <c:v>38.57</c:v>
                </c:pt>
                <c:pt idx="207">
                  <c:v>38.22</c:v>
                </c:pt>
                <c:pt idx="208">
                  <c:v>37.67</c:v>
                </c:pt>
                <c:pt idx="209">
                  <c:v>37.229999999999997</c:v>
                </c:pt>
                <c:pt idx="210">
                  <c:v>36.79</c:v>
                </c:pt>
                <c:pt idx="211">
                  <c:v>36.380000000000003</c:v>
                </c:pt>
                <c:pt idx="212">
                  <c:v>36.04</c:v>
                </c:pt>
                <c:pt idx="213">
                  <c:v>35.79</c:v>
                </c:pt>
                <c:pt idx="214">
                  <c:v>35.57</c:v>
                </c:pt>
                <c:pt idx="215">
                  <c:v>35.18</c:v>
                </c:pt>
                <c:pt idx="216">
                  <c:v>34.81</c:v>
                </c:pt>
                <c:pt idx="217">
                  <c:v>34.46</c:v>
                </c:pt>
                <c:pt idx="218">
                  <c:v>34.049999999999997</c:v>
                </c:pt>
                <c:pt idx="219">
                  <c:v>33.619999999999997</c:v>
                </c:pt>
                <c:pt idx="220">
                  <c:v>33.28</c:v>
                </c:pt>
                <c:pt idx="221">
                  <c:v>33.020000000000003</c:v>
                </c:pt>
                <c:pt idx="222">
                  <c:v>32.659999999999997</c:v>
                </c:pt>
                <c:pt idx="223">
                  <c:v>32.29</c:v>
                </c:pt>
                <c:pt idx="224">
                  <c:v>31.99</c:v>
                </c:pt>
                <c:pt idx="225">
                  <c:v>31.76</c:v>
                </c:pt>
                <c:pt idx="226">
                  <c:v>31.52</c:v>
                </c:pt>
                <c:pt idx="227">
                  <c:v>31.3</c:v>
                </c:pt>
                <c:pt idx="228">
                  <c:v>31.13</c:v>
                </c:pt>
                <c:pt idx="229">
                  <c:v>30.8</c:v>
                </c:pt>
                <c:pt idx="230">
                  <c:v>30.47</c:v>
                </c:pt>
                <c:pt idx="231">
                  <c:v>30.19</c:v>
                </c:pt>
                <c:pt idx="232">
                  <c:v>29.94</c:v>
                </c:pt>
                <c:pt idx="233">
                  <c:v>29.69</c:v>
                </c:pt>
                <c:pt idx="234">
                  <c:v>29.52</c:v>
                </c:pt>
                <c:pt idx="235">
                  <c:v>29.36</c:v>
                </c:pt>
                <c:pt idx="236">
                  <c:v>29.02</c:v>
                </c:pt>
                <c:pt idx="237">
                  <c:v>28.67</c:v>
                </c:pt>
                <c:pt idx="238">
                  <c:v>28.34</c:v>
                </c:pt>
                <c:pt idx="239">
                  <c:v>28.04</c:v>
                </c:pt>
                <c:pt idx="240">
                  <c:v>27.77</c:v>
                </c:pt>
                <c:pt idx="241">
                  <c:v>27.58</c:v>
                </c:pt>
                <c:pt idx="242">
                  <c:v>27.38</c:v>
                </c:pt>
                <c:pt idx="243">
                  <c:v>27</c:v>
                </c:pt>
                <c:pt idx="244">
                  <c:v>26.68</c:v>
                </c:pt>
                <c:pt idx="245">
                  <c:v>26.44</c:v>
                </c:pt>
                <c:pt idx="246">
                  <c:v>26.35</c:v>
                </c:pt>
                <c:pt idx="247">
                  <c:v>26.24</c:v>
                </c:pt>
                <c:pt idx="248">
                  <c:v>26.24</c:v>
                </c:pt>
                <c:pt idx="249">
                  <c:v>26.24</c:v>
                </c:pt>
                <c:pt idx="250">
                  <c:v>26.06</c:v>
                </c:pt>
                <c:pt idx="251">
                  <c:v>25.9</c:v>
                </c:pt>
                <c:pt idx="252">
                  <c:v>25.79</c:v>
                </c:pt>
                <c:pt idx="253">
                  <c:v>25.7</c:v>
                </c:pt>
                <c:pt idx="254">
                  <c:v>25.64</c:v>
                </c:pt>
                <c:pt idx="255">
                  <c:v>25.55</c:v>
                </c:pt>
                <c:pt idx="256">
                  <c:v>25.75</c:v>
                </c:pt>
                <c:pt idx="257">
                  <c:v>25.69</c:v>
                </c:pt>
                <c:pt idx="258">
                  <c:v>25.69</c:v>
                </c:pt>
                <c:pt idx="259">
                  <c:v>25.73</c:v>
                </c:pt>
                <c:pt idx="260">
                  <c:v>25.85</c:v>
                </c:pt>
                <c:pt idx="261">
                  <c:v>25.97</c:v>
                </c:pt>
                <c:pt idx="262">
                  <c:v>26.21</c:v>
                </c:pt>
                <c:pt idx="263">
                  <c:v>26.42</c:v>
                </c:pt>
                <c:pt idx="264">
                  <c:v>26.52</c:v>
                </c:pt>
                <c:pt idx="265">
                  <c:v>26.62</c:v>
                </c:pt>
                <c:pt idx="266">
                  <c:v>26.65</c:v>
                </c:pt>
                <c:pt idx="267">
                  <c:v>26.34</c:v>
                </c:pt>
                <c:pt idx="268">
                  <c:v>26.53</c:v>
                </c:pt>
                <c:pt idx="269">
                  <c:v>26.49</c:v>
                </c:pt>
                <c:pt idx="270">
                  <c:v>26.44</c:v>
                </c:pt>
                <c:pt idx="271">
                  <c:v>26.35</c:v>
                </c:pt>
                <c:pt idx="272">
                  <c:v>26.28</c:v>
                </c:pt>
                <c:pt idx="273">
                  <c:v>26.41</c:v>
                </c:pt>
                <c:pt idx="274">
                  <c:v>26.55</c:v>
                </c:pt>
                <c:pt idx="275">
                  <c:v>26.73</c:v>
                </c:pt>
                <c:pt idx="276">
                  <c:v>26.92</c:v>
                </c:pt>
                <c:pt idx="277">
                  <c:v>27.13</c:v>
                </c:pt>
                <c:pt idx="278">
                  <c:v>27.25</c:v>
                </c:pt>
                <c:pt idx="279">
                  <c:v>27.47</c:v>
                </c:pt>
                <c:pt idx="280">
                  <c:v>27.74</c:v>
                </c:pt>
                <c:pt idx="281">
                  <c:v>28.04</c:v>
                </c:pt>
                <c:pt idx="282">
                  <c:v>28.46</c:v>
                </c:pt>
                <c:pt idx="283">
                  <c:v>28.88</c:v>
                </c:pt>
                <c:pt idx="284">
                  <c:v>29.32</c:v>
                </c:pt>
                <c:pt idx="285">
                  <c:v>29.73</c:v>
                </c:pt>
                <c:pt idx="286">
                  <c:v>30.01</c:v>
                </c:pt>
                <c:pt idx="287">
                  <c:v>30.26</c:v>
                </c:pt>
                <c:pt idx="288">
                  <c:v>30.51</c:v>
                </c:pt>
                <c:pt idx="289">
                  <c:v>30.83</c:v>
                </c:pt>
                <c:pt idx="290">
                  <c:v>31.24</c:v>
                </c:pt>
                <c:pt idx="291">
                  <c:v>31.66</c:v>
                </c:pt>
                <c:pt idx="292">
                  <c:v>31.93</c:v>
                </c:pt>
                <c:pt idx="293">
                  <c:v>32.130000000000003</c:v>
                </c:pt>
                <c:pt idx="294">
                  <c:v>32.46</c:v>
                </c:pt>
                <c:pt idx="295">
                  <c:v>32.729999999999997</c:v>
                </c:pt>
                <c:pt idx="296">
                  <c:v>33.04</c:v>
                </c:pt>
                <c:pt idx="297">
                  <c:v>33.43</c:v>
                </c:pt>
                <c:pt idx="298">
                  <c:v>33.82</c:v>
                </c:pt>
                <c:pt idx="299">
                  <c:v>34.21</c:v>
                </c:pt>
                <c:pt idx="300">
                  <c:v>34.619999999999997</c:v>
                </c:pt>
                <c:pt idx="301">
                  <c:v>35.01</c:v>
                </c:pt>
                <c:pt idx="302">
                  <c:v>35.42</c:v>
                </c:pt>
                <c:pt idx="303">
                  <c:v>35.840000000000003</c:v>
                </c:pt>
                <c:pt idx="304">
                  <c:v>36.36</c:v>
                </c:pt>
                <c:pt idx="305">
                  <c:v>36.869999999999997</c:v>
                </c:pt>
                <c:pt idx="306">
                  <c:v>37.31</c:v>
                </c:pt>
                <c:pt idx="307">
                  <c:v>37.72</c:v>
                </c:pt>
                <c:pt idx="308">
                  <c:v>38.17</c:v>
                </c:pt>
                <c:pt idx="309">
                  <c:v>38.6</c:v>
                </c:pt>
                <c:pt idx="310">
                  <c:v>39.15</c:v>
                </c:pt>
                <c:pt idx="311">
                  <c:v>39.700000000000003</c:v>
                </c:pt>
                <c:pt idx="312">
                  <c:v>40.29</c:v>
                </c:pt>
                <c:pt idx="313">
                  <c:v>40.72</c:v>
                </c:pt>
                <c:pt idx="314">
                  <c:v>41.12</c:v>
                </c:pt>
                <c:pt idx="315">
                  <c:v>41.52</c:v>
                </c:pt>
                <c:pt idx="316">
                  <c:v>41.96</c:v>
                </c:pt>
                <c:pt idx="317">
                  <c:v>42.42</c:v>
                </c:pt>
                <c:pt idx="318">
                  <c:v>42.96</c:v>
                </c:pt>
                <c:pt idx="319">
                  <c:v>43.49</c:v>
                </c:pt>
                <c:pt idx="320">
                  <c:v>43.92</c:v>
                </c:pt>
                <c:pt idx="321">
                  <c:v>44.35</c:v>
                </c:pt>
                <c:pt idx="322">
                  <c:v>44.8</c:v>
                </c:pt>
                <c:pt idx="323">
                  <c:v>45.28</c:v>
                </c:pt>
                <c:pt idx="324">
                  <c:v>45.77</c:v>
                </c:pt>
                <c:pt idx="325">
                  <c:v>46.25</c:v>
                </c:pt>
                <c:pt idx="326">
                  <c:v>46.72</c:v>
                </c:pt>
                <c:pt idx="327">
                  <c:v>47.05</c:v>
                </c:pt>
                <c:pt idx="328">
                  <c:v>47.34</c:v>
                </c:pt>
                <c:pt idx="329">
                  <c:v>47.69</c:v>
                </c:pt>
                <c:pt idx="330">
                  <c:v>48.09</c:v>
                </c:pt>
                <c:pt idx="331">
                  <c:v>48.52</c:v>
                </c:pt>
                <c:pt idx="332">
                  <c:v>49.02</c:v>
                </c:pt>
                <c:pt idx="333">
                  <c:v>49.53</c:v>
                </c:pt>
                <c:pt idx="334">
                  <c:v>49.98</c:v>
                </c:pt>
                <c:pt idx="335">
                  <c:v>50.33</c:v>
                </c:pt>
                <c:pt idx="336">
                  <c:v>50.59</c:v>
                </c:pt>
                <c:pt idx="337">
                  <c:v>50.83</c:v>
                </c:pt>
                <c:pt idx="338">
                  <c:v>51.06</c:v>
                </c:pt>
                <c:pt idx="339">
                  <c:v>51.59</c:v>
                </c:pt>
                <c:pt idx="340">
                  <c:v>52.1</c:v>
                </c:pt>
                <c:pt idx="341">
                  <c:v>52.53</c:v>
                </c:pt>
                <c:pt idx="342">
                  <c:v>52.86</c:v>
                </c:pt>
                <c:pt idx="343">
                  <c:v>53.2</c:v>
                </c:pt>
                <c:pt idx="344">
                  <c:v>53.53</c:v>
                </c:pt>
                <c:pt idx="345">
                  <c:v>53.86</c:v>
                </c:pt>
                <c:pt idx="346">
                  <c:v>54.3</c:v>
                </c:pt>
                <c:pt idx="347">
                  <c:v>54.73</c:v>
                </c:pt>
                <c:pt idx="348">
                  <c:v>55.05</c:v>
                </c:pt>
                <c:pt idx="349">
                  <c:v>55.27</c:v>
                </c:pt>
                <c:pt idx="350">
                  <c:v>55.55</c:v>
                </c:pt>
                <c:pt idx="351">
                  <c:v>55.82</c:v>
                </c:pt>
                <c:pt idx="352">
                  <c:v>56.14</c:v>
                </c:pt>
                <c:pt idx="353">
                  <c:v>56.57</c:v>
                </c:pt>
                <c:pt idx="354">
                  <c:v>57.01</c:v>
                </c:pt>
                <c:pt idx="355">
                  <c:v>57.3</c:v>
                </c:pt>
                <c:pt idx="356">
                  <c:v>57.61</c:v>
                </c:pt>
                <c:pt idx="357">
                  <c:v>57.91</c:v>
                </c:pt>
                <c:pt idx="358">
                  <c:v>58.19</c:v>
                </c:pt>
                <c:pt idx="359">
                  <c:v>58.55</c:v>
                </c:pt>
                <c:pt idx="360">
                  <c:v>58.98</c:v>
                </c:pt>
                <c:pt idx="361">
                  <c:v>59.44</c:v>
                </c:pt>
                <c:pt idx="362">
                  <c:v>59.8</c:v>
                </c:pt>
                <c:pt idx="363">
                  <c:v>60.16</c:v>
                </c:pt>
                <c:pt idx="364">
                  <c:v>60.52</c:v>
                </c:pt>
                <c:pt idx="365">
                  <c:v>60.87</c:v>
                </c:pt>
                <c:pt idx="366">
                  <c:v>61.22</c:v>
                </c:pt>
                <c:pt idx="367">
                  <c:v>61.7</c:v>
                </c:pt>
                <c:pt idx="368">
                  <c:v>62.17</c:v>
                </c:pt>
                <c:pt idx="369">
                  <c:v>62.41</c:v>
                </c:pt>
                <c:pt idx="370">
                  <c:v>62.67</c:v>
                </c:pt>
                <c:pt idx="371">
                  <c:v>62.95</c:v>
                </c:pt>
                <c:pt idx="372">
                  <c:v>63.26</c:v>
                </c:pt>
                <c:pt idx="373">
                  <c:v>63.59</c:v>
                </c:pt>
                <c:pt idx="374">
                  <c:v>64.02</c:v>
                </c:pt>
                <c:pt idx="375">
                  <c:v>64.42</c:v>
                </c:pt>
                <c:pt idx="376">
                  <c:v>64.72</c:v>
                </c:pt>
                <c:pt idx="377">
                  <c:v>64.97</c:v>
                </c:pt>
                <c:pt idx="378">
                  <c:v>65.22</c:v>
                </c:pt>
                <c:pt idx="379">
                  <c:v>65.5</c:v>
                </c:pt>
                <c:pt idx="380">
                  <c:v>65.84</c:v>
                </c:pt>
                <c:pt idx="381">
                  <c:v>66.27</c:v>
                </c:pt>
                <c:pt idx="382">
                  <c:v>66.73</c:v>
                </c:pt>
                <c:pt idx="383">
                  <c:v>67.12</c:v>
                </c:pt>
                <c:pt idx="384">
                  <c:v>67.48</c:v>
                </c:pt>
                <c:pt idx="385">
                  <c:v>67.83</c:v>
                </c:pt>
                <c:pt idx="386">
                  <c:v>68.180000000000007</c:v>
                </c:pt>
                <c:pt idx="387">
                  <c:v>68.510000000000005</c:v>
                </c:pt>
                <c:pt idx="388">
                  <c:v>68.930000000000007</c:v>
                </c:pt>
                <c:pt idx="389">
                  <c:v>69.31</c:v>
                </c:pt>
                <c:pt idx="390">
                  <c:v>70.16</c:v>
                </c:pt>
                <c:pt idx="391">
                  <c:v>70.55</c:v>
                </c:pt>
                <c:pt idx="392">
                  <c:v>70.91</c:v>
                </c:pt>
                <c:pt idx="393">
                  <c:v>71.2</c:v>
                </c:pt>
                <c:pt idx="394">
                  <c:v>71.099999999999994</c:v>
                </c:pt>
                <c:pt idx="395">
                  <c:v>71.55</c:v>
                </c:pt>
                <c:pt idx="396">
                  <c:v>72.02</c:v>
                </c:pt>
                <c:pt idx="397">
                  <c:v>72.400000000000006</c:v>
                </c:pt>
                <c:pt idx="398">
                  <c:v>72.790000000000006</c:v>
                </c:pt>
                <c:pt idx="399">
                  <c:v>73.2</c:v>
                </c:pt>
                <c:pt idx="400">
                  <c:v>73.569999999999993</c:v>
                </c:pt>
                <c:pt idx="401">
                  <c:v>73.94</c:v>
                </c:pt>
                <c:pt idx="402">
                  <c:v>74.39</c:v>
                </c:pt>
                <c:pt idx="403">
                  <c:v>74.83</c:v>
                </c:pt>
                <c:pt idx="404">
                  <c:v>75.209999999999994</c:v>
                </c:pt>
                <c:pt idx="405">
                  <c:v>75.569999999999993</c:v>
                </c:pt>
                <c:pt idx="406">
                  <c:v>75.89</c:v>
                </c:pt>
                <c:pt idx="407">
                  <c:v>76.19</c:v>
                </c:pt>
                <c:pt idx="408">
                  <c:v>76.569999999999993</c:v>
                </c:pt>
                <c:pt idx="409">
                  <c:v>77.010000000000005</c:v>
                </c:pt>
                <c:pt idx="410">
                  <c:v>77.44</c:v>
                </c:pt>
                <c:pt idx="411">
                  <c:v>77.760000000000005</c:v>
                </c:pt>
                <c:pt idx="412">
                  <c:v>78.069999999999993</c:v>
                </c:pt>
                <c:pt idx="413">
                  <c:v>78.36</c:v>
                </c:pt>
                <c:pt idx="414">
                  <c:v>78.7</c:v>
                </c:pt>
                <c:pt idx="415">
                  <c:v>79.02</c:v>
                </c:pt>
                <c:pt idx="416">
                  <c:v>79.400000000000006</c:v>
                </c:pt>
                <c:pt idx="417">
                  <c:v>79.8</c:v>
                </c:pt>
                <c:pt idx="418">
                  <c:v>80.08</c:v>
                </c:pt>
                <c:pt idx="419">
                  <c:v>80.349999999999994</c:v>
                </c:pt>
                <c:pt idx="420">
                  <c:v>80.47</c:v>
                </c:pt>
                <c:pt idx="421">
                  <c:v>80.75</c:v>
                </c:pt>
                <c:pt idx="422">
                  <c:v>81.05</c:v>
                </c:pt>
                <c:pt idx="423">
                  <c:v>81.45</c:v>
                </c:pt>
                <c:pt idx="424">
                  <c:v>81.86</c:v>
                </c:pt>
                <c:pt idx="425">
                  <c:v>82.17</c:v>
                </c:pt>
                <c:pt idx="426">
                  <c:v>82.46</c:v>
                </c:pt>
                <c:pt idx="427">
                  <c:v>82.69</c:v>
                </c:pt>
                <c:pt idx="428">
                  <c:v>82.99</c:v>
                </c:pt>
                <c:pt idx="429">
                  <c:v>83.29</c:v>
                </c:pt>
                <c:pt idx="430">
                  <c:v>83.63</c:v>
                </c:pt>
                <c:pt idx="431">
                  <c:v>83.99</c:v>
                </c:pt>
                <c:pt idx="432">
                  <c:v>84.24</c:v>
                </c:pt>
                <c:pt idx="433">
                  <c:v>84.49</c:v>
                </c:pt>
                <c:pt idx="434">
                  <c:v>84.72</c:v>
                </c:pt>
                <c:pt idx="435">
                  <c:v>84.97</c:v>
                </c:pt>
                <c:pt idx="436">
                  <c:v>85.3</c:v>
                </c:pt>
                <c:pt idx="437">
                  <c:v>85.67</c:v>
                </c:pt>
                <c:pt idx="438">
                  <c:v>86.03</c:v>
                </c:pt>
                <c:pt idx="439">
                  <c:v>86.25</c:v>
                </c:pt>
                <c:pt idx="440">
                  <c:v>86.47</c:v>
                </c:pt>
                <c:pt idx="441">
                  <c:v>86.68</c:v>
                </c:pt>
                <c:pt idx="442">
                  <c:v>86.9</c:v>
                </c:pt>
                <c:pt idx="443">
                  <c:v>87.13</c:v>
                </c:pt>
                <c:pt idx="444">
                  <c:v>87.44</c:v>
                </c:pt>
                <c:pt idx="445">
                  <c:v>87.76</c:v>
                </c:pt>
                <c:pt idx="446">
                  <c:v>87.98</c:v>
                </c:pt>
                <c:pt idx="447">
                  <c:v>88.18</c:v>
                </c:pt>
                <c:pt idx="448">
                  <c:v>88.26</c:v>
                </c:pt>
                <c:pt idx="449">
                  <c:v>88.53</c:v>
                </c:pt>
                <c:pt idx="450">
                  <c:v>88.73</c:v>
                </c:pt>
                <c:pt idx="451">
                  <c:v>89.05</c:v>
                </c:pt>
                <c:pt idx="452">
                  <c:v>89.39</c:v>
                </c:pt>
                <c:pt idx="453">
                  <c:v>89.66</c:v>
                </c:pt>
                <c:pt idx="454">
                  <c:v>89.87</c:v>
                </c:pt>
                <c:pt idx="455">
                  <c:v>90.11</c:v>
                </c:pt>
                <c:pt idx="456">
                  <c:v>90.37</c:v>
                </c:pt>
                <c:pt idx="457">
                  <c:v>90.54</c:v>
                </c:pt>
                <c:pt idx="458">
                  <c:v>90.86</c:v>
                </c:pt>
                <c:pt idx="459">
                  <c:v>91.15</c:v>
                </c:pt>
                <c:pt idx="460">
                  <c:v>91.37</c:v>
                </c:pt>
                <c:pt idx="461">
                  <c:v>91.51</c:v>
                </c:pt>
                <c:pt idx="462">
                  <c:v>91.64</c:v>
                </c:pt>
                <c:pt idx="463">
                  <c:v>91.75</c:v>
                </c:pt>
                <c:pt idx="464">
                  <c:v>91.86</c:v>
                </c:pt>
                <c:pt idx="465">
                  <c:v>92.15</c:v>
                </c:pt>
                <c:pt idx="466">
                  <c:v>92.43</c:v>
                </c:pt>
                <c:pt idx="467">
                  <c:v>92.64</c:v>
                </c:pt>
                <c:pt idx="468">
                  <c:v>92.8</c:v>
                </c:pt>
                <c:pt idx="469">
                  <c:v>92.94</c:v>
                </c:pt>
                <c:pt idx="470">
                  <c:v>93.08</c:v>
                </c:pt>
                <c:pt idx="471">
                  <c:v>93.2</c:v>
                </c:pt>
                <c:pt idx="472">
                  <c:v>93.41</c:v>
                </c:pt>
                <c:pt idx="473">
                  <c:v>93.63</c:v>
                </c:pt>
                <c:pt idx="474">
                  <c:v>93.82</c:v>
                </c:pt>
                <c:pt idx="475">
                  <c:v>93.86</c:v>
                </c:pt>
                <c:pt idx="476">
                  <c:v>93.95</c:v>
                </c:pt>
                <c:pt idx="477">
                  <c:v>94.1</c:v>
                </c:pt>
                <c:pt idx="478">
                  <c:v>94.26</c:v>
                </c:pt>
                <c:pt idx="479">
                  <c:v>94.37</c:v>
                </c:pt>
                <c:pt idx="480">
                  <c:v>94.72</c:v>
                </c:pt>
                <c:pt idx="481">
                  <c:v>94.78</c:v>
                </c:pt>
                <c:pt idx="482">
                  <c:v>94.96</c:v>
                </c:pt>
                <c:pt idx="483">
                  <c:v>95.04</c:v>
                </c:pt>
                <c:pt idx="484">
                  <c:v>95.05</c:v>
                </c:pt>
                <c:pt idx="485">
                  <c:v>95.09</c:v>
                </c:pt>
                <c:pt idx="486">
                  <c:v>95.11</c:v>
                </c:pt>
                <c:pt idx="487">
                  <c:v>95.23</c:v>
                </c:pt>
                <c:pt idx="488">
                  <c:v>95.28</c:v>
                </c:pt>
                <c:pt idx="489">
                  <c:v>95.33</c:v>
                </c:pt>
                <c:pt idx="490">
                  <c:v>95.4</c:v>
                </c:pt>
                <c:pt idx="491">
                  <c:v>95.45</c:v>
                </c:pt>
                <c:pt idx="492">
                  <c:v>95.5</c:v>
                </c:pt>
                <c:pt idx="493">
                  <c:v>95.58</c:v>
                </c:pt>
                <c:pt idx="494">
                  <c:v>95.68</c:v>
                </c:pt>
                <c:pt idx="495">
                  <c:v>95.61</c:v>
                </c:pt>
                <c:pt idx="496">
                  <c:v>95.49</c:v>
                </c:pt>
                <c:pt idx="497">
                  <c:v>95.43</c:v>
                </c:pt>
                <c:pt idx="498">
                  <c:v>95.37</c:v>
                </c:pt>
                <c:pt idx="499">
                  <c:v>95.26</c:v>
                </c:pt>
                <c:pt idx="500">
                  <c:v>95.17</c:v>
                </c:pt>
                <c:pt idx="501">
                  <c:v>95.06</c:v>
                </c:pt>
                <c:pt idx="502">
                  <c:v>94.85</c:v>
                </c:pt>
                <c:pt idx="503">
                  <c:v>94.62</c:v>
                </c:pt>
                <c:pt idx="504">
                  <c:v>94.41</c:v>
                </c:pt>
                <c:pt idx="505">
                  <c:v>94.23</c:v>
                </c:pt>
                <c:pt idx="506">
                  <c:v>94.06</c:v>
                </c:pt>
                <c:pt idx="507">
                  <c:v>93.99</c:v>
                </c:pt>
                <c:pt idx="508">
                  <c:v>93.95</c:v>
                </c:pt>
                <c:pt idx="509">
                  <c:v>93.64</c:v>
                </c:pt>
                <c:pt idx="510">
                  <c:v>93.23</c:v>
                </c:pt>
                <c:pt idx="511">
                  <c:v>92.82</c:v>
                </c:pt>
                <c:pt idx="512">
                  <c:v>92.35</c:v>
                </c:pt>
                <c:pt idx="513">
                  <c:v>91.89</c:v>
                </c:pt>
                <c:pt idx="514">
                  <c:v>91.6</c:v>
                </c:pt>
                <c:pt idx="515">
                  <c:v>91.31</c:v>
                </c:pt>
                <c:pt idx="516">
                  <c:v>90.89</c:v>
                </c:pt>
                <c:pt idx="517">
                  <c:v>90.43</c:v>
                </c:pt>
                <c:pt idx="518">
                  <c:v>89.95</c:v>
                </c:pt>
                <c:pt idx="519">
                  <c:v>89.44</c:v>
                </c:pt>
                <c:pt idx="520">
                  <c:v>88.96</c:v>
                </c:pt>
                <c:pt idx="521">
                  <c:v>88.53</c:v>
                </c:pt>
                <c:pt idx="522">
                  <c:v>88.06</c:v>
                </c:pt>
                <c:pt idx="523">
                  <c:v>87.35</c:v>
                </c:pt>
                <c:pt idx="524">
                  <c:v>86.59</c:v>
                </c:pt>
                <c:pt idx="525">
                  <c:v>85.88</c:v>
                </c:pt>
                <c:pt idx="526">
                  <c:v>85.21</c:v>
                </c:pt>
                <c:pt idx="527">
                  <c:v>84.62</c:v>
                </c:pt>
                <c:pt idx="528">
                  <c:v>84.2</c:v>
                </c:pt>
                <c:pt idx="529">
                  <c:v>83.85</c:v>
                </c:pt>
                <c:pt idx="530">
                  <c:v>83.48</c:v>
                </c:pt>
                <c:pt idx="531">
                  <c:v>83.2</c:v>
                </c:pt>
                <c:pt idx="532">
                  <c:v>83.05</c:v>
                </c:pt>
                <c:pt idx="533">
                  <c:v>82.96</c:v>
                </c:pt>
                <c:pt idx="534">
                  <c:v>82.93</c:v>
                </c:pt>
                <c:pt idx="535">
                  <c:v>83</c:v>
                </c:pt>
                <c:pt idx="536">
                  <c:v>83.13</c:v>
                </c:pt>
                <c:pt idx="537">
                  <c:v>83.23</c:v>
                </c:pt>
                <c:pt idx="538">
                  <c:v>83.2</c:v>
                </c:pt>
                <c:pt idx="539">
                  <c:v>83.2</c:v>
                </c:pt>
                <c:pt idx="540">
                  <c:v>83.23</c:v>
                </c:pt>
                <c:pt idx="541">
                  <c:v>83.29</c:v>
                </c:pt>
                <c:pt idx="542">
                  <c:v>83.38</c:v>
                </c:pt>
                <c:pt idx="543">
                  <c:v>83.53</c:v>
                </c:pt>
                <c:pt idx="544">
                  <c:v>83.52</c:v>
                </c:pt>
                <c:pt idx="545">
                  <c:v>83.43</c:v>
                </c:pt>
                <c:pt idx="546">
                  <c:v>83.37</c:v>
                </c:pt>
                <c:pt idx="547">
                  <c:v>83.23</c:v>
                </c:pt>
                <c:pt idx="548">
                  <c:v>83.18</c:v>
                </c:pt>
                <c:pt idx="549">
                  <c:v>83.15</c:v>
                </c:pt>
                <c:pt idx="550">
                  <c:v>83.08</c:v>
                </c:pt>
                <c:pt idx="551">
                  <c:v>82.86</c:v>
                </c:pt>
                <c:pt idx="552">
                  <c:v>82.61</c:v>
                </c:pt>
                <c:pt idx="553">
                  <c:v>82.35</c:v>
                </c:pt>
                <c:pt idx="554">
                  <c:v>82.14</c:v>
                </c:pt>
                <c:pt idx="555">
                  <c:v>81.91</c:v>
                </c:pt>
                <c:pt idx="556">
                  <c:v>81.72</c:v>
                </c:pt>
                <c:pt idx="557">
                  <c:v>81.510000000000005</c:v>
                </c:pt>
                <c:pt idx="558">
                  <c:v>81.09</c:v>
                </c:pt>
                <c:pt idx="559">
                  <c:v>80.61</c:v>
                </c:pt>
                <c:pt idx="560">
                  <c:v>80.11</c:v>
                </c:pt>
                <c:pt idx="561">
                  <c:v>79.52</c:v>
                </c:pt>
                <c:pt idx="562">
                  <c:v>78.91</c:v>
                </c:pt>
                <c:pt idx="563">
                  <c:v>78.38</c:v>
                </c:pt>
                <c:pt idx="564">
                  <c:v>77.83</c:v>
                </c:pt>
                <c:pt idx="565">
                  <c:v>77.06</c:v>
                </c:pt>
                <c:pt idx="566">
                  <c:v>76.33</c:v>
                </c:pt>
                <c:pt idx="567">
                  <c:v>75.650000000000006</c:v>
                </c:pt>
                <c:pt idx="568">
                  <c:v>75.010000000000005</c:v>
                </c:pt>
                <c:pt idx="569">
                  <c:v>74.31</c:v>
                </c:pt>
                <c:pt idx="570">
                  <c:v>73.73</c:v>
                </c:pt>
                <c:pt idx="571">
                  <c:v>73.2</c:v>
                </c:pt>
                <c:pt idx="572">
                  <c:v>72.63</c:v>
                </c:pt>
                <c:pt idx="573">
                  <c:v>72.14</c:v>
                </c:pt>
                <c:pt idx="574">
                  <c:v>71.67</c:v>
                </c:pt>
                <c:pt idx="575">
                  <c:v>71.22</c:v>
                </c:pt>
                <c:pt idx="576">
                  <c:v>70.84</c:v>
                </c:pt>
                <c:pt idx="577">
                  <c:v>70.53</c:v>
                </c:pt>
                <c:pt idx="578">
                  <c:v>70.22</c:v>
                </c:pt>
                <c:pt idx="579">
                  <c:v>69.56</c:v>
                </c:pt>
                <c:pt idx="580">
                  <c:v>68.91</c:v>
                </c:pt>
                <c:pt idx="581">
                  <c:v>68.25</c:v>
                </c:pt>
                <c:pt idx="582">
                  <c:v>67.58</c:v>
                </c:pt>
                <c:pt idx="583">
                  <c:v>66.989999999999995</c:v>
                </c:pt>
                <c:pt idx="584">
                  <c:v>66.56</c:v>
                </c:pt>
                <c:pt idx="585">
                  <c:v>66.2</c:v>
                </c:pt>
                <c:pt idx="586">
                  <c:v>65.75</c:v>
                </c:pt>
                <c:pt idx="587">
                  <c:v>65.31</c:v>
                </c:pt>
                <c:pt idx="588">
                  <c:v>64.89</c:v>
                </c:pt>
                <c:pt idx="589">
                  <c:v>64.55</c:v>
                </c:pt>
                <c:pt idx="590">
                  <c:v>64.3</c:v>
                </c:pt>
                <c:pt idx="591">
                  <c:v>64.19</c:v>
                </c:pt>
                <c:pt idx="592">
                  <c:v>64.06</c:v>
                </c:pt>
                <c:pt idx="593">
                  <c:v>63.82</c:v>
                </c:pt>
                <c:pt idx="594">
                  <c:v>63.52</c:v>
                </c:pt>
                <c:pt idx="595">
                  <c:v>63.23</c:v>
                </c:pt>
                <c:pt idx="596">
                  <c:v>62.96</c:v>
                </c:pt>
                <c:pt idx="597">
                  <c:v>62.68</c:v>
                </c:pt>
                <c:pt idx="598">
                  <c:v>62.44</c:v>
                </c:pt>
                <c:pt idx="599">
                  <c:v>62.2</c:v>
                </c:pt>
                <c:pt idx="600">
                  <c:v>61.59</c:v>
                </c:pt>
                <c:pt idx="601">
                  <c:v>61.06</c:v>
                </c:pt>
                <c:pt idx="602">
                  <c:v>60.64</c:v>
                </c:pt>
                <c:pt idx="603">
                  <c:v>60.16</c:v>
                </c:pt>
                <c:pt idx="604">
                  <c:v>59.72</c:v>
                </c:pt>
                <c:pt idx="605">
                  <c:v>59.52</c:v>
                </c:pt>
                <c:pt idx="606">
                  <c:v>58.96</c:v>
                </c:pt>
                <c:pt idx="607">
                  <c:v>58.56</c:v>
                </c:pt>
                <c:pt idx="608">
                  <c:v>58.05</c:v>
                </c:pt>
                <c:pt idx="609">
                  <c:v>57.55</c:v>
                </c:pt>
                <c:pt idx="610">
                  <c:v>57.17</c:v>
                </c:pt>
                <c:pt idx="611">
                  <c:v>56.88</c:v>
                </c:pt>
                <c:pt idx="612">
                  <c:v>56.65</c:v>
                </c:pt>
                <c:pt idx="613">
                  <c:v>56.5</c:v>
                </c:pt>
                <c:pt idx="614">
                  <c:v>56.4</c:v>
                </c:pt>
                <c:pt idx="615">
                  <c:v>56.24</c:v>
                </c:pt>
                <c:pt idx="616">
                  <c:v>55.98</c:v>
                </c:pt>
                <c:pt idx="617">
                  <c:v>55.78</c:v>
                </c:pt>
                <c:pt idx="618">
                  <c:v>55.69</c:v>
                </c:pt>
                <c:pt idx="619">
                  <c:v>55.74</c:v>
                </c:pt>
                <c:pt idx="620">
                  <c:v>55.77</c:v>
                </c:pt>
                <c:pt idx="621">
                  <c:v>55.65</c:v>
                </c:pt>
                <c:pt idx="622">
                  <c:v>55.6</c:v>
                </c:pt>
                <c:pt idx="623">
                  <c:v>55.63</c:v>
                </c:pt>
                <c:pt idx="624">
                  <c:v>55.7</c:v>
                </c:pt>
                <c:pt idx="625">
                  <c:v>55.83</c:v>
                </c:pt>
                <c:pt idx="626">
                  <c:v>56.03</c:v>
                </c:pt>
                <c:pt idx="627">
                  <c:v>56.03</c:v>
                </c:pt>
                <c:pt idx="628">
                  <c:v>55.9</c:v>
                </c:pt>
                <c:pt idx="629">
                  <c:v>55.69</c:v>
                </c:pt>
                <c:pt idx="630">
                  <c:v>55.61</c:v>
                </c:pt>
                <c:pt idx="631">
                  <c:v>55.65</c:v>
                </c:pt>
                <c:pt idx="632">
                  <c:v>55.84</c:v>
                </c:pt>
                <c:pt idx="633">
                  <c:v>55.88</c:v>
                </c:pt>
                <c:pt idx="634">
                  <c:v>55.94</c:v>
                </c:pt>
                <c:pt idx="635">
                  <c:v>55.87</c:v>
                </c:pt>
                <c:pt idx="636">
                  <c:v>55.74</c:v>
                </c:pt>
                <c:pt idx="637">
                  <c:v>55.62</c:v>
                </c:pt>
                <c:pt idx="638">
                  <c:v>55.54</c:v>
                </c:pt>
                <c:pt idx="639">
                  <c:v>55.47</c:v>
                </c:pt>
                <c:pt idx="640">
                  <c:v>55.58</c:v>
                </c:pt>
                <c:pt idx="641">
                  <c:v>55.76</c:v>
                </c:pt>
                <c:pt idx="642">
                  <c:v>55.97</c:v>
                </c:pt>
                <c:pt idx="643">
                  <c:v>56.11</c:v>
                </c:pt>
                <c:pt idx="644">
                  <c:v>56.19</c:v>
                </c:pt>
                <c:pt idx="645">
                  <c:v>56.27</c:v>
                </c:pt>
                <c:pt idx="646">
                  <c:v>56.27</c:v>
                </c:pt>
                <c:pt idx="647">
                  <c:v>56.38</c:v>
                </c:pt>
                <c:pt idx="648">
                  <c:v>56.59</c:v>
                </c:pt>
                <c:pt idx="649">
                  <c:v>56.71</c:v>
                </c:pt>
                <c:pt idx="650">
                  <c:v>56.85</c:v>
                </c:pt>
                <c:pt idx="651">
                  <c:v>57.01</c:v>
                </c:pt>
                <c:pt idx="652">
                  <c:v>57.16</c:v>
                </c:pt>
                <c:pt idx="653">
                  <c:v>57.32</c:v>
                </c:pt>
                <c:pt idx="654">
                  <c:v>57.64</c:v>
                </c:pt>
                <c:pt idx="655">
                  <c:v>58</c:v>
                </c:pt>
                <c:pt idx="656">
                  <c:v>58.28</c:v>
                </c:pt>
                <c:pt idx="657">
                  <c:v>58.5</c:v>
                </c:pt>
                <c:pt idx="658">
                  <c:v>58.6</c:v>
                </c:pt>
                <c:pt idx="659">
                  <c:v>58.77</c:v>
                </c:pt>
                <c:pt idx="660">
                  <c:v>59</c:v>
                </c:pt>
                <c:pt idx="661">
                  <c:v>59.35</c:v>
                </c:pt>
                <c:pt idx="662">
                  <c:v>59.79</c:v>
                </c:pt>
                <c:pt idx="663">
                  <c:v>60.21</c:v>
                </c:pt>
                <c:pt idx="664">
                  <c:v>60.43</c:v>
                </c:pt>
                <c:pt idx="665">
                  <c:v>60.66</c:v>
                </c:pt>
                <c:pt idx="666">
                  <c:v>60.85</c:v>
                </c:pt>
                <c:pt idx="667">
                  <c:v>61.16</c:v>
                </c:pt>
                <c:pt idx="668">
                  <c:v>61.51</c:v>
                </c:pt>
                <c:pt idx="669">
                  <c:v>61.87</c:v>
                </c:pt>
                <c:pt idx="670">
                  <c:v>62.16</c:v>
                </c:pt>
                <c:pt idx="671">
                  <c:v>62.38</c:v>
                </c:pt>
                <c:pt idx="672">
                  <c:v>62.59</c:v>
                </c:pt>
                <c:pt idx="673">
                  <c:v>62.81</c:v>
                </c:pt>
                <c:pt idx="674">
                  <c:v>63.07</c:v>
                </c:pt>
                <c:pt idx="675">
                  <c:v>63.47</c:v>
                </c:pt>
                <c:pt idx="676">
                  <c:v>63.87</c:v>
                </c:pt>
                <c:pt idx="677">
                  <c:v>64.069999999999993</c:v>
                </c:pt>
                <c:pt idx="678">
                  <c:v>64.42</c:v>
                </c:pt>
                <c:pt idx="679">
                  <c:v>64.7</c:v>
                </c:pt>
                <c:pt idx="680">
                  <c:v>64.989999999999995</c:v>
                </c:pt>
                <c:pt idx="681">
                  <c:v>65.209999999999994</c:v>
                </c:pt>
                <c:pt idx="682">
                  <c:v>65.63</c:v>
                </c:pt>
                <c:pt idx="683">
                  <c:v>66.069999999999993</c:v>
                </c:pt>
                <c:pt idx="684">
                  <c:v>66.34</c:v>
                </c:pt>
                <c:pt idx="685">
                  <c:v>66.599999999999994</c:v>
                </c:pt>
                <c:pt idx="686">
                  <c:v>66.819999999999993</c:v>
                </c:pt>
                <c:pt idx="687">
                  <c:v>67.069999999999993</c:v>
                </c:pt>
                <c:pt idx="688">
                  <c:v>67.39</c:v>
                </c:pt>
                <c:pt idx="689">
                  <c:v>67.78</c:v>
                </c:pt>
                <c:pt idx="690">
                  <c:v>68.150000000000006</c:v>
                </c:pt>
                <c:pt idx="691">
                  <c:v>68.48</c:v>
                </c:pt>
                <c:pt idx="692">
                  <c:v>68.739999999999995</c:v>
                </c:pt>
                <c:pt idx="693">
                  <c:v>69</c:v>
                </c:pt>
                <c:pt idx="694">
                  <c:v>69.23</c:v>
                </c:pt>
                <c:pt idx="695">
                  <c:v>69.61</c:v>
                </c:pt>
                <c:pt idx="696">
                  <c:v>69.959999999999994</c:v>
                </c:pt>
                <c:pt idx="697">
                  <c:v>70.31</c:v>
                </c:pt>
                <c:pt idx="698">
                  <c:v>70.540000000000006</c:v>
                </c:pt>
                <c:pt idx="699">
                  <c:v>70.739999999999995</c:v>
                </c:pt>
                <c:pt idx="700">
                  <c:v>70.94</c:v>
                </c:pt>
                <c:pt idx="701">
                  <c:v>71.2</c:v>
                </c:pt>
                <c:pt idx="702">
                  <c:v>71.510000000000005</c:v>
                </c:pt>
                <c:pt idx="703">
                  <c:v>71.89</c:v>
                </c:pt>
                <c:pt idx="704">
                  <c:v>72.27</c:v>
                </c:pt>
                <c:pt idx="705">
                  <c:v>72.56</c:v>
                </c:pt>
                <c:pt idx="706">
                  <c:v>72.86</c:v>
                </c:pt>
                <c:pt idx="707">
                  <c:v>73.13</c:v>
                </c:pt>
                <c:pt idx="708">
                  <c:v>73.38</c:v>
                </c:pt>
                <c:pt idx="709">
                  <c:v>73.67</c:v>
                </c:pt>
                <c:pt idx="710">
                  <c:v>74</c:v>
                </c:pt>
                <c:pt idx="711">
                  <c:v>74.38</c:v>
                </c:pt>
                <c:pt idx="712">
                  <c:v>74.650000000000006</c:v>
                </c:pt>
                <c:pt idx="713">
                  <c:v>74.930000000000007</c:v>
                </c:pt>
                <c:pt idx="714">
                  <c:v>75.03</c:v>
                </c:pt>
                <c:pt idx="715">
                  <c:v>75.180000000000007</c:v>
                </c:pt>
                <c:pt idx="716">
                  <c:v>75.42</c:v>
                </c:pt>
                <c:pt idx="717">
                  <c:v>75.78</c:v>
                </c:pt>
                <c:pt idx="718">
                  <c:v>76.14</c:v>
                </c:pt>
                <c:pt idx="719">
                  <c:v>76.41</c:v>
                </c:pt>
                <c:pt idx="720">
                  <c:v>76.63</c:v>
                </c:pt>
                <c:pt idx="721">
                  <c:v>76.83</c:v>
                </c:pt>
                <c:pt idx="722">
                  <c:v>77.03</c:v>
                </c:pt>
                <c:pt idx="723">
                  <c:v>77.28</c:v>
                </c:pt>
                <c:pt idx="724">
                  <c:v>77.5</c:v>
                </c:pt>
                <c:pt idx="725">
                  <c:v>77.849999999999994</c:v>
                </c:pt>
                <c:pt idx="726">
                  <c:v>78.11</c:v>
                </c:pt>
                <c:pt idx="727">
                  <c:v>78.319999999999993</c:v>
                </c:pt>
                <c:pt idx="728">
                  <c:v>78.599999999999994</c:v>
                </c:pt>
                <c:pt idx="729">
                  <c:v>78.849999999999994</c:v>
                </c:pt>
                <c:pt idx="730">
                  <c:v>79.14</c:v>
                </c:pt>
                <c:pt idx="731">
                  <c:v>79.5</c:v>
                </c:pt>
                <c:pt idx="732">
                  <c:v>79.849999999999994</c:v>
                </c:pt>
                <c:pt idx="733">
                  <c:v>80.13</c:v>
                </c:pt>
                <c:pt idx="734">
                  <c:v>80.349999999999994</c:v>
                </c:pt>
                <c:pt idx="735">
                  <c:v>80.53</c:v>
                </c:pt>
                <c:pt idx="736">
                  <c:v>80.760000000000005</c:v>
                </c:pt>
                <c:pt idx="737">
                  <c:v>81.05</c:v>
                </c:pt>
                <c:pt idx="738">
                  <c:v>81.430000000000007</c:v>
                </c:pt>
                <c:pt idx="739">
                  <c:v>81.81</c:v>
                </c:pt>
                <c:pt idx="740">
                  <c:v>82.09</c:v>
                </c:pt>
                <c:pt idx="741">
                  <c:v>82.33</c:v>
                </c:pt>
                <c:pt idx="742">
                  <c:v>82.55</c:v>
                </c:pt>
                <c:pt idx="743">
                  <c:v>82.76</c:v>
                </c:pt>
                <c:pt idx="744">
                  <c:v>83.02</c:v>
                </c:pt>
                <c:pt idx="745">
                  <c:v>83.37</c:v>
                </c:pt>
                <c:pt idx="746">
                  <c:v>83.74</c:v>
                </c:pt>
                <c:pt idx="747">
                  <c:v>84</c:v>
                </c:pt>
                <c:pt idx="748">
                  <c:v>84.25</c:v>
                </c:pt>
                <c:pt idx="749">
                  <c:v>84.51</c:v>
                </c:pt>
                <c:pt idx="750">
                  <c:v>84.78</c:v>
                </c:pt>
                <c:pt idx="751">
                  <c:v>85.03</c:v>
                </c:pt>
                <c:pt idx="752">
                  <c:v>85.4</c:v>
                </c:pt>
                <c:pt idx="753">
                  <c:v>85.79</c:v>
                </c:pt>
                <c:pt idx="754">
                  <c:v>86.09</c:v>
                </c:pt>
                <c:pt idx="755">
                  <c:v>85.97</c:v>
                </c:pt>
                <c:pt idx="756">
                  <c:v>86.26</c:v>
                </c:pt>
                <c:pt idx="757">
                  <c:v>86.51</c:v>
                </c:pt>
                <c:pt idx="758">
                  <c:v>86.74</c:v>
                </c:pt>
                <c:pt idx="759">
                  <c:v>87.04</c:v>
                </c:pt>
                <c:pt idx="760">
                  <c:v>87.37</c:v>
                </c:pt>
                <c:pt idx="761">
                  <c:v>87.66</c:v>
                </c:pt>
                <c:pt idx="762">
                  <c:v>87.97</c:v>
                </c:pt>
                <c:pt idx="763">
                  <c:v>88.24</c:v>
                </c:pt>
                <c:pt idx="764">
                  <c:v>88.51</c:v>
                </c:pt>
                <c:pt idx="765">
                  <c:v>88.68</c:v>
                </c:pt>
                <c:pt idx="766">
                  <c:v>89.05</c:v>
                </c:pt>
                <c:pt idx="767">
                  <c:v>89.41</c:v>
                </c:pt>
                <c:pt idx="768">
                  <c:v>89.71</c:v>
                </c:pt>
                <c:pt idx="769">
                  <c:v>89.85</c:v>
                </c:pt>
                <c:pt idx="770">
                  <c:v>90.11</c:v>
                </c:pt>
                <c:pt idx="771">
                  <c:v>90.41</c:v>
                </c:pt>
                <c:pt idx="772">
                  <c:v>90.71</c:v>
                </c:pt>
                <c:pt idx="773">
                  <c:v>91.02</c:v>
                </c:pt>
                <c:pt idx="774">
                  <c:v>91.31</c:v>
                </c:pt>
                <c:pt idx="775">
                  <c:v>91.53</c:v>
                </c:pt>
                <c:pt idx="776">
                  <c:v>91.6</c:v>
                </c:pt>
                <c:pt idx="777">
                  <c:v>91.83</c:v>
                </c:pt>
                <c:pt idx="778">
                  <c:v>91.94</c:v>
                </c:pt>
                <c:pt idx="779">
                  <c:v>92.09</c:v>
                </c:pt>
                <c:pt idx="780">
                  <c:v>92.28</c:v>
                </c:pt>
                <c:pt idx="781">
                  <c:v>92.5</c:v>
                </c:pt>
                <c:pt idx="782">
                  <c:v>92.62</c:v>
                </c:pt>
                <c:pt idx="783">
                  <c:v>92.68</c:v>
                </c:pt>
                <c:pt idx="784">
                  <c:v>92.77</c:v>
                </c:pt>
                <c:pt idx="785">
                  <c:v>92.92</c:v>
                </c:pt>
                <c:pt idx="786">
                  <c:v>92.86</c:v>
                </c:pt>
                <c:pt idx="787">
                  <c:v>92.88</c:v>
                </c:pt>
                <c:pt idx="788">
                  <c:v>93.08</c:v>
                </c:pt>
                <c:pt idx="789">
                  <c:v>93.19</c:v>
                </c:pt>
                <c:pt idx="790">
                  <c:v>93.28</c:v>
                </c:pt>
                <c:pt idx="791">
                  <c:v>93.32</c:v>
                </c:pt>
                <c:pt idx="792">
                  <c:v>93.38</c:v>
                </c:pt>
                <c:pt idx="793">
                  <c:v>93.43</c:v>
                </c:pt>
                <c:pt idx="794">
                  <c:v>93.55</c:v>
                </c:pt>
                <c:pt idx="795">
                  <c:v>93.66</c:v>
                </c:pt>
                <c:pt idx="796">
                  <c:v>93.69</c:v>
                </c:pt>
                <c:pt idx="797">
                  <c:v>93.69</c:v>
                </c:pt>
                <c:pt idx="798">
                  <c:v>93.7</c:v>
                </c:pt>
                <c:pt idx="799">
                  <c:v>93.71</c:v>
                </c:pt>
                <c:pt idx="800">
                  <c:v>93.77</c:v>
                </c:pt>
                <c:pt idx="801">
                  <c:v>93.86</c:v>
                </c:pt>
                <c:pt idx="802">
                  <c:v>94</c:v>
                </c:pt>
                <c:pt idx="803">
                  <c:v>94.09</c:v>
                </c:pt>
                <c:pt idx="804">
                  <c:v>94.18</c:v>
                </c:pt>
                <c:pt idx="805">
                  <c:v>94.24</c:v>
                </c:pt>
                <c:pt idx="806">
                  <c:v>94.33</c:v>
                </c:pt>
                <c:pt idx="807">
                  <c:v>94.45</c:v>
                </c:pt>
                <c:pt idx="808">
                  <c:v>94.61</c:v>
                </c:pt>
                <c:pt idx="809">
                  <c:v>94.81</c:v>
                </c:pt>
                <c:pt idx="810">
                  <c:v>94.93</c:v>
                </c:pt>
                <c:pt idx="811">
                  <c:v>95.03</c:v>
                </c:pt>
                <c:pt idx="812">
                  <c:v>95.15</c:v>
                </c:pt>
                <c:pt idx="813">
                  <c:v>95.27</c:v>
                </c:pt>
                <c:pt idx="814">
                  <c:v>95.41</c:v>
                </c:pt>
                <c:pt idx="815">
                  <c:v>95.62</c:v>
                </c:pt>
                <c:pt idx="816">
                  <c:v>95.99</c:v>
                </c:pt>
                <c:pt idx="817">
                  <c:v>96.15</c:v>
                </c:pt>
                <c:pt idx="818">
                  <c:v>96.33</c:v>
                </c:pt>
                <c:pt idx="819">
                  <c:v>96.46</c:v>
                </c:pt>
                <c:pt idx="820">
                  <c:v>96.53</c:v>
                </c:pt>
                <c:pt idx="821">
                  <c:v>96.69</c:v>
                </c:pt>
                <c:pt idx="822">
                  <c:v>96.86</c:v>
                </c:pt>
                <c:pt idx="823">
                  <c:v>97</c:v>
                </c:pt>
                <c:pt idx="824">
                  <c:v>97.09</c:v>
                </c:pt>
                <c:pt idx="825">
                  <c:v>97.16</c:v>
                </c:pt>
                <c:pt idx="826">
                  <c:v>97.32</c:v>
                </c:pt>
                <c:pt idx="827">
                  <c:v>97.45</c:v>
                </c:pt>
                <c:pt idx="828">
                  <c:v>97.66</c:v>
                </c:pt>
                <c:pt idx="829">
                  <c:v>97.88</c:v>
                </c:pt>
                <c:pt idx="830">
                  <c:v>98.04</c:v>
                </c:pt>
                <c:pt idx="831">
                  <c:v>98.07</c:v>
                </c:pt>
                <c:pt idx="832">
                  <c:v>98.08</c:v>
                </c:pt>
                <c:pt idx="833">
                  <c:v>98.1</c:v>
                </c:pt>
                <c:pt idx="834">
                  <c:v>98.15</c:v>
                </c:pt>
                <c:pt idx="835">
                  <c:v>98.24</c:v>
                </c:pt>
                <c:pt idx="836">
                  <c:v>98.4</c:v>
                </c:pt>
                <c:pt idx="837">
                  <c:v>98.55</c:v>
                </c:pt>
                <c:pt idx="838">
                  <c:v>98.6</c:v>
                </c:pt>
                <c:pt idx="839">
                  <c:v>98.66</c:v>
                </c:pt>
                <c:pt idx="840">
                  <c:v>98.96</c:v>
                </c:pt>
                <c:pt idx="841">
                  <c:v>98.74</c:v>
                </c:pt>
                <c:pt idx="842">
                  <c:v>98.79</c:v>
                </c:pt>
                <c:pt idx="843">
                  <c:v>98.97</c:v>
                </c:pt>
                <c:pt idx="844">
                  <c:v>99.14</c:v>
                </c:pt>
                <c:pt idx="845">
                  <c:v>99.23</c:v>
                </c:pt>
                <c:pt idx="846">
                  <c:v>99.31</c:v>
                </c:pt>
                <c:pt idx="847">
                  <c:v>99.41</c:v>
                </c:pt>
                <c:pt idx="848">
                  <c:v>99.49</c:v>
                </c:pt>
                <c:pt idx="849">
                  <c:v>99.5</c:v>
                </c:pt>
                <c:pt idx="850">
                  <c:v>99.56</c:v>
                </c:pt>
                <c:pt idx="851">
                  <c:v>99.63</c:v>
                </c:pt>
                <c:pt idx="852">
                  <c:v>99.62</c:v>
                </c:pt>
                <c:pt idx="853">
                  <c:v>99.61</c:v>
                </c:pt>
                <c:pt idx="854">
                  <c:v>99.57</c:v>
                </c:pt>
                <c:pt idx="855">
                  <c:v>99.53</c:v>
                </c:pt>
                <c:pt idx="856">
                  <c:v>99.48</c:v>
                </c:pt>
                <c:pt idx="857">
                  <c:v>99.49</c:v>
                </c:pt>
                <c:pt idx="858">
                  <c:v>99.5</c:v>
                </c:pt>
                <c:pt idx="859">
                  <c:v>99.42</c:v>
                </c:pt>
                <c:pt idx="860">
                  <c:v>99.4</c:v>
                </c:pt>
                <c:pt idx="861">
                  <c:v>99.35</c:v>
                </c:pt>
                <c:pt idx="862">
                  <c:v>99.2</c:v>
                </c:pt>
                <c:pt idx="863">
                  <c:v>99.04</c:v>
                </c:pt>
                <c:pt idx="864">
                  <c:v>98.97</c:v>
                </c:pt>
                <c:pt idx="865">
                  <c:v>99</c:v>
                </c:pt>
                <c:pt idx="866">
                  <c:v>98.88</c:v>
                </c:pt>
                <c:pt idx="867">
                  <c:v>98.68</c:v>
                </c:pt>
                <c:pt idx="868">
                  <c:v>98.4</c:v>
                </c:pt>
                <c:pt idx="869">
                  <c:v>98.16</c:v>
                </c:pt>
                <c:pt idx="870">
                  <c:v>97.92</c:v>
                </c:pt>
                <c:pt idx="871">
                  <c:v>97.68</c:v>
                </c:pt>
                <c:pt idx="872">
                  <c:v>97.42</c:v>
                </c:pt>
                <c:pt idx="873">
                  <c:v>96.99</c:v>
                </c:pt>
                <c:pt idx="874">
                  <c:v>96.49</c:v>
                </c:pt>
                <c:pt idx="875">
                  <c:v>95.91</c:v>
                </c:pt>
                <c:pt idx="876">
                  <c:v>95.33</c:v>
                </c:pt>
                <c:pt idx="877">
                  <c:v>94.8</c:v>
                </c:pt>
                <c:pt idx="878">
                  <c:v>94.32</c:v>
                </c:pt>
                <c:pt idx="879">
                  <c:v>93.89</c:v>
                </c:pt>
                <c:pt idx="880">
                  <c:v>93.3</c:v>
                </c:pt>
                <c:pt idx="881">
                  <c:v>92.72</c:v>
                </c:pt>
                <c:pt idx="882">
                  <c:v>92.13</c:v>
                </c:pt>
                <c:pt idx="883">
                  <c:v>91.6</c:v>
                </c:pt>
                <c:pt idx="884">
                  <c:v>91.18</c:v>
                </c:pt>
                <c:pt idx="885">
                  <c:v>90.92</c:v>
                </c:pt>
                <c:pt idx="886">
                  <c:v>90.72</c:v>
                </c:pt>
                <c:pt idx="887">
                  <c:v>90.41</c:v>
                </c:pt>
                <c:pt idx="888">
                  <c:v>90.07</c:v>
                </c:pt>
                <c:pt idx="889">
                  <c:v>89.72</c:v>
                </c:pt>
                <c:pt idx="890">
                  <c:v>89.34</c:v>
                </c:pt>
                <c:pt idx="891">
                  <c:v>89.01</c:v>
                </c:pt>
                <c:pt idx="892">
                  <c:v>88.85</c:v>
                </c:pt>
                <c:pt idx="893">
                  <c:v>88.67</c:v>
                </c:pt>
                <c:pt idx="894">
                  <c:v>88.31</c:v>
                </c:pt>
                <c:pt idx="895">
                  <c:v>87.93</c:v>
                </c:pt>
                <c:pt idx="896">
                  <c:v>87.61</c:v>
                </c:pt>
                <c:pt idx="897">
                  <c:v>87.39</c:v>
                </c:pt>
                <c:pt idx="898">
                  <c:v>87.21</c:v>
                </c:pt>
                <c:pt idx="899">
                  <c:v>87.1</c:v>
                </c:pt>
                <c:pt idx="900">
                  <c:v>87.05</c:v>
                </c:pt>
                <c:pt idx="901">
                  <c:v>87.03</c:v>
                </c:pt>
                <c:pt idx="902">
                  <c:v>86.97</c:v>
                </c:pt>
                <c:pt idx="903">
                  <c:v>86.82</c:v>
                </c:pt>
                <c:pt idx="904">
                  <c:v>86.72</c:v>
                </c:pt>
                <c:pt idx="905">
                  <c:v>86.6</c:v>
                </c:pt>
                <c:pt idx="906">
                  <c:v>86.51</c:v>
                </c:pt>
                <c:pt idx="907">
                  <c:v>86.4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4-4F5D-AD09-1A99441009F3}"/>
            </c:ext>
          </c:extLst>
        </c:ser>
        <c:ser>
          <c:idx val="1"/>
          <c:order val="1"/>
          <c:tx>
            <c:strRef>
              <c:f>'Gráfico 12'!$Z$1</c:f>
              <c:strCache>
                <c:ptCount val="1"/>
                <c:pt idx="0">
                  <c:v>Año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  <a:prstDash val="dash"/>
            </a:ln>
            <a:effectLst/>
          </c:spPr>
          <c:cat>
            <c:strRef>
              <c:f>'Gráfico 12'!$X$8:$X$915</c:f>
              <c:strCache>
                <c:ptCount val="908"/>
                <c:pt idx="0">
                  <c:v>2021-07-07</c:v>
                </c:pt>
                <c:pt idx="1">
                  <c:v>2021-07-08</c:v>
                </c:pt>
                <c:pt idx="2">
                  <c:v>2021-07-09</c:v>
                </c:pt>
                <c:pt idx="3">
                  <c:v>2021-07-10</c:v>
                </c:pt>
                <c:pt idx="4">
                  <c:v>2021-07-11</c:v>
                </c:pt>
                <c:pt idx="5">
                  <c:v>2021-07-12</c:v>
                </c:pt>
                <c:pt idx="6">
                  <c:v>2021-07-13</c:v>
                </c:pt>
                <c:pt idx="7">
                  <c:v>2021-07-14</c:v>
                </c:pt>
                <c:pt idx="8">
                  <c:v>2021-07-15</c:v>
                </c:pt>
                <c:pt idx="9">
                  <c:v>2021-07-16</c:v>
                </c:pt>
                <c:pt idx="10">
                  <c:v>2021-07-17</c:v>
                </c:pt>
                <c:pt idx="11">
                  <c:v>2021-07-18</c:v>
                </c:pt>
                <c:pt idx="12">
                  <c:v>2021-07-19</c:v>
                </c:pt>
                <c:pt idx="13">
                  <c:v>2021-07-20</c:v>
                </c:pt>
                <c:pt idx="14">
                  <c:v>2021-07-21</c:v>
                </c:pt>
                <c:pt idx="15">
                  <c:v>2021-07-22</c:v>
                </c:pt>
                <c:pt idx="16">
                  <c:v>2021-07-23</c:v>
                </c:pt>
                <c:pt idx="17">
                  <c:v>2021-07-24</c:v>
                </c:pt>
                <c:pt idx="18">
                  <c:v>2021-07-25</c:v>
                </c:pt>
                <c:pt idx="19">
                  <c:v>2021-07-26</c:v>
                </c:pt>
                <c:pt idx="20">
                  <c:v>2021-07-27</c:v>
                </c:pt>
                <c:pt idx="21">
                  <c:v>2021-07-28</c:v>
                </c:pt>
                <c:pt idx="22">
                  <c:v>2021-07-29</c:v>
                </c:pt>
                <c:pt idx="23">
                  <c:v>2021-07-30</c:v>
                </c:pt>
                <c:pt idx="24">
                  <c:v>2021-07-31</c:v>
                </c:pt>
                <c:pt idx="25">
                  <c:v>2021-08-01</c:v>
                </c:pt>
                <c:pt idx="26">
                  <c:v>2021-08-02</c:v>
                </c:pt>
                <c:pt idx="27">
                  <c:v>2021-08-03</c:v>
                </c:pt>
                <c:pt idx="28">
                  <c:v>2021-08-04</c:v>
                </c:pt>
                <c:pt idx="29">
                  <c:v>2021-08-05</c:v>
                </c:pt>
                <c:pt idx="30">
                  <c:v>2021-08-06</c:v>
                </c:pt>
                <c:pt idx="31">
                  <c:v>2021-08-07</c:v>
                </c:pt>
                <c:pt idx="32">
                  <c:v>2021-08-08</c:v>
                </c:pt>
                <c:pt idx="33">
                  <c:v>2021-08-09</c:v>
                </c:pt>
                <c:pt idx="34">
                  <c:v>2021-08-10</c:v>
                </c:pt>
                <c:pt idx="35">
                  <c:v>2021-08-11</c:v>
                </c:pt>
                <c:pt idx="36">
                  <c:v>2021-08-12</c:v>
                </c:pt>
                <c:pt idx="37">
                  <c:v>2021-08-13</c:v>
                </c:pt>
                <c:pt idx="38">
                  <c:v>2021-08-14</c:v>
                </c:pt>
                <c:pt idx="39">
                  <c:v>2021-08-15</c:v>
                </c:pt>
                <c:pt idx="40">
                  <c:v>2021-08-16</c:v>
                </c:pt>
                <c:pt idx="41">
                  <c:v>2021-08-17</c:v>
                </c:pt>
                <c:pt idx="42">
                  <c:v>2021-08-18</c:v>
                </c:pt>
                <c:pt idx="43">
                  <c:v>2021-08-19</c:v>
                </c:pt>
                <c:pt idx="44">
                  <c:v>2021-08-20</c:v>
                </c:pt>
                <c:pt idx="45">
                  <c:v>2021-08-21</c:v>
                </c:pt>
                <c:pt idx="46">
                  <c:v>2021-08-22</c:v>
                </c:pt>
                <c:pt idx="47">
                  <c:v>2021-08-23</c:v>
                </c:pt>
                <c:pt idx="48">
                  <c:v>2021-08-24</c:v>
                </c:pt>
                <c:pt idx="49">
                  <c:v>2021-08-25</c:v>
                </c:pt>
                <c:pt idx="50">
                  <c:v>2021-08-26</c:v>
                </c:pt>
                <c:pt idx="51">
                  <c:v>2021-08-27</c:v>
                </c:pt>
                <c:pt idx="52">
                  <c:v>2021-08-28</c:v>
                </c:pt>
                <c:pt idx="53">
                  <c:v>2021-08-29</c:v>
                </c:pt>
                <c:pt idx="54">
                  <c:v>2021-08-30</c:v>
                </c:pt>
                <c:pt idx="55">
                  <c:v>2021-08-31</c:v>
                </c:pt>
                <c:pt idx="56">
                  <c:v>2021-09-01</c:v>
                </c:pt>
                <c:pt idx="57">
                  <c:v>2021-09-02</c:v>
                </c:pt>
                <c:pt idx="58">
                  <c:v>2021-09-03</c:v>
                </c:pt>
                <c:pt idx="59">
                  <c:v>2021-09-04</c:v>
                </c:pt>
                <c:pt idx="60">
                  <c:v>2021-09-05</c:v>
                </c:pt>
                <c:pt idx="61">
                  <c:v>2021-09-06</c:v>
                </c:pt>
                <c:pt idx="62">
                  <c:v>2021-09-07</c:v>
                </c:pt>
                <c:pt idx="63">
                  <c:v>2021-09-08</c:v>
                </c:pt>
                <c:pt idx="64">
                  <c:v>2021-09-09</c:v>
                </c:pt>
                <c:pt idx="65">
                  <c:v>2021-09-10</c:v>
                </c:pt>
                <c:pt idx="66">
                  <c:v>2021-09-11</c:v>
                </c:pt>
                <c:pt idx="67">
                  <c:v>2021-09-12</c:v>
                </c:pt>
                <c:pt idx="68">
                  <c:v>2021-09-13</c:v>
                </c:pt>
                <c:pt idx="69">
                  <c:v>2021-09-14</c:v>
                </c:pt>
                <c:pt idx="70">
                  <c:v>2021-09-15</c:v>
                </c:pt>
                <c:pt idx="71">
                  <c:v>2021-09-16</c:v>
                </c:pt>
                <c:pt idx="72">
                  <c:v>2021-09-17</c:v>
                </c:pt>
                <c:pt idx="73">
                  <c:v>2021-09-18</c:v>
                </c:pt>
                <c:pt idx="74">
                  <c:v>2021-09-19</c:v>
                </c:pt>
                <c:pt idx="75">
                  <c:v>2021-09-20</c:v>
                </c:pt>
                <c:pt idx="76">
                  <c:v>2021-09-21</c:v>
                </c:pt>
                <c:pt idx="77">
                  <c:v>2021-09-22</c:v>
                </c:pt>
                <c:pt idx="78">
                  <c:v>2021-09-23</c:v>
                </c:pt>
                <c:pt idx="79">
                  <c:v>2021-09-24</c:v>
                </c:pt>
                <c:pt idx="80">
                  <c:v>2021-09-25</c:v>
                </c:pt>
                <c:pt idx="81">
                  <c:v>2021-09-26</c:v>
                </c:pt>
                <c:pt idx="82">
                  <c:v>2021-09-27</c:v>
                </c:pt>
                <c:pt idx="83">
                  <c:v>2021-09-28</c:v>
                </c:pt>
                <c:pt idx="84">
                  <c:v>2021-09-29</c:v>
                </c:pt>
                <c:pt idx="85">
                  <c:v>2021-09-30</c:v>
                </c:pt>
                <c:pt idx="86">
                  <c:v>2021-10-01</c:v>
                </c:pt>
                <c:pt idx="87">
                  <c:v>2021-10-02</c:v>
                </c:pt>
                <c:pt idx="88">
                  <c:v>2021-10-03</c:v>
                </c:pt>
                <c:pt idx="89">
                  <c:v>2021-10-04</c:v>
                </c:pt>
                <c:pt idx="90">
                  <c:v>2021-10-05</c:v>
                </c:pt>
                <c:pt idx="91">
                  <c:v>2021-10-06</c:v>
                </c:pt>
                <c:pt idx="92">
                  <c:v>2021-10-07</c:v>
                </c:pt>
                <c:pt idx="93">
                  <c:v>2021-10-08</c:v>
                </c:pt>
                <c:pt idx="94">
                  <c:v>2021-10-09</c:v>
                </c:pt>
                <c:pt idx="95">
                  <c:v>2021-10-10</c:v>
                </c:pt>
                <c:pt idx="96">
                  <c:v>2021-10-11</c:v>
                </c:pt>
                <c:pt idx="97">
                  <c:v>2021-10-12</c:v>
                </c:pt>
                <c:pt idx="98">
                  <c:v>2021-10-13</c:v>
                </c:pt>
                <c:pt idx="99">
                  <c:v>2021-10-14</c:v>
                </c:pt>
                <c:pt idx="100">
                  <c:v>2021-10-15</c:v>
                </c:pt>
                <c:pt idx="101">
                  <c:v>2021-10-16</c:v>
                </c:pt>
                <c:pt idx="102">
                  <c:v>2021-10-17</c:v>
                </c:pt>
                <c:pt idx="103">
                  <c:v>2021-10-18</c:v>
                </c:pt>
                <c:pt idx="104">
                  <c:v>2021-10-19</c:v>
                </c:pt>
                <c:pt idx="105">
                  <c:v>2021-10-20</c:v>
                </c:pt>
                <c:pt idx="106">
                  <c:v>2021-10-21</c:v>
                </c:pt>
                <c:pt idx="107">
                  <c:v>2021-10-22</c:v>
                </c:pt>
                <c:pt idx="108">
                  <c:v>2021-10-23</c:v>
                </c:pt>
                <c:pt idx="109">
                  <c:v>2021-10-24</c:v>
                </c:pt>
                <c:pt idx="110">
                  <c:v>2021-10-25</c:v>
                </c:pt>
                <c:pt idx="111">
                  <c:v>2021-10-26</c:v>
                </c:pt>
                <c:pt idx="112">
                  <c:v>2021-10-27</c:v>
                </c:pt>
                <c:pt idx="113">
                  <c:v>2021-10-28</c:v>
                </c:pt>
                <c:pt idx="114">
                  <c:v>2021-10-29</c:v>
                </c:pt>
                <c:pt idx="115">
                  <c:v>2021-10-30</c:v>
                </c:pt>
                <c:pt idx="116">
                  <c:v>2021-10-31</c:v>
                </c:pt>
                <c:pt idx="117">
                  <c:v>2021-11-01</c:v>
                </c:pt>
                <c:pt idx="118">
                  <c:v>2021-11-02</c:v>
                </c:pt>
                <c:pt idx="119">
                  <c:v>2021-11-03</c:v>
                </c:pt>
                <c:pt idx="120">
                  <c:v>2021-11-04</c:v>
                </c:pt>
                <c:pt idx="121">
                  <c:v>2021-11-05</c:v>
                </c:pt>
                <c:pt idx="122">
                  <c:v>2021-11-06</c:v>
                </c:pt>
                <c:pt idx="123">
                  <c:v>2021-11-07</c:v>
                </c:pt>
                <c:pt idx="124">
                  <c:v>2021-11-08</c:v>
                </c:pt>
                <c:pt idx="125">
                  <c:v>2021-11-09</c:v>
                </c:pt>
                <c:pt idx="126">
                  <c:v>2021-11-10</c:v>
                </c:pt>
                <c:pt idx="127">
                  <c:v>2021-11-11</c:v>
                </c:pt>
                <c:pt idx="128">
                  <c:v>2021-11-12</c:v>
                </c:pt>
                <c:pt idx="129">
                  <c:v>2021-11-13</c:v>
                </c:pt>
                <c:pt idx="130">
                  <c:v>2021-11-14</c:v>
                </c:pt>
                <c:pt idx="131">
                  <c:v>2021-11-15</c:v>
                </c:pt>
                <c:pt idx="132">
                  <c:v>2021-11-16</c:v>
                </c:pt>
                <c:pt idx="133">
                  <c:v>2021-11-17</c:v>
                </c:pt>
                <c:pt idx="134">
                  <c:v>2021-11-18</c:v>
                </c:pt>
                <c:pt idx="135">
                  <c:v>2021-11-19</c:v>
                </c:pt>
                <c:pt idx="136">
                  <c:v>2021-11-20</c:v>
                </c:pt>
                <c:pt idx="137">
                  <c:v>2021-11-21</c:v>
                </c:pt>
                <c:pt idx="138">
                  <c:v>2021-11-22</c:v>
                </c:pt>
                <c:pt idx="139">
                  <c:v>2021-11-23</c:v>
                </c:pt>
                <c:pt idx="140">
                  <c:v>2021-11-24</c:v>
                </c:pt>
                <c:pt idx="141">
                  <c:v>2021-11-25</c:v>
                </c:pt>
                <c:pt idx="142">
                  <c:v>2021-11-26</c:v>
                </c:pt>
                <c:pt idx="143">
                  <c:v>2021-11-27</c:v>
                </c:pt>
                <c:pt idx="144">
                  <c:v>2021-11-28</c:v>
                </c:pt>
                <c:pt idx="145">
                  <c:v>2021-11-29</c:v>
                </c:pt>
                <c:pt idx="146">
                  <c:v>2021-11-30</c:v>
                </c:pt>
                <c:pt idx="147">
                  <c:v>2021-12-01</c:v>
                </c:pt>
                <c:pt idx="148">
                  <c:v>2021-12-02</c:v>
                </c:pt>
                <c:pt idx="149">
                  <c:v>2021-12-03</c:v>
                </c:pt>
                <c:pt idx="150">
                  <c:v>2021-12-04</c:v>
                </c:pt>
                <c:pt idx="151">
                  <c:v>2021-12-05</c:v>
                </c:pt>
                <c:pt idx="152">
                  <c:v>2021-12-06</c:v>
                </c:pt>
                <c:pt idx="153">
                  <c:v>2021-12-07</c:v>
                </c:pt>
                <c:pt idx="154">
                  <c:v>2021-12-08</c:v>
                </c:pt>
                <c:pt idx="155">
                  <c:v>2021-12-09</c:v>
                </c:pt>
                <c:pt idx="156">
                  <c:v>2021-12-10</c:v>
                </c:pt>
                <c:pt idx="157">
                  <c:v>2021-12-11</c:v>
                </c:pt>
                <c:pt idx="158">
                  <c:v>2021-12-12</c:v>
                </c:pt>
                <c:pt idx="159">
                  <c:v>2021-12-13</c:v>
                </c:pt>
                <c:pt idx="160">
                  <c:v>2021-12-14</c:v>
                </c:pt>
                <c:pt idx="161">
                  <c:v>2021-12-15</c:v>
                </c:pt>
                <c:pt idx="162">
                  <c:v>2021-12-16</c:v>
                </c:pt>
                <c:pt idx="163">
                  <c:v>2021-12-17</c:v>
                </c:pt>
                <c:pt idx="164">
                  <c:v>2021-12-18</c:v>
                </c:pt>
                <c:pt idx="165">
                  <c:v>2021-12-19</c:v>
                </c:pt>
                <c:pt idx="166">
                  <c:v>2021-12-20</c:v>
                </c:pt>
                <c:pt idx="167">
                  <c:v>2021-12-21</c:v>
                </c:pt>
                <c:pt idx="168">
                  <c:v>2021-12-22</c:v>
                </c:pt>
                <c:pt idx="169">
                  <c:v>2021-12-23</c:v>
                </c:pt>
                <c:pt idx="170">
                  <c:v>2021-12-24</c:v>
                </c:pt>
                <c:pt idx="171">
                  <c:v>2021-12-25</c:v>
                </c:pt>
                <c:pt idx="172">
                  <c:v>2021-12-26</c:v>
                </c:pt>
                <c:pt idx="173">
                  <c:v>2021-12-27</c:v>
                </c:pt>
                <c:pt idx="174">
                  <c:v>2021-12-28</c:v>
                </c:pt>
                <c:pt idx="175">
                  <c:v>2021-12-29</c:v>
                </c:pt>
                <c:pt idx="176">
                  <c:v>2021-12-30</c:v>
                </c:pt>
                <c:pt idx="177">
                  <c:v>2021-12-31</c:v>
                </c:pt>
                <c:pt idx="178">
                  <c:v>2022-01-01</c:v>
                </c:pt>
                <c:pt idx="179">
                  <c:v>2022-01-02</c:v>
                </c:pt>
                <c:pt idx="180">
                  <c:v>2022-01-03</c:v>
                </c:pt>
                <c:pt idx="181">
                  <c:v>2022-01-04</c:v>
                </c:pt>
                <c:pt idx="182">
                  <c:v>2022-01-05</c:v>
                </c:pt>
                <c:pt idx="183">
                  <c:v>2022-01-06</c:v>
                </c:pt>
                <c:pt idx="184">
                  <c:v>2022-01-07</c:v>
                </c:pt>
                <c:pt idx="185">
                  <c:v>2022-01-08</c:v>
                </c:pt>
                <c:pt idx="186">
                  <c:v>2022-01-09</c:v>
                </c:pt>
                <c:pt idx="187">
                  <c:v>2022-01-10</c:v>
                </c:pt>
                <c:pt idx="188">
                  <c:v>2022-01-11</c:v>
                </c:pt>
                <c:pt idx="189">
                  <c:v>2022-01-12</c:v>
                </c:pt>
                <c:pt idx="190">
                  <c:v>2022-01-13</c:v>
                </c:pt>
                <c:pt idx="191">
                  <c:v>2022-01-14</c:v>
                </c:pt>
                <c:pt idx="192">
                  <c:v>2022-01-15</c:v>
                </c:pt>
                <c:pt idx="193">
                  <c:v>2022-01-16</c:v>
                </c:pt>
                <c:pt idx="194">
                  <c:v>2022-01-17</c:v>
                </c:pt>
                <c:pt idx="195">
                  <c:v>2022-01-18</c:v>
                </c:pt>
                <c:pt idx="196">
                  <c:v>2022-01-19</c:v>
                </c:pt>
                <c:pt idx="197">
                  <c:v>2022-01-20</c:v>
                </c:pt>
                <c:pt idx="198">
                  <c:v>2022-01-21</c:v>
                </c:pt>
                <c:pt idx="199">
                  <c:v>2022-01-22</c:v>
                </c:pt>
                <c:pt idx="200">
                  <c:v>2022-01-23</c:v>
                </c:pt>
                <c:pt idx="201">
                  <c:v>2022-01-24</c:v>
                </c:pt>
                <c:pt idx="202">
                  <c:v>2022-01-25</c:v>
                </c:pt>
                <c:pt idx="203">
                  <c:v>2022-01-26</c:v>
                </c:pt>
                <c:pt idx="204">
                  <c:v>2022-01-27</c:v>
                </c:pt>
                <c:pt idx="205">
                  <c:v>2022-01-28</c:v>
                </c:pt>
                <c:pt idx="206">
                  <c:v>2022-01-29</c:v>
                </c:pt>
                <c:pt idx="207">
                  <c:v>2022-01-30</c:v>
                </c:pt>
                <c:pt idx="208">
                  <c:v>2022-01-31</c:v>
                </c:pt>
                <c:pt idx="209">
                  <c:v>2022-02-01</c:v>
                </c:pt>
                <c:pt idx="210">
                  <c:v>2022-02-02</c:v>
                </c:pt>
                <c:pt idx="211">
                  <c:v>2022-02-03</c:v>
                </c:pt>
                <c:pt idx="212">
                  <c:v>2022-02-04</c:v>
                </c:pt>
                <c:pt idx="213">
                  <c:v>2022-02-05</c:v>
                </c:pt>
                <c:pt idx="214">
                  <c:v>2022-02-06</c:v>
                </c:pt>
                <c:pt idx="215">
                  <c:v>2022-02-07</c:v>
                </c:pt>
                <c:pt idx="216">
                  <c:v>2022-02-08</c:v>
                </c:pt>
                <c:pt idx="217">
                  <c:v>2022-02-09</c:v>
                </c:pt>
                <c:pt idx="218">
                  <c:v>2022-02-10</c:v>
                </c:pt>
                <c:pt idx="219">
                  <c:v>2022-02-11</c:v>
                </c:pt>
                <c:pt idx="220">
                  <c:v>2022-02-12</c:v>
                </c:pt>
                <c:pt idx="221">
                  <c:v>2022-02-13</c:v>
                </c:pt>
                <c:pt idx="222">
                  <c:v>2022-02-14</c:v>
                </c:pt>
                <c:pt idx="223">
                  <c:v>2022-02-15</c:v>
                </c:pt>
                <c:pt idx="224">
                  <c:v>2022-02-16</c:v>
                </c:pt>
                <c:pt idx="225">
                  <c:v>2022-02-17</c:v>
                </c:pt>
                <c:pt idx="226">
                  <c:v>2022-02-18</c:v>
                </c:pt>
                <c:pt idx="227">
                  <c:v>2022-02-19</c:v>
                </c:pt>
                <c:pt idx="228">
                  <c:v>2022-02-20</c:v>
                </c:pt>
                <c:pt idx="229">
                  <c:v>2022-02-21</c:v>
                </c:pt>
                <c:pt idx="230">
                  <c:v>2022-02-22</c:v>
                </c:pt>
                <c:pt idx="231">
                  <c:v>2022-02-23</c:v>
                </c:pt>
                <c:pt idx="232">
                  <c:v>2022-02-24</c:v>
                </c:pt>
                <c:pt idx="233">
                  <c:v>2022-02-25</c:v>
                </c:pt>
                <c:pt idx="234">
                  <c:v>2022-02-26</c:v>
                </c:pt>
                <c:pt idx="235">
                  <c:v>2022-02-27</c:v>
                </c:pt>
                <c:pt idx="236">
                  <c:v>2022-02-28</c:v>
                </c:pt>
                <c:pt idx="237">
                  <c:v>2022-03-01</c:v>
                </c:pt>
                <c:pt idx="238">
                  <c:v>2022-03-02</c:v>
                </c:pt>
                <c:pt idx="239">
                  <c:v>2022-03-03</c:v>
                </c:pt>
                <c:pt idx="240">
                  <c:v>2022-03-04</c:v>
                </c:pt>
                <c:pt idx="241">
                  <c:v>2022-03-05</c:v>
                </c:pt>
                <c:pt idx="242">
                  <c:v>2022-03-06</c:v>
                </c:pt>
                <c:pt idx="243">
                  <c:v>2022-03-07</c:v>
                </c:pt>
                <c:pt idx="244">
                  <c:v>2022-03-08</c:v>
                </c:pt>
                <c:pt idx="245">
                  <c:v>2022-03-09</c:v>
                </c:pt>
                <c:pt idx="246">
                  <c:v>2022-03-10</c:v>
                </c:pt>
                <c:pt idx="247">
                  <c:v>2022-03-11</c:v>
                </c:pt>
                <c:pt idx="248">
                  <c:v>2022-03-12</c:v>
                </c:pt>
                <c:pt idx="249">
                  <c:v>2022-03-13</c:v>
                </c:pt>
                <c:pt idx="250">
                  <c:v>2022-03-14</c:v>
                </c:pt>
                <c:pt idx="251">
                  <c:v>2022-03-15</c:v>
                </c:pt>
                <c:pt idx="252">
                  <c:v>2022-03-16</c:v>
                </c:pt>
                <c:pt idx="253">
                  <c:v>2022-03-17</c:v>
                </c:pt>
                <c:pt idx="254">
                  <c:v>2022-03-18</c:v>
                </c:pt>
                <c:pt idx="255">
                  <c:v>2022-03-19</c:v>
                </c:pt>
                <c:pt idx="256">
                  <c:v>2022-03-20</c:v>
                </c:pt>
                <c:pt idx="257">
                  <c:v>2022-03-21</c:v>
                </c:pt>
                <c:pt idx="258">
                  <c:v>2022-03-22</c:v>
                </c:pt>
                <c:pt idx="259">
                  <c:v>2022-03-23</c:v>
                </c:pt>
                <c:pt idx="260">
                  <c:v>2022-03-24</c:v>
                </c:pt>
                <c:pt idx="261">
                  <c:v>2022-03-25</c:v>
                </c:pt>
                <c:pt idx="262">
                  <c:v>2022-03-26</c:v>
                </c:pt>
                <c:pt idx="263">
                  <c:v>2022-03-27</c:v>
                </c:pt>
                <c:pt idx="264">
                  <c:v>2022-03-28</c:v>
                </c:pt>
                <c:pt idx="265">
                  <c:v>2022-03-29</c:v>
                </c:pt>
                <c:pt idx="266">
                  <c:v>2022-03-30</c:v>
                </c:pt>
                <c:pt idx="267">
                  <c:v>2022-03-31</c:v>
                </c:pt>
                <c:pt idx="268">
                  <c:v>2022-04-01</c:v>
                </c:pt>
                <c:pt idx="269">
                  <c:v>2022-04-02</c:v>
                </c:pt>
                <c:pt idx="270">
                  <c:v>2022-04-03</c:v>
                </c:pt>
                <c:pt idx="271">
                  <c:v>2022-04-04</c:v>
                </c:pt>
                <c:pt idx="272">
                  <c:v>2022-04-05</c:v>
                </c:pt>
                <c:pt idx="273">
                  <c:v>2022-04-06</c:v>
                </c:pt>
                <c:pt idx="274">
                  <c:v>2022-04-07</c:v>
                </c:pt>
                <c:pt idx="275">
                  <c:v>2022-04-08</c:v>
                </c:pt>
                <c:pt idx="276">
                  <c:v>2022-04-09</c:v>
                </c:pt>
                <c:pt idx="277">
                  <c:v>2022-04-10</c:v>
                </c:pt>
                <c:pt idx="278">
                  <c:v>2022-04-11</c:v>
                </c:pt>
                <c:pt idx="279">
                  <c:v>2022-04-12</c:v>
                </c:pt>
                <c:pt idx="280">
                  <c:v>2022-04-13</c:v>
                </c:pt>
                <c:pt idx="281">
                  <c:v>2022-04-14</c:v>
                </c:pt>
                <c:pt idx="282">
                  <c:v>2022-04-15</c:v>
                </c:pt>
                <c:pt idx="283">
                  <c:v>2022-04-16</c:v>
                </c:pt>
                <c:pt idx="284">
                  <c:v>2022-04-17</c:v>
                </c:pt>
                <c:pt idx="285">
                  <c:v>2022-04-18</c:v>
                </c:pt>
                <c:pt idx="286">
                  <c:v>2022-04-19</c:v>
                </c:pt>
                <c:pt idx="287">
                  <c:v>2022-04-20</c:v>
                </c:pt>
                <c:pt idx="288">
                  <c:v>2022-04-21</c:v>
                </c:pt>
                <c:pt idx="289">
                  <c:v>2022-04-22</c:v>
                </c:pt>
                <c:pt idx="290">
                  <c:v>2022-04-23</c:v>
                </c:pt>
                <c:pt idx="291">
                  <c:v>2022-04-24</c:v>
                </c:pt>
                <c:pt idx="292">
                  <c:v>2022-04-25</c:v>
                </c:pt>
                <c:pt idx="293">
                  <c:v>2022-04-26</c:v>
                </c:pt>
                <c:pt idx="294">
                  <c:v>2022-04-27</c:v>
                </c:pt>
                <c:pt idx="295">
                  <c:v>2022-04-28</c:v>
                </c:pt>
                <c:pt idx="296">
                  <c:v>2022-04-29</c:v>
                </c:pt>
                <c:pt idx="297">
                  <c:v>2022-04-30</c:v>
                </c:pt>
                <c:pt idx="298">
                  <c:v>2022-05-01</c:v>
                </c:pt>
                <c:pt idx="299">
                  <c:v>2022-05-02</c:v>
                </c:pt>
                <c:pt idx="300">
                  <c:v>2022-05-03</c:v>
                </c:pt>
                <c:pt idx="301">
                  <c:v>2022-05-04</c:v>
                </c:pt>
                <c:pt idx="302">
                  <c:v>2022-05-05</c:v>
                </c:pt>
                <c:pt idx="303">
                  <c:v>2022-05-06</c:v>
                </c:pt>
                <c:pt idx="304">
                  <c:v>2022-05-07</c:v>
                </c:pt>
                <c:pt idx="305">
                  <c:v>2022-05-08</c:v>
                </c:pt>
                <c:pt idx="306">
                  <c:v>2022-05-09</c:v>
                </c:pt>
                <c:pt idx="307">
                  <c:v>2022-05-10</c:v>
                </c:pt>
                <c:pt idx="308">
                  <c:v>2022-05-11</c:v>
                </c:pt>
                <c:pt idx="309">
                  <c:v>2022-05-12</c:v>
                </c:pt>
                <c:pt idx="310">
                  <c:v>2022-05-13</c:v>
                </c:pt>
                <c:pt idx="311">
                  <c:v>2022-05-14</c:v>
                </c:pt>
                <c:pt idx="312">
                  <c:v>2022-05-15</c:v>
                </c:pt>
                <c:pt idx="313">
                  <c:v>2022-05-16</c:v>
                </c:pt>
                <c:pt idx="314">
                  <c:v>2022-05-17</c:v>
                </c:pt>
                <c:pt idx="315">
                  <c:v>2022-05-18</c:v>
                </c:pt>
                <c:pt idx="316">
                  <c:v>2022-05-19</c:v>
                </c:pt>
                <c:pt idx="317">
                  <c:v>2022-05-20</c:v>
                </c:pt>
                <c:pt idx="318">
                  <c:v>2022-05-21</c:v>
                </c:pt>
                <c:pt idx="319">
                  <c:v>2022-05-22</c:v>
                </c:pt>
                <c:pt idx="320">
                  <c:v>2022-05-23</c:v>
                </c:pt>
                <c:pt idx="321">
                  <c:v>2022-05-24</c:v>
                </c:pt>
                <c:pt idx="322">
                  <c:v>2022-05-25</c:v>
                </c:pt>
                <c:pt idx="323">
                  <c:v>2022-05-26</c:v>
                </c:pt>
                <c:pt idx="324">
                  <c:v>2022-05-27</c:v>
                </c:pt>
                <c:pt idx="325">
                  <c:v>2022-05-28</c:v>
                </c:pt>
                <c:pt idx="326">
                  <c:v>2022-05-29</c:v>
                </c:pt>
                <c:pt idx="327">
                  <c:v>2022-05-30</c:v>
                </c:pt>
                <c:pt idx="328">
                  <c:v>2022-05-31</c:v>
                </c:pt>
                <c:pt idx="329">
                  <c:v>2022-06-01</c:v>
                </c:pt>
                <c:pt idx="330">
                  <c:v>2022-06-02</c:v>
                </c:pt>
                <c:pt idx="331">
                  <c:v>2022-06-03</c:v>
                </c:pt>
                <c:pt idx="332">
                  <c:v>2022-06-04</c:v>
                </c:pt>
                <c:pt idx="333">
                  <c:v>2022-06-05</c:v>
                </c:pt>
                <c:pt idx="334">
                  <c:v>2022-06-06</c:v>
                </c:pt>
                <c:pt idx="335">
                  <c:v>2022-06-07</c:v>
                </c:pt>
                <c:pt idx="336">
                  <c:v>2022-06-08</c:v>
                </c:pt>
                <c:pt idx="337">
                  <c:v>2022-06-09</c:v>
                </c:pt>
                <c:pt idx="338">
                  <c:v>2022-06-10</c:v>
                </c:pt>
                <c:pt idx="339">
                  <c:v>2022-06-11</c:v>
                </c:pt>
                <c:pt idx="340">
                  <c:v>2022-06-12</c:v>
                </c:pt>
                <c:pt idx="341">
                  <c:v>2022-06-13</c:v>
                </c:pt>
                <c:pt idx="342">
                  <c:v>2022-06-14</c:v>
                </c:pt>
                <c:pt idx="343">
                  <c:v>2022-06-15</c:v>
                </c:pt>
                <c:pt idx="344">
                  <c:v>2022-06-16</c:v>
                </c:pt>
                <c:pt idx="345">
                  <c:v>2022-06-17</c:v>
                </c:pt>
                <c:pt idx="346">
                  <c:v>2022-06-18</c:v>
                </c:pt>
                <c:pt idx="347">
                  <c:v>2022-06-19</c:v>
                </c:pt>
                <c:pt idx="348">
                  <c:v>2022-06-20</c:v>
                </c:pt>
                <c:pt idx="349">
                  <c:v>2022-06-21</c:v>
                </c:pt>
                <c:pt idx="350">
                  <c:v>2022-06-22</c:v>
                </c:pt>
                <c:pt idx="351">
                  <c:v>2022-06-23</c:v>
                </c:pt>
                <c:pt idx="352">
                  <c:v>2022-06-24</c:v>
                </c:pt>
                <c:pt idx="353">
                  <c:v>2022-06-25</c:v>
                </c:pt>
                <c:pt idx="354">
                  <c:v>2022-06-26</c:v>
                </c:pt>
                <c:pt idx="355">
                  <c:v>2022-06-27</c:v>
                </c:pt>
                <c:pt idx="356">
                  <c:v>2022-06-28</c:v>
                </c:pt>
                <c:pt idx="357">
                  <c:v>2022-06-29</c:v>
                </c:pt>
                <c:pt idx="358">
                  <c:v>2022-06-30</c:v>
                </c:pt>
                <c:pt idx="359">
                  <c:v>2022-07-01</c:v>
                </c:pt>
                <c:pt idx="360">
                  <c:v>2022-07-02</c:v>
                </c:pt>
                <c:pt idx="361">
                  <c:v>2022-07-03</c:v>
                </c:pt>
                <c:pt idx="362">
                  <c:v>2022-07-04</c:v>
                </c:pt>
                <c:pt idx="363">
                  <c:v>2022-07-05</c:v>
                </c:pt>
                <c:pt idx="364">
                  <c:v>2022-07-06</c:v>
                </c:pt>
                <c:pt idx="365">
                  <c:v>2022-07-07</c:v>
                </c:pt>
                <c:pt idx="366">
                  <c:v>2022-07-08</c:v>
                </c:pt>
                <c:pt idx="367">
                  <c:v>2022-07-09</c:v>
                </c:pt>
                <c:pt idx="368">
                  <c:v>2022-07-10</c:v>
                </c:pt>
                <c:pt idx="369">
                  <c:v>2022-07-11</c:v>
                </c:pt>
                <c:pt idx="370">
                  <c:v>2022-07-12</c:v>
                </c:pt>
                <c:pt idx="371">
                  <c:v>2022-07-13</c:v>
                </c:pt>
                <c:pt idx="372">
                  <c:v>2022-07-14</c:v>
                </c:pt>
                <c:pt idx="373">
                  <c:v>2022-07-15</c:v>
                </c:pt>
                <c:pt idx="374">
                  <c:v>2022-07-16</c:v>
                </c:pt>
                <c:pt idx="375">
                  <c:v>2022-07-17</c:v>
                </c:pt>
                <c:pt idx="376">
                  <c:v>2022-07-18</c:v>
                </c:pt>
                <c:pt idx="377">
                  <c:v>2022-07-19</c:v>
                </c:pt>
                <c:pt idx="378">
                  <c:v>2022-07-20</c:v>
                </c:pt>
                <c:pt idx="379">
                  <c:v>2022-07-21</c:v>
                </c:pt>
                <c:pt idx="380">
                  <c:v>2022-07-22</c:v>
                </c:pt>
                <c:pt idx="381">
                  <c:v>2022-07-23</c:v>
                </c:pt>
                <c:pt idx="382">
                  <c:v>2022-07-24</c:v>
                </c:pt>
                <c:pt idx="383">
                  <c:v>2022-07-25</c:v>
                </c:pt>
                <c:pt idx="384">
                  <c:v>2022-07-26</c:v>
                </c:pt>
                <c:pt idx="385">
                  <c:v>2022-07-27</c:v>
                </c:pt>
                <c:pt idx="386">
                  <c:v>2022-07-28</c:v>
                </c:pt>
                <c:pt idx="387">
                  <c:v>2022-07-29</c:v>
                </c:pt>
                <c:pt idx="388">
                  <c:v>2022-07-30</c:v>
                </c:pt>
                <c:pt idx="389">
                  <c:v>2022-07-31</c:v>
                </c:pt>
                <c:pt idx="390">
                  <c:v>2022-08-01</c:v>
                </c:pt>
                <c:pt idx="391">
                  <c:v>2022-08-02</c:v>
                </c:pt>
                <c:pt idx="392">
                  <c:v>2022-08-03</c:v>
                </c:pt>
                <c:pt idx="393">
                  <c:v>2022-08-04</c:v>
                </c:pt>
                <c:pt idx="394">
                  <c:v>2022-08-05</c:v>
                </c:pt>
                <c:pt idx="395">
                  <c:v>2022-08-06</c:v>
                </c:pt>
                <c:pt idx="396">
                  <c:v>2022-08-07</c:v>
                </c:pt>
                <c:pt idx="397">
                  <c:v>2022-08-08</c:v>
                </c:pt>
                <c:pt idx="398">
                  <c:v>2022-08-09</c:v>
                </c:pt>
                <c:pt idx="399">
                  <c:v>2022-08-10</c:v>
                </c:pt>
                <c:pt idx="400">
                  <c:v>2022-08-11</c:v>
                </c:pt>
                <c:pt idx="401">
                  <c:v>2022-08-12</c:v>
                </c:pt>
                <c:pt idx="402">
                  <c:v>2022-08-13</c:v>
                </c:pt>
                <c:pt idx="403">
                  <c:v>2022-08-14</c:v>
                </c:pt>
                <c:pt idx="404">
                  <c:v>2022-08-15</c:v>
                </c:pt>
                <c:pt idx="405">
                  <c:v>2022-08-16</c:v>
                </c:pt>
                <c:pt idx="406">
                  <c:v>2022-08-17</c:v>
                </c:pt>
                <c:pt idx="407">
                  <c:v>2022-08-18</c:v>
                </c:pt>
                <c:pt idx="408">
                  <c:v>2022-08-19</c:v>
                </c:pt>
                <c:pt idx="409">
                  <c:v>2022-08-20</c:v>
                </c:pt>
                <c:pt idx="410">
                  <c:v>2022-08-21</c:v>
                </c:pt>
                <c:pt idx="411">
                  <c:v>2022-08-22</c:v>
                </c:pt>
                <c:pt idx="412">
                  <c:v>2022-08-23</c:v>
                </c:pt>
                <c:pt idx="413">
                  <c:v>2022-08-24</c:v>
                </c:pt>
                <c:pt idx="414">
                  <c:v>2022-08-25</c:v>
                </c:pt>
                <c:pt idx="415">
                  <c:v>2022-08-26</c:v>
                </c:pt>
                <c:pt idx="416">
                  <c:v>2022-08-27</c:v>
                </c:pt>
                <c:pt idx="417">
                  <c:v>2022-08-28</c:v>
                </c:pt>
                <c:pt idx="418">
                  <c:v>2022-08-29</c:v>
                </c:pt>
                <c:pt idx="419">
                  <c:v>2022-08-30</c:v>
                </c:pt>
                <c:pt idx="420">
                  <c:v>2022-08-31</c:v>
                </c:pt>
                <c:pt idx="421">
                  <c:v>2022-09-01</c:v>
                </c:pt>
                <c:pt idx="422">
                  <c:v>2022-09-02</c:v>
                </c:pt>
                <c:pt idx="423">
                  <c:v>2022-09-03</c:v>
                </c:pt>
                <c:pt idx="424">
                  <c:v>2022-09-04</c:v>
                </c:pt>
                <c:pt idx="425">
                  <c:v>2022-09-05</c:v>
                </c:pt>
                <c:pt idx="426">
                  <c:v>2022-09-06</c:v>
                </c:pt>
                <c:pt idx="427">
                  <c:v>2022-09-07</c:v>
                </c:pt>
                <c:pt idx="428">
                  <c:v>2022-09-08</c:v>
                </c:pt>
                <c:pt idx="429">
                  <c:v>2022-09-09</c:v>
                </c:pt>
                <c:pt idx="430">
                  <c:v>2022-09-10</c:v>
                </c:pt>
                <c:pt idx="431">
                  <c:v>2022-09-11</c:v>
                </c:pt>
                <c:pt idx="432">
                  <c:v>2022-09-12</c:v>
                </c:pt>
                <c:pt idx="433">
                  <c:v>2022-09-13</c:v>
                </c:pt>
                <c:pt idx="434">
                  <c:v>2022-09-14</c:v>
                </c:pt>
                <c:pt idx="435">
                  <c:v>2022-09-15</c:v>
                </c:pt>
                <c:pt idx="436">
                  <c:v>2022-09-16</c:v>
                </c:pt>
                <c:pt idx="437">
                  <c:v>2022-09-17</c:v>
                </c:pt>
                <c:pt idx="438">
                  <c:v>2022-09-18</c:v>
                </c:pt>
                <c:pt idx="439">
                  <c:v>2022-09-19</c:v>
                </c:pt>
                <c:pt idx="440">
                  <c:v>2022-09-20</c:v>
                </c:pt>
                <c:pt idx="441">
                  <c:v>2022-09-21</c:v>
                </c:pt>
                <c:pt idx="442">
                  <c:v>2022-09-22</c:v>
                </c:pt>
                <c:pt idx="443">
                  <c:v>2022-09-23</c:v>
                </c:pt>
                <c:pt idx="444">
                  <c:v>2022-09-24</c:v>
                </c:pt>
                <c:pt idx="445">
                  <c:v>2022-09-25</c:v>
                </c:pt>
                <c:pt idx="446">
                  <c:v>2022-09-26</c:v>
                </c:pt>
                <c:pt idx="447">
                  <c:v>2022-09-27</c:v>
                </c:pt>
                <c:pt idx="448">
                  <c:v>2022-09-28</c:v>
                </c:pt>
                <c:pt idx="449">
                  <c:v>2022-09-29</c:v>
                </c:pt>
                <c:pt idx="450">
                  <c:v>2022-09-30</c:v>
                </c:pt>
                <c:pt idx="451">
                  <c:v>2022-10-01</c:v>
                </c:pt>
                <c:pt idx="452">
                  <c:v>2022-10-02</c:v>
                </c:pt>
                <c:pt idx="453">
                  <c:v>2022-10-03</c:v>
                </c:pt>
                <c:pt idx="454">
                  <c:v>2022-10-04</c:v>
                </c:pt>
                <c:pt idx="455">
                  <c:v>2022-10-05</c:v>
                </c:pt>
                <c:pt idx="456">
                  <c:v>2022-10-06</c:v>
                </c:pt>
                <c:pt idx="457">
                  <c:v>2022-10-07</c:v>
                </c:pt>
                <c:pt idx="458">
                  <c:v>2022-10-08</c:v>
                </c:pt>
                <c:pt idx="459">
                  <c:v>2022-10-09</c:v>
                </c:pt>
                <c:pt idx="460">
                  <c:v>2022-10-10</c:v>
                </c:pt>
                <c:pt idx="461">
                  <c:v>2022-10-11</c:v>
                </c:pt>
                <c:pt idx="462">
                  <c:v>2022-10-12</c:v>
                </c:pt>
                <c:pt idx="463">
                  <c:v>2022-10-13</c:v>
                </c:pt>
                <c:pt idx="464">
                  <c:v>2022-10-14</c:v>
                </c:pt>
                <c:pt idx="465">
                  <c:v>2022-10-15</c:v>
                </c:pt>
                <c:pt idx="466">
                  <c:v>2022-10-16</c:v>
                </c:pt>
                <c:pt idx="467">
                  <c:v>2022-10-17</c:v>
                </c:pt>
                <c:pt idx="468">
                  <c:v>2022-10-18</c:v>
                </c:pt>
                <c:pt idx="469">
                  <c:v>2022-10-19</c:v>
                </c:pt>
                <c:pt idx="470">
                  <c:v>2022-10-20</c:v>
                </c:pt>
                <c:pt idx="471">
                  <c:v>2022-10-21</c:v>
                </c:pt>
                <c:pt idx="472">
                  <c:v>2022-10-22</c:v>
                </c:pt>
                <c:pt idx="473">
                  <c:v>2022-10-23</c:v>
                </c:pt>
                <c:pt idx="474">
                  <c:v>2022-10-24</c:v>
                </c:pt>
                <c:pt idx="475">
                  <c:v>2022-10-25</c:v>
                </c:pt>
                <c:pt idx="476">
                  <c:v>2022-10-26</c:v>
                </c:pt>
                <c:pt idx="477">
                  <c:v>2022-10-27</c:v>
                </c:pt>
                <c:pt idx="478">
                  <c:v>2022-10-28</c:v>
                </c:pt>
                <c:pt idx="479">
                  <c:v>2022-10-29</c:v>
                </c:pt>
                <c:pt idx="480">
                  <c:v>2022-10-30</c:v>
                </c:pt>
                <c:pt idx="481">
                  <c:v>2022-10-31</c:v>
                </c:pt>
                <c:pt idx="482">
                  <c:v>2022-11-01</c:v>
                </c:pt>
                <c:pt idx="483">
                  <c:v>2022-11-02</c:v>
                </c:pt>
                <c:pt idx="484">
                  <c:v>2022-11-03</c:v>
                </c:pt>
                <c:pt idx="485">
                  <c:v>2022-11-04</c:v>
                </c:pt>
                <c:pt idx="486">
                  <c:v>2022-11-05</c:v>
                </c:pt>
                <c:pt idx="487">
                  <c:v>2022-11-06</c:v>
                </c:pt>
                <c:pt idx="488">
                  <c:v>2022-11-07</c:v>
                </c:pt>
                <c:pt idx="489">
                  <c:v>2022-11-08</c:v>
                </c:pt>
                <c:pt idx="490">
                  <c:v>2022-11-09</c:v>
                </c:pt>
                <c:pt idx="491">
                  <c:v>2022-11-10</c:v>
                </c:pt>
                <c:pt idx="492">
                  <c:v>2022-11-11</c:v>
                </c:pt>
                <c:pt idx="493">
                  <c:v>2022-11-12</c:v>
                </c:pt>
                <c:pt idx="494">
                  <c:v>2022-11-13</c:v>
                </c:pt>
                <c:pt idx="495">
                  <c:v>2022-11-14</c:v>
                </c:pt>
                <c:pt idx="496">
                  <c:v>2022-11-15</c:v>
                </c:pt>
                <c:pt idx="497">
                  <c:v>2022-11-16</c:v>
                </c:pt>
                <c:pt idx="498">
                  <c:v>2022-11-17</c:v>
                </c:pt>
                <c:pt idx="499">
                  <c:v>2022-11-18</c:v>
                </c:pt>
                <c:pt idx="500">
                  <c:v>2022-11-19</c:v>
                </c:pt>
                <c:pt idx="501">
                  <c:v>2022-11-20</c:v>
                </c:pt>
                <c:pt idx="502">
                  <c:v>2022-11-21</c:v>
                </c:pt>
                <c:pt idx="503">
                  <c:v>2022-11-22</c:v>
                </c:pt>
                <c:pt idx="504">
                  <c:v>2022-11-23</c:v>
                </c:pt>
                <c:pt idx="505">
                  <c:v>2022-11-24</c:v>
                </c:pt>
                <c:pt idx="506">
                  <c:v>2022-11-25</c:v>
                </c:pt>
                <c:pt idx="507">
                  <c:v>2022-11-26</c:v>
                </c:pt>
                <c:pt idx="508">
                  <c:v>2022-11-27</c:v>
                </c:pt>
                <c:pt idx="509">
                  <c:v>2022-11-28</c:v>
                </c:pt>
                <c:pt idx="510">
                  <c:v>2022-11-29</c:v>
                </c:pt>
                <c:pt idx="511">
                  <c:v>2022-11-30</c:v>
                </c:pt>
                <c:pt idx="512">
                  <c:v>2022-12-01</c:v>
                </c:pt>
                <c:pt idx="513">
                  <c:v>2022-12-02</c:v>
                </c:pt>
                <c:pt idx="514">
                  <c:v>2022-12-03</c:v>
                </c:pt>
                <c:pt idx="515">
                  <c:v>2022-12-04</c:v>
                </c:pt>
                <c:pt idx="516">
                  <c:v>2022-12-05</c:v>
                </c:pt>
                <c:pt idx="517">
                  <c:v>2022-12-06</c:v>
                </c:pt>
                <c:pt idx="518">
                  <c:v>2022-12-07</c:v>
                </c:pt>
                <c:pt idx="519">
                  <c:v>2022-12-08</c:v>
                </c:pt>
                <c:pt idx="520">
                  <c:v>2022-12-09</c:v>
                </c:pt>
                <c:pt idx="521">
                  <c:v>2022-12-10</c:v>
                </c:pt>
                <c:pt idx="522">
                  <c:v>2022-12-11</c:v>
                </c:pt>
                <c:pt idx="523">
                  <c:v>2022-12-12</c:v>
                </c:pt>
                <c:pt idx="524">
                  <c:v>2022-12-13</c:v>
                </c:pt>
                <c:pt idx="525">
                  <c:v>2022-12-14</c:v>
                </c:pt>
                <c:pt idx="526">
                  <c:v>2022-12-15</c:v>
                </c:pt>
                <c:pt idx="527">
                  <c:v>2022-12-16</c:v>
                </c:pt>
                <c:pt idx="528">
                  <c:v>2022-12-17</c:v>
                </c:pt>
                <c:pt idx="529">
                  <c:v>2022-12-18</c:v>
                </c:pt>
                <c:pt idx="530">
                  <c:v>2022-12-19</c:v>
                </c:pt>
                <c:pt idx="531">
                  <c:v>2022-12-20</c:v>
                </c:pt>
                <c:pt idx="532">
                  <c:v>2022-12-21</c:v>
                </c:pt>
                <c:pt idx="533">
                  <c:v>2022-12-22</c:v>
                </c:pt>
                <c:pt idx="534">
                  <c:v>2022-12-23</c:v>
                </c:pt>
                <c:pt idx="535">
                  <c:v>2022-12-24</c:v>
                </c:pt>
                <c:pt idx="536">
                  <c:v>2022-12-25</c:v>
                </c:pt>
                <c:pt idx="537">
                  <c:v>2022-12-26</c:v>
                </c:pt>
                <c:pt idx="538">
                  <c:v>2022-12-27</c:v>
                </c:pt>
                <c:pt idx="539">
                  <c:v>2022-12-28</c:v>
                </c:pt>
                <c:pt idx="540">
                  <c:v>2022-12-29</c:v>
                </c:pt>
                <c:pt idx="541">
                  <c:v>2022-12-30</c:v>
                </c:pt>
                <c:pt idx="542">
                  <c:v>2022-12-31</c:v>
                </c:pt>
                <c:pt idx="543">
                  <c:v>2023-01-01</c:v>
                </c:pt>
                <c:pt idx="544">
                  <c:v>2023-01-02</c:v>
                </c:pt>
                <c:pt idx="545">
                  <c:v>2023-01-03</c:v>
                </c:pt>
                <c:pt idx="546">
                  <c:v>2023-01-04</c:v>
                </c:pt>
                <c:pt idx="547">
                  <c:v>2023-01-05</c:v>
                </c:pt>
                <c:pt idx="548">
                  <c:v>2023-01-06</c:v>
                </c:pt>
                <c:pt idx="549">
                  <c:v>2023-01-07</c:v>
                </c:pt>
                <c:pt idx="550">
                  <c:v>2023-01-08</c:v>
                </c:pt>
                <c:pt idx="551">
                  <c:v>2023-01-09</c:v>
                </c:pt>
                <c:pt idx="552">
                  <c:v>2023-01-10</c:v>
                </c:pt>
                <c:pt idx="553">
                  <c:v>2023-01-11</c:v>
                </c:pt>
                <c:pt idx="554">
                  <c:v>2023-01-12</c:v>
                </c:pt>
                <c:pt idx="555">
                  <c:v>2023-01-13</c:v>
                </c:pt>
                <c:pt idx="556">
                  <c:v>2023-01-14</c:v>
                </c:pt>
                <c:pt idx="557">
                  <c:v>2023-01-15</c:v>
                </c:pt>
                <c:pt idx="558">
                  <c:v>2023-01-16</c:v>
                </c:pt>
                <c:pt idx="559">
                  <c:v>2023-01-17</c:v>
                </c:pt>
                <c:pt idx="560">
                  <c:v>2023-01-18</c:v>
                </c:pt>
                <c:pt idx="561">
                  <c:v>2023-01-19</c:v>
                </c:pt>
                <c:pt idx="562">
                  <c:v>2023-01-20</c:v>
                </c:pt>
                <c:pt idx="563">
                  <c:v>2023-01-21</c:v>
                </c:pt>
                <c:pt idx="564">
                  <c:v>2023-01-22</c:v>
                </c:pt>
                <c:pt idx="565">
                  <c:v>2023-01-23</c:v>
                </c:pt>
                <c:pt idx="566">
                  <c:v>2023-01-24</c:v>
                </c:pt>
                <c:pt idx="567">
                  <c:v>2023-01-25</c:v>
                </c:pt>
                <c:pt idx="568">
                  <c:v>2023-01-26</c:v>
                </c:pt>
                <c:pt idx="569">
                  <c:v>2023-01-27</c:v>
                </c:pt>
                <c:pt idx="570">
                  <c:v>2023-01-28</c:v>
                </c:pt>
                <c:pt idx="571">
                  <c:v>2023-01-29</c:v>
                </c:pt>
                <c:pt idx="572">
                  <c:v>2023-01-30</c:v>
                </c:pt>
                <c:pt idx="573">
                  <c:v>2023-01-31</c:v>
                </c:pt>
                <c:pt idx="574">
                  <c:v>2023-02-01</c:v>
                </c:pt>
                <c:pt idx="575">
                  <c:v>2023-02-02</c:v>
                </c:pt>
                <c:pt idx="576">
                  <c:v>2023-02-03</c:v>
                </c:pt>
                <c:pt idx="577">
                  <c:v>2023-02-04</c:v>
                </c:pt>
                <c:pt idx="578">
                  <c:v>2023-02-05</c:v>
                </c:pt>
                <c:pt idx="579">
                  <c:v>2023-02-06</c:v>
                </c:pt>
                <c:pt idx="580">
                  <c:v>2023-02-07</c:v>
                </c:pt>
                <c:pt idx="581">
                  <c:v>2023-02-08</c:v>
                </c:pt>
                <c:pt idx="582">
                  <c:v>2023-02-09</c:v>
                </c:pt>
                <c:pt idx="583">
                  <c:v>2023-02-10</c:v>
                </c:pt>
                <c:pt idx="584">
                  <c:v>2023-02-11</c:v>
                </c:pt>
                <c:pt idx="585">
                  <c:v>2023-02-12</c:v>
                </c:pt>
                <c:pt idx="586">
                  <c:v>2023-02-13</c:v>
                </c:pt>
                <c:pt idx="587">
                  <c:v>2023-02-14</c:v>
                </c:pt>
                <c:pt idx="588">
                  <c:v>2023-02-15</c:v>
                </c:pt>
                <c:pt idx="589">
                  <c:v>2023-02-16</c:v>
                </c:pt>
                <c:pt idx="590">
                  <c:v>2023-02-17</c:v>
                </c:pt>
                <c:pt idx="591">
                  <c:v>2023-02-18</c:v>
                </c:pt>
                <c:pt idx="592">
                  <c:v>2023-02-19</c:v>
                </c:pt>
                <c:pt idx="593">
                  <c:v>2023-02-20</c:v>
                </c:pt>
                <c:pt idx="594">
                  <c:v>2023-02-21</c:v>
                </c:pt>
                <c:pt idx="595">
                  <c:v>2023-02-22</c:v>
                </c:pt>
                <c:pt idx="596">
                  <c:v>2023-02-23</c:v>
                </c:pt>
                <c:pt idx="597">
                  <c:v>2023-02-24</c:v>
                </c:pt>
                <c:pt idx="598">
                  <c:v>2023-02-25</c:v>
                </c:pt>
                <c:pt idx="599">
                  <c:v>2023-02-26</c:v>
                </c:pt>
                <c:pt idx="600">
                  <c:v>2023-02-27</c:v>
                </c:pt>
                <c:pt idx="601">
                  <c:v>2023-02-28</c:v>
                </c:pt>
                <c:pt idx="602">
                  <c:v>2023-03-01</c:v>
                </c:pt>
                <c:pt idx="603">
                  <c:v>2023-03-02</c:v>
                </c:pt>
                <c:pt idx="604">
                  <c:v>2023-03-03</c:v>
                </c:pt>
                <c:pt idx="605">
                  <c:v>2023-03-04</c:v>
                </c:pt>
                <c:pt idx="606">
                  <c:v>2023-03-05</c:v>
                </c:pt>
                <c:pt idx="607">
                  <c:v>2023-03-06</c:v>
                </c:pt>
                <c:pt idx="608">
                  <c:v>2023-03-07</c:v>
                </c:pt>
                <c:pt idx="609">
                  <c:v>2023-03-08</c:v>
                </c:pt>
                <c:pt idx="610">
                  <c:v>2023-03-09</c:v>
                </c:pt>
                <c:pt idx="611">
                  <c:v>2023-03-10</c:v>
                </c:pt>
                <c:pt idx="612">
                  <c:v>2023-03-11</c:v>
                </c:pt>
                <c:pt idx="613">
                  <c:v>2023-03-12</c:v>
                </c:pt>
                <c:pt idx="614">
                  <c:v>2023-03-13</c:v>
                </c:pt>
                <c:pt idx="615">
                  <c:v>2023-03-14</c:v>
                </c:pt>
                <c:pt idx="616">
                  <c:v>2023-03-15</c:v>
                </c:pt>
                <c:pt idx="617">
                  <c:v>2023-03-16</c:v>
                </c:pt>
                <c:pt idx="618">
                  <c:v>2023-03-17</c:v>
                </c:pt>
                <c:pt idx="619">
                  <c:v>2023-03-18</c:v>
                </c:pt>
                <c:pt idx="620">
                  <c:v>2023-03-19</c:v>
                </c:pt>
                <c:pt idx="621">
                  <c:v>2023-03-20</c:v>
                </c:pt>
                <c:pt idx="622">
                  <c:v>2023-03-21</c:v>
                </c:pt>
                <c:pt idx="623">
                  <c:v>2023-03-22</c:v>
                </c:pt>
                <c:pt idx="624">
                  <c:v>2023-03-23</c:v>
                </c:pt>
                <c:pt idx="625">
                  <c:v>2023-03-24</c:v>
                </c:pt>
                <c:pt idx="626">
                  <c:v>2023-03-25</c:v>
                </c:pt>
                <c:pt idx="627">
                  <c:v>2023-03-26</c:v>
                </c:pt>
                <c:pt idx="628">
                  <c:v>2023-03-27</c:v>
                </c:pt>
                <c:pt idx="629">
                  <c:v>2023-03-28</c:v>
                </c:pt>
                <c:pt idx="630">
                  <c:v>2023-03-29</c:v>
                </c:pt>
                <c:pt idx="631">
                  <c:v>2023-03-30</c:v>
                </c:pt>
                <c:pt idx="632">
                  <c:v>2023-03-31</c:v>
                </c:pt>
                <c:pt idx="633">
                  <c:v>2023-04-01</c:v>
                </c:pt>
                <c:pt idx="634">
                  <c:v>2023-04-02</c:v>
                </c:pt>
                <c:pt idx="635">
                  <c:v>2023-04-03</c:v>
                </c:pt>
                <c:pt idx="636">
                  <c:v>2023-04-04</c:v>
                </c:pt>
                <c:pt idx="637">
                  <c:v>2023-04-05</c:v>
                </c:pt>
                <c:pt idx="638">
                  <c:v>2023-04-06</c:v>
                </c:pt>
                <c:pt idx="639">
                  <c:v>2023-04-07</c:v>
                </c:pt>
                <c:pt idx="640">
                  <c:v>2023-04-08</c:v>
                </c:pt>
                <c:pt idx="641">
                  <c:v>2023-04-09</c:v>
                </c:pt>
                <c:pt idx="642">
                  <c:v>2023-04-10</c:v>
                </c:pt>
                <c:pt idx="643">
                  <c:v>2023-04-11</c:v>
                </c:pt>
                <c:pt idx="644">
                  <c:v>2023-04-12</c:v>
                </c:pt>
                <c:pt idx="645">
                  <c:v>2023-04-13</c:v>
                </c:pt>
                <c:pt idx="646">
                  <c:v>2023-04-14</c:v>
                </c:pt>
                <c:pt idx="647">
                  <c:v>2023-04-15</c:v>
                </c:pt>
                <c:pt idx="648">
                  <c:v>2023-04-16</c:v>
                </c:pt>
                <c:pt idx="649">
                  <c:v>2023-04-17</c:v>
                </c:pt>
                <c:pt idx="650">
                  <c:v>2023-04-18</c:v>
                </c:pt>
                <c:pt idx="651">
                  <c:v>2023-04-19</c:v>
                </c:pt>
                <c:pt idx="652">
                  <c:v>2023-04-20</c:v>
                </c:pt>
                <c:pt idx="653">
                  <c:v>2023-04-21</c:v>
                </c:pt>
                <c:pt idx="654">
                  <c:v>2023-04-22</c:v>
                </c:pt>
                <c:pt idx="655">
                  <c:v>2023-04-23</c:v>
                </c:pt>
                <c:pt idx="656">
                  <c:v>2023-04-24</c:v>
                </c:pt>
                <c:pt idx="657">
                  <c:v>2023-04-25</c:v>
                </c:pt>
                <c:pt idx="658">
                  <c:v>2023-04-26</c:v>
                </c:pt>
                <c:pt idx="659">
                  <c:v>2023-04-27</c:v>
                </c:pt>
                <c:pt idx="660">
                  <c:v>2023-04-28</c:v>
                </c:pt>
                <c:pt idx="661">
                  <c:v>2023-04-29</c:v>
                </c:pt>
                <c:pt idx="662">
                  <c:v>2023-04-30</c:v>
                </c:pt>
                <c:pt idx="663">
                  <c:v>2023-05-01</c:v>
                </c:pt>
                <c:pt idx="664">
                  <c:v>2023-05-02</c:v>
                </c:pt>
                <c:pt idx="665">
                  <c:v>2023-05-03</c:v>
                </c:pt>
                <c:pt idx="666">
                  <c:v>2023-05-04</c:v>
                </c:pt>
                <c:pt idx="667">
                  <c:v>2023-05-05</c:v>
                </c:pt>
                <c:pt idx="668">
                  <c:v>2023-05-06</c:v>
                </c:pt>
                <c:pt idx="669">
                  <c:v>2023-05-07</c:v>
                </c:pt>
                <c:pt idx="670">
                  <c:v>2023-05-08</c:v>
                </c:pt>
                <c:pt idx="671">
                  <c:v>2023-05-09</c:v>
                </c:pt>
                <c:pt idx="672">
                  <c:v>2023-05-10</c:v>
                </c:pt>
                <c:pt idx="673">
                  <c:v>2023-05-11</c:v>
                </c:pt>
                <c:pt idx="674">
                  <c:v>2023-05-12</c:v>
                </c:pt>
                <c:pt idx="675">
                  <c:v>2023-05-13</c:v>
                </c:pt>
                <c:pt idx="676">
                  <c:v>2023-05-14</c:v>
                </c:pt>
                <c:pt idx="677">
                  <c:v>2023-05-15</c:v>
                </c:pt>
                <c:pt idx="678">
                  <c:v>2023-05-16</c:v>
                </c:pt>
                <c:pt idx="679">
                  <c:v>2023-05-17</c:v>
                </c:pt>
                <c:pt idx="680">
                  <c:v>2023-05-18</c:v>
                </c:pt>
                <c:pt idx="681">
                  <c:v>2023-05-19</c:v>
                </c:pt>
                <c:pt idx="682">
                  <c:v>2023-05-20</c:v>
                </c:pt>
                <c:pt idx="683">
                  <c:v>2023-05-21</c:v>
                </c:pt>
                <c:pt idx="684">
                  <c:v>2023-05-22</c:v>
                </c:pt>
                <c:pt idx="685">
                  <c:v>2023-05-23</c:v>
                </c:pt>
                <c:pt idx="686">
                  <c:v>2023-05-24</c:v>
                </c:pt>
                <c:pt idx="687">
                  <c:v>2023-05-25</c:v>
                </c:pt>
                <c:pt idx="688">
                  <c:v>2023-05-26</c:v>
                </c:pt>
                <c:pt idx="689">
                  <c:v>2023-05-27</c:v>
                </c:pt>
                <c:pt idx="690">
                  <c:v>2023-05-28</c:v>
                </c:pt>
                <c:pt idx="691">
                  <c:v>2023-05-29</c:v>
                </c:pt>
                <c:pt idx="692">
                  <c:v>2023-05-30</c:v>
                </c:pt>
                <c:pt idx="693">
                  <c:v>2023-05-31</c:v>
                </c:pt>
                <c:pt idx="694">
                  <c:v>2023-06-01</c:v>
                </c:pt>
                <c:pt idx="695">
                  <c:v>2023-06-02</c:v>
                </c:pt>
                <c:pt idx="696">
                  <c:v>2023-06-03</c:v>
                </c:pt>
                <c:pt idx="697">
                  <c:v>2023-06-04</c:v>
                </c:pt>
                <c:pt idx="698">
                  <c:v>2023-06-05</c:v>
                </c:pt>
                <c:pt idx="699">
                  <c:v>2023-06-06</c:v>
                </c:pt>
                <c:pt idx="700">
                  <c:v>2023-06-07</c:v>
                </c:pt>
                <c:pt idx="701">
                  <c:v>2023-06-08</c:v>
                </c:pt>
                <c:pt idx="702">
                  <c:v>2023-06-09</c:v>
                </c:pt>
                <c:pt idx="703">
                  <c:v>2023-06-10</c:v>
                </c:pt>
                <c:pt idx="704">
                  <c:v>2023-06-11</c:v>
                </c:pt>
                <c:pt idx="705">
                  <c:v>2023-06-12</c:v>
                </c:pt>
                <c:pt idx="706">
                  <c:v>2023-06-13</c:v>
                </c:pt>
                <c:pt idx="707">
                  <c:v>2023-06-14</c:v>
                </c:pt>
                <c:pt idx="708">
                  <c:v>2023-06-15</c:v>
                </c:pt>
                <c:pt idx="709">
                  <c:v>2023-06-16</c:v>
                </c:pt>
                <c:pt idx="710">
                  <c:v>2023-06-17</c:v>
                </c:pt>
                <c:pt idx="711">
                  <c:v>2023-06-18</c:v>
                </c:pt>
                <c:pt idx="712">
                  <c:v>2023-06-19</c:v>
                </c:pt>
                <c:pt idx="713">
                  <c:v>2023-06-20</c:v>
                </c:pt>
                <c:pt idx="714">
                  <c:v>2023-06-21</c:v>
                </c:pt>
                <c:pt idx="715">
                  <c:v>2023-06-22</c:v>
                </c:pt>
                <c:pt idx="716">
                  <c:v>2023-06-23</c:v>
                </c:pt>
                <c:pt idx="717">
                  <c:v>2023-06-24</c:v>
                </c:pt>
                <c:pt idx="718">
                  <c:v>2023-06-25</c:v>
                </c:pt>
                <c:pt idx="719">
                  <c:v>2023-06-26</c:v>
                </c:pt>
                <c:pt idx="720">
                  <c:v>2023-06-27</c:v>
                </c:pt>
                <c:pt idx="721">
                  <c:v>2023-06-28</c:v>
                </c:pt>
                <c:pt idx="722">
                  <c:v>2023-06-29</c:v>
                </c:pt>
                <c:pt idx="723">
                  <c:v>2023-06-30</c:v>
                </c:pt>
                <c:pt idx="724">
                  <c:v>2023-07-01</c:v>
                </c:pt>
                <c:pt idx="725">
                  <c:v>2023-07-02</c:v>
                </c:pt>
                <c:pt idx="726">
                  <c:v>2023-07-03</c:v>
                </c:pt>
                <c:pt idx="727">
                  <c:v>2023-07-04</c:v>
                </c:pt>
                <c:pt idx="728">
                  <c:v>2023-07-05</c:v>
                </c:pt>
                <c:pt idx="729">
                  <c:v>2023-07-06</c:v>
                </c:pt>
                <c:pt idx="730">
                  <c:v>2023-07-07</c:v>
                </c:pt>
                <c:pt idx="731">
                  <c:v>2023-07-08</c:v>
                </c:pt>
                <c:pt idx="732">
                  <c:v>2023-07-09</c:v>
                </c:pt>
                <c:pt idx="733">
                  <c:v>2023-07-10</c:v>
                </c:pt>
                <c:pt idx="734">
                  <c:v>2023-07-11</c:v>
                </c:pt>
                <c:pt idx="735">
                  <c:v>2023-07-12</c:v>
                </c:pt>
                <c:pt idx="736">
                  <c:v>2023-07-13</c:v>
                </c:pt>
                <c:pt idx="737">
                  <c:v>2023-07-14</c:v>
                </c:pt>
                <c:pt idx="738">
                  <c:v>2023-07-15</c:v>
                </c:pt>
                <c:pt idx="739">
                  <c:v>2023-07-16</c:v>
                </c:pt>
                <c:pt idx="740">
                  <c:v>2023-07-17</c:v>
                </c:pt>
                <c:pt idx="741">
                  <c:v>2023-07-18</c:v>
                </c:pt>
                <c:pt idx="742">
                  <c:v>2023-07-19</c:v>
                </c:pt>
                <c:pt idx="743">
                  <c:v>2023-07-20</c:v>
                </c:pt>
                <c:pt idx="744">
                  <c:v>2023-07-21</c:v>
                </c:pt>
                <c:pt idx="745">
                  <c:v>2023-07-22</c:v>
                </c:pt>
                <c:pt idx="746">
                  <c:v>2023-07-23</c:v>
                </c:pt>
                <c:pt idx="747">
                  <c:v>2023-07-24</c:v>
                </c:pt>
                <c:pt idx="748">
                  <c:v>2023-07-25</c:v>
                </c:pt>
                <c:pt idx="749">
                  <c:v>2023-07-26</c:v>
                </c:pt>
                <c:pt idx="750">
                  <c:v>2023-07-27</c:v>
                </c:pt>
                <c:pt idx="751">
                  <c:v>2023-07-28</c:v>
                </c:pt>
                <c:pt idx="752">
                  <c:v>2023-07-29</c:v>
                </c:pt>
                <c:pt idx="753">
                  <c:v>2023-07-30</c:v>
                </c:pt>
                <c:pt idx="754">
                  <c:v>2023-07-31</c:v>
                </c:pt>
                <c:pt idx="755">
                  <c:v>2023-08-01</c:v>
                </c:pt>
                <c:pt idx="756">
                  <c:v>2023-08-02</c:v>
                </c:pt>
                <c:pt idx="757">
                  <c:v>2023-08-03</c:v>
                </c:pt>
                <c:pt idx="758">
                  <c:v>2023-08-04</c:v>
                </c:pt>
                <c:pt idx="759">
                  <c:v>2023-08-05</c:v>
                </c:pt>
                <c:pt idx="760">
                  <c:v>2023-08-06</c:v>
                </c:pt>
                <c:pt idx="761">
                  <c:v>2023-08-07</c:v>
                </c:pt>
                <c:pt idx="762">
                  <c:v>2023-08-08</c:v>
                </c:pt>
                <c:pt idx="763">
                  <c:v>2023-08-09</c:v>
                </c:pt>
                <c:pt idx="764">
                  <c:v>2023-08-10</c:v>
                </c:pt>
                <c:pt idx="765">
                  <c:v>2023-08-11</c:v>
                </c:pt>
                <c:pt idx="766">
                  <c:v>2023-08-12</c:v>
                </c:pt>
                <c:pt idx="767">
                  <c:v>2023-08-13</c:v>
                </c:pt>
                <c:pt idx="768">
                  <c:v>2023-08-14</c:v>
                </c:pt>
                <c:pt idx="769">
                  <c:v>2023-08-15</c:v>
                </c:pt>
                <c:pt idx="770">
                  <c:v>2023-08-16</c:v>
                </c:pt>
                <c:pt idx="771">
                  <c:v>2023-08-17</c:v>
                </c:pt>
                <c:pt idx="772">
                  <c:v>2023-08-18</c:v>
                </c:pt>
                <c:pt idx="773">
                  <c:v>2023-08-19</c:v>
                </c:pt>
                <c:pt idx="774">
                  <c:v>2023-08-20</c:v>
                </c:pt>
                <c:pt idx="775">
                  <c:v>2023-08-21</c:v>
                </c:pt>
                <c:pt idx="776">
                  <c:v>2023-08-22</c:v>
                </c:pt>
                <c:pt idx="777">
                  <c:v>2023-08-23</c:v>
                </c:pt>
                <c:pt idx="778">
                  <c:v>2023-08-24</c:v>
                </c:pt>
                <c:pt idx="779">
                  <c:v>2023-08-25</c:v>
                </c:pt>
                <c:pt idx="780">
                  <c:v>2023-08-26</c:v>
                </c:pt>
                <c:pt idx="781">
                  <c:v>2023-08-27</c:v>
                </c:pt>
                <c:pt idx="782">
                  <c:v>2023-08-28</c:v>
                </c:pt>
                <c:pt idx="783">
                  <c:v>2023-08-29</c:v>
                </c:pt>
                <c:pt idx="784">
                  <c:v>2023-08-30</c:v>
                </c:pt>
                <c:pt idx="785">
                  <c:v>2023-08-31</c:v>
                </c:pt>
                <c:pt idx="786">
                  <c:v>2023-09-01</c:v>
                </c:pt>
                <c:pt idx="787">
                  <c:v>2023-09-02</c:v>
                </c:pt>
                <c:pt idx="788">
                  <c:v>2023-09-03</c:v>
                </c:pt>
                <c:pt idx="789">
                  <c:v>2023-09-04</c:v>
                </c:pt>
                <c:pt idx="790">
                  <c:v>2023-09-05</c:v>
                </c:pt>
                <c:pt idx="791">
                  <c:v>2023-09-06</c:v>
                </c:pt>
                <c:pt idx="792">
                  <c:v>2023-09-07</c:v>
                </c:pt>
                <c:pt idx="793">
                  <c:v>2023-09-08</c:v>
                </c:pt>
                <c:pt idx="794">
                  <c:v>2023-09-09</c:v>
                </c:pt>
                <c:pt idx="795">
                  <c:v>2023-09-10</c:v>
                </c:pt>
                <c:pt idx="796">
                  <c:v>2023-09-11</c:v>
                </c:pt>
                <c:pt idx="797">
                  <c:v>2023-09-12</c:v>
                </c:pt>
                <c:pt idx="798">
                  <c:v>2023-09-13</c:v>
                </c:pt>
                <c:pt idx="799">
                  <c:v>2023-09-14</c:v>
                </c:pt>
                <c:pt idx="800">
                  <c:v>2023-09-15</c:v>
                </c:pt>
                <c:pt idx="801">
                  <c:v>2023-09-16</c:v>
                </c:pt>
                <c:pt idx="802">
                  <c:v>2023-09-17</c:v>
                </c:pt>
                <c:pt idx="803">
                  <c:v>2023-09-18</c:v>
                </c:pt>
                <c:pt idx="804">
                  <c:v>2023-09-19</c:v>
                </c:pt>
                <c:pt idx="805">
                  <c:v>2023-09-20</c:v>
                </c:pt>
                <c:pt idx="806">
                  <c:v>2023-09-21</c:v>
                </c:pt>
                <c:pt idx="807">
                  <c:v>2023-09-22</c:v>
                </c:pt>
                <c:pt idx="808">
                  <c:v>2023-09-23</c:v>
                </c:pt>
                <c:pt idx="809">
                  <c:v>2023-09-24</c:v>
                </c:pt>
                <c:pt idx="810">
                  <c:v>2023-09-25</c:v>
                </c:pt>
                <c:pt idx="811">
                  <c:v>2023-09-26</c:v>
                </c:pt>
                <c:pt idx="812">
                  <c:v>2023-09-27</c:v>
                </c:pt>
                <c:pt idx="813">
                  <c:v>2023-09-28</c:v>
                </c:pt>
                <c:pt idx="814">
                  <c:v>2023-09-29</c:v>
                </c:pt>
                <c:pt idx="815">
                  <c:v>2023-09-30</c:v>
                </c:pt>
                <c:pt idx="816">
                  <c:v>2023-10-01</c:v>
                </c:pt>
                <c:pt idx="817">
                  <c:v>2023-10-02</c:v>
                </c:pt>
                <c:pt idx="818">
                  <c:v>2023-10-03</c:v>
                </c:pt>
                <c:pt idx="819">
                  <c:v>2023-10-04</c:v>
                </c:pt>
                <c:pt idx="820">
                  <c:v>2023-10-05</c:v>
                </c:pt>
                <c:pt idx="821">
                  <c:v>2023-10-06</c:v>
                </c:pt>
                <c:pt idx="822">
                  <c:v>2023-10-07</c:v>
                </c:pt>
                <c:pt idx="823">
                  <c:v>2023-10-08</c:v>
                </c:pt>
                <c:pt idx="824">
                  <c:v>2023-10-09</c:v>
                </c:pt>
                <c:pt idx="825">
                  <c:v>2023-10-10</c:v>
                </c:pt>
                <c:pt idx="826">
                  <c:v>2023-10-11</c:v>
                </c:pt>
                <c:pt idx="827">
                  <c:v>2023-10-12</c:v>
                </c:pt>
                <c:pt idx="828">
                  <c:v>2023-10-13</c:v>
                </c:pt>
                <c:pt idx="829">
                  <c:v>2023-10-14</c:v>
                </c:pt>
                <c:pt idx="830">
                  <c:v>2023-10-15</c:v>
                </c:pt>
                <c:pt idx="831">
                  <c:v>2023-10-16</c:v>
                </c:pt>
                <c:pt idx="832">
                  <c:v>2023-10-17</c:v>
                </c:pt>
                <c:pt idx="833">
                  <c:v>2023-10-18</c:v>
                </c:pt>
                <c:pt idx="834">
                  <c:v>2023-10-19</c:v>
                </c:pt>
                <c:pt idx="835">
                  <c:v>2023-10-20</c:v>
                </c:pt>
                <c:pt idx="836">
                  <c:v>2023-10-21</c:v>
                </c:pt>
                <c:pt idx="837">
                  <c:v>2023-10-22</c:v>
                </c:pt>
                <c:pt idx="838">
                  <c:v>2023-10-23</c:v>
                </c:pt>
                <c:pt idx="839">
                  <c:v>2023-10-24</c:v>
                </c:pt>
                <c:pt idx="840">
                  <c:v>2023-10-25</c:v>
                </c:pt>
                <c:pt idx="841">
                  <c:v>2023-10-26</c:v>
                </c:pt>
                <c:pt idx="842">
                  <c:v>2023-10-27</c:v>
                </c:pt>
                <c:pt idx="843">
                  <c:v>2023-10-28</c:v>
                </c:pt>
                <c:pt idx="844">
                  <c:v>2023-10-29</c:v>
                </c:pt>
                <c:pt idx="845">
                  <c:v>2023-10-30</c:v>
                </c:pt>
                <c:pt idx="846">
                  <c:v>2023-10-31</c:v>
                </c:pt>
                <c:pt idx="847">
                  <c:v>2023-11-01</c:v>
                </c:pt>
                <c:pt idx="848">
                  <c:v>2023-11-02</c:v>
                </c:pt>
                <c:pt idx="849">
                  <c:v>2023-11-03</c:v>
                </c:pt>
                <c:pt idx="850">
                  <c:v>2023-11-04</c:v>
                </c:pt>
                <c:pt idx="851">
                  <c:v>2023-11-05</c:v>
                </c:pt>
                <c:pt idx="852">
                  <c:v>2023-11-06</c:v>
                </c:pt>
                <c:pt idx="853">
                  <c:v>2023-11-07</c:v>
                </c:pt>
                <c:pt idx="854">
                  <c:v>2023-11-08</c:v>
                </c:pt>
                <c:pt idx="855">
                  <c:v>2023-11-09</c:v>
                </c:pt>
                <c:pt idx="856">
                  <c:v>2023-11-10</c:v>
                </c:pt>
                <c:pt idx="857">
                  <c:v>2023-11-11</c:v>
                </c:pt>
                <c:pt idx="858">
                  <c:v>2023-11-12</c:v>
                </c:pt>
                <c:pt idx="859">
                  <c:v>2023-11-13</c:v>
                </c:pt>
                <c:pt idx="860">
                  <c:v>2023-11-14</c:v>
                </c:pt>
                <c:pt idx="861">
                  <c:v>2023-11-15</c:v>
                </c:pt>
                <c:pt idx="862">
                  <c:v>2023-11-16</c:v>
                </c:pt>
                <c:pt idx="863">
                  <c:v>2023-11-17</c:v>
                </c:pt>
                <c:pt idx="864">
                  <c:v>2023-11-18</c:v>
                </c:pt>
                <c:pt idx="865">
                  <c:v>2023-11-19</c:v>
                </c:pt>
                <c:pt idx="866">
                  <c:v>2023-11-20</c:v>
                </c:pt>
                <c:pt idx="867">
                  <c:v>2023-11-21</c:v>
                </c:pt>
                <c:pt idx="868">
                  <c:v>2023-11-22</c:v>
                </c:pt>
                <c:pt idx="869">
                  <c:v>2023-11-23</c:v>
                </c:pt>
                <c:pt idx="870">
                  <c:v>2023-11-24</c:v>
                </c:pt>
                <c:pt idx="871">
                  <c:v>2023-11-25</c:v>
                </c:pt>
                <c:pt idx="872">
                  <c:v>2023-11-26</c:v>
                </c:pt>
                <c:pt idx="873">
                  <c:v>2023-11-27</c:v>
                </c:pt>
                <c:pt idx="874">
                  <c:v>2023-11-28</c:v>
                </c:pt>
                <c:pt idx="875">
                  <c:v>2023-11-29</c:v>
                </c:pt>
                <c:pt idx="876">
                  <c:v>2023-11-30</c:v>
                </c:pt>
                <c:pt idx="877">
                  <c:v>2023-12-01</c:v>
                </c:pt>
                <c:pt idx="878">
                  <c:v>2023-12-02</c:v>
                </c:pt>
                <c:pt idx="879">
                  <c:v>2023-12-03</c:v>
                </c:pt>
                <c:pt idx="880">
                  <c:v>2023-12-04</c:v>
                </c:pt>
                <c:pt idx="881">
                  <c:v>2023-12-05</c:v>
                </c:pt>
                <c:pt idx="882">
                  <c:v>2023-12-06</c:v>
                </c:pt>
                <c:pt idx="883">
                  <c:v>2023-12-07</c:v>
                </c:pt>
                <c:pt idx="884">
                  <c:v>2023-12-08</c:v>
                </c:pt>
                <c:pt idx="885">
                  <c:v>2023-12-09</c:v>
                </c:pt>
                <c:pt idx="886">
                  <c:v>2023-12-10</c:v>
                </c:pt>
                <c:pt idx="887">
                  <c:v>2023-12-11</c:v>
                </c:pt>
                <c:pt idx="888">
                  <c:v>2023-12-12</c:v>
                </c:pt>
                <c:pt idx="889">
                  <c:v>2023-12-13</c:v>
                </c:pt>
                <c:pt idx="890">
                  <c:v>2023-12-14</c:v>
                </c:pt>
                <c:pt idx="891">
                  <c:v>2023-12-15</c:v>
                </c:pt>
                <c:pt idx="892">
                  <c:v>2023-12-16</c:v>
                </c:pt>
                <c:pt idx="893">
                  <c:v>2023-12-17</c:v>
                </c:pt>
                <c:pt idx="894">
                  <c:v>2023-12-18</c:v>
                </c:pt>
                <c:pt idx="895">
                  <c:v>2023-12-19</c:v>
                </c:pt>
                <c:pt idx="896">
                  <c:v>2023-12-20</c:v>
                </c:pt>
                <c:pt idx="897">
                  <c:v>2023-12-21</c:v>
                </c:pt>
                <c:pt idx="898">
                  <c:v>2023-12-22</c:v>
                </c:pt>
                <c:pt idx="899">
                  <c:v>2023-12-23</c:v>
                </c:pt>
                <c:pt idx="900">
                  <c:v>2023-12-24</c:v>
                </c:pt>
                <c:pt idx="901">
                  <c:v>2023-12-25</c:v>
                </c:pt>
                <c:pt idx="902">
                  <c:v>2023-12-26</c:v>
                </c:pt>
                <c:pt idx="903">
                  <c:v>2023-12-27</c:v>
                </c:pt>
                <c:pt idx="904">
                  <c:v>2023-12-28</c:v>
                </c:pt>
                <c:pt idx="905">
                  <c:v>2023-12-29</c:v>
                </c:pt>
                <c:pt idx="906">
                  <c:v>2023-12-30</c:v>
                </c:pt>
                <c:pt idx="907">
                  <c:v>2023-12-31</c:v>
                </c:pt>
              </c:strCache>
            </c:strRef>
          </c:cat>
          <c:val>
            <c:numRef>
              <c:f>'Gráfico 12'!$Z$8:$Z$915</c:f>
              <c:numCache>
                <c:formatCode>General</c:formatCode>
                <c:ptCount val="908"/>
                <c:pt idx="178">
                  <c:v>1000</c:v>
                </c:pt>
                <c:pt idx="543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64-4F5D-AD09-1A99441009F3}"/>
            </c:ext>
          </c:extLst>
        </c:ser>
        <c:ser>
          <c:idx val="2"/>
          <c:order val="2"/>
          <c:tx>
            <c:strRef>
              <c:f>'Gráfico 12'!$AA$1</c:f>
              <c:strCache>
                <c:ptCount val="1"/>
                <c:pt idx="0">
                  <c:v>Invierno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strRef>
              <c:f>'Gráfico 12'!$X$8:$X$915</c:f>
              <c:strCache>
                <c:ptCount val="908"/>
                <c:pt idx="0">
                  <c:v>2021-07-07</c:v>
                </c:pt>
                <c:pt idx="1">
                  <c:v>2021-07-08</c:v>
                </c:pt>
                <c:pt idx="2">
                  <c:v>2021-07-09</c:v>
                </c:pt>
                <c:pt idx="3">
                  <c:v>2021-07-10</c:v>
                </c:pt>
                <c:pt idx="4">
                  <c:v>2021-07-11</c:v>
                </c:pt>
                <c:pt idx="5">
                  <c:v>2021-07-12</c:v>
                </c:pt>
                <c:pt idx="6">
                  <c:v>2021-07-13</c:v>
                </c:pt>
                <c:pt idx="7">
                  <c:v>2021-07-14</c:v>
                </c:pt>
                <c:pt idx="8">
                  <c:v>2021-07-15</c:v>
                </c:pt>
                <c:pt idx="9">
                  <c:v>2021-07-16</c:v>
                </c:pt>
                <c:pt idx="10">
                  <c:v>2021-07-17</c:v>
                </c:pt>
                <c:pt idx="11">
                  <c:v>2021-07-18</c:v>
                </c:pt>
                <c:pt idx="12">
                  <c:v>2021-07-19</c:v>
                </c:pt>
                <c:pt idx="13">
                  <c:v>2021-07-20</c:v>
                </c:pt>
                <c:pt idx="14">
                  <c:v>2021-07-21</c:v>
                </c:pt>
                <c:pt idx="15">
                  <c:v>2021-07-22</c:v>
                </c:pt>
                <c:pt idx="16">
                  <c:v>2021-07-23</c:v>
                </c:pt>
                <c:pt idx="17">
                  <c:v>2021-07-24</c:v>
                </c:pt>
                <c:pt idx="18">
                  <c:v>2021-07-25</c:v>
                </c:pt>
                <c:pt idx="19">
                  <c:v>2021-07-26</c:v>
                </c:pt>
                <c:pt idx="20">
                  <c:v>2021-07-27</c:v>
                </c:pt>
                <c:pt idx="21">
                  <c:v>2021-07-28</c:v>
                </c:pt>
                <c:pt idx="22">
                  <c:v>2021-07-29</c:v>
                </c:pt>
                <c:pt idx="23">
                  <c:v>2021-07-30</c:v>
                </c:pt>
                <c:pt idx="24">
                  <c:v>2021-07-31</c:v>
                </c:pt>
                <c:pt idx="25">
                  <c:v>2021-08-01</c:v>
                </c:pt>
                <c:pt idx="26">
                  <c:v>2021-08-02</c:v>
                </c:pt>
                <c:pt idx="27">
                  <c:v>2021-08-03</c:v>
                </c:pt>
                <c:pt idx="28">
                  <c:v>2021-08-04</c:v>
                </c:pt>
                <c:pt idx="29">
                  <c:v>2021-08-05</c:v>
                </c:pt>
                <c:pt idx="30">
                  <c:v>2021-08-06</c:v>
                </c:pt>
                <c:pt idx="31">
                  <c:v>2021-08-07</c:v>
                </c:pt>
                <c:pt idx="32">
                  <c:v>2021-08-08</c:v>
                </c:pt>
                <c:pt idx="33">
                  <c:v>2021-08-09</c:v>
                </c:pt>
                <c:pt idx="34">
                  <c:v>2021-08-10</c:v>
                </c:pt>
                <c:pt idx="35">
                  <c:v>2021-08-11</c:v>
                </c:pt>
                <c:pt idx="36">
                  <c:v>2021-08-12</c:v>
                </c:pt>
                <c:pt idx="37">
                  <c:v>2021-08-13</c:v>
                </c:pt>
                <c:pt idx="38">
                  <c:v>2021-08-14</c:v>
                </c:pt>
                <c:pt idx="39">
                  <c:v>2021-08-15</c:v>
                </c:pt>
                <c:pt idx="40">
                  <c:v>2021-08-16</c:v>
                </c:pt>
                <c:pt idx="41">
                  <c:v>2021-08-17</c:v>
                </c:pt>
                <c:pt idx="42">
                  <c:v>2021-08-18</c:v>
                </c:pt>
                <c:pt idx="43">
                  <c:v>2021-08-19</c:v>
                </c:pt>
                <c:pt idx="44">
                  <c:v>2021-08-20</c:v>
                </c:pt>
                <c:pt idx="45">
                  <c:v>2021-08-21</c:v>
                </c:pt>
                <c:pt idx="46">
                  <c:v>2021-08-22</c:v>
                </c:pt>
                <c:pt idx="47">
                  <c:v>2021-08-23</c:v>
                </c:pt>
                <c:pt idx="48">
                  <c:v>2021-08-24</c:v>
                </c:pt>
                <c:pt idx="49">
                  <c:v>2021-08-25</c:v>
                </c:pt>
                <c:pt idx="50">
                  <c:v>2021-08-26</c:v>
                </c:pt>
                <c:pt idx="51">
                  <c:v>2021-08-27</c:v>
                </c:pt>
                <c:pt idx="52">
                  <c:v>2021-08-28</c:v>
                </c:pt>
                <c:pt idx="53">
                  <c:v>2021-08-29</c:v>
                </c:pt>
                <c:pt idx="54">
                  <c:v>2021-08-30</c:v>
                </c:pt>
                <c:pt idx="55">
                  <c:v>2021-08-31</c:v>
                </c:pt>
                <c:pt idx="56">
                  <c:v>2021-09-01</c:v>
                </c:pt>
                <c:pt idx="57">
                  <c:v>2021-09-02</c:v>
                </c:pt>
                <c:pt idx="58">
                  <c:v>2021-09-03</c:v>
                </c:pt>
                <c:pt idx="59">
                  <c:v>2021-09-04</c:v>
                </c:pt>
                <c:pt idx="60">
                  <c:v>2021-09-05</c:v>
                </c:pt>
                <c:pt idx="61">
                  <c:v>2021-09-06</c:v>
                </c:pt>
                <c:pt idx="62">
                  <c:v>2021-09-07</c:v>
                </c:pt>
                <c:pt idx="63">
                  <c:v>2021-09-08</c:v>
                </c:pt>
                <c:pt idx="64">
                  <c:v>2021-09-09</c:v>
                </c:pt>
                <c:pt idx="65">
                  <c:v>2021-09-10</c:v>
                </c:pt>
                <c:pt idx="66">
                  <c:v>2021-09-11</c:v>
                </c:pt>
                <c:pt idx="67">
                  <c:v>2021-09-12</c:v>
                </c:pt>
                <c:pt idx="68">
                  <c:v>2021-09-13</c:v>
                </c:pt>
                <c:pt idx="69">
                  <c:v>2021-09-14</c:v>
                </c:pt>
                <c:pt idx="70">
                  <c:v>2021-09-15</c:v>
                </c:pt>
                <c:pt idx="71">
                  <c:v>2021-09-16</c:v>
                </c:pt>
                <c:pt idx="72">
                  <c:v>2021-09-17</c:v>
                </c:pt>
                <c:pt idx="73">
                  <c:v>2021-09-18</c:v>
                </c:pt>
                <c:pt idx="74">
                  <c:v>2021-09-19</c:v>
                </c:pt>
                <c:pt idx="75">
                  <c:v>2021-09-20</c:v>
                </c:pt>
                <c:pt idx="76">
                  <c:v>2021-09-21</c:v>
                </c:pt>
                <c:pt idx="77">
                  <c:v>2021-09-22</c:v>
                </c:pt>
                <c:pt idx="78">
                  <c:v>2021-09-23</c:v>
                </c:pt>
                <c:pt idx="79">
                  <c:v>2021-09-24</c:v>
                </c:pt>
                <c:pt idx="80">
                  <c:v>2021-09-25</c:v>
                </c:pt>
                <c:pt idx="81">
                  <c:v>2021-09-26</c:v>
                </c:pt>
                <c:pt idx="82">
                  <c:v>2021-09-27</c:v>
                </c:pt>
                <c:pt idx="83">
                  <c:v>2021-09-28</c:v>
                </c:pt>
                <c:pt idx="84">
                  <c:v>2021-09-29</c:v>
                </c:pt>
                <c:pt idx="85">
                  <c:v>2021-09-30</c:v>
                </c:pt>
                <c:pt idx="86">
                  <c:v>2021-10-01</c:v>
                </c:pt>
                <c:pt idx="87">
                  <c:v>2021-10-02</c:v>
                </c:pt>
                <c:pt idx="88">
                  <c:v>2021-10-03</c:v>
                </c:pt>
                <c:pt idx="89">
                  <c:v>2021-10-04</c:v>
                </c:pt>
                <c:pt idx="90">
                  <c:v>2021-10-05</c:v>
                </c:pt>
                <c:pt idx="91">
                  <c:v>2021-10-06</c:v>
                </c:pt>
                <c:pt idx="92">
                  <c:v>2021-10-07</c:v>
                </c:pt>
                <c:pt idx="93">
                  <c:v>2021-10-08</c:v>
                </c:pt>
                <c:pt idx="94">
                  <c:v>2021-10-09</c:v>
                </c:pt>
                <c:pt idx="95">
                  <c:v>2021-10-10</c:v>
                </c:pt>
                <c:pt idx="96">
                  <c:v>2021-10-11</c:v>
                </c:pt>
                <c:pt idx="97">
                  <c:v>2021-10-12</c:v>
                </c:pt>
                <c:pt idx="98">
                  <c:v>2021-10-13</c:v>
                </c:pt>
                <c:pt idx="99">
                  <c:v>2021-10-14</c:v>
                </c:pt>
                <c:pt idx="100">
                  <c:v>2021-10-15</c:v>
                </c:pt>
                <c:pt idx="101">
                  <c:v>2021-10-16</c:v>
                </c:pt>
                <c:pt idx="102">
                  <c:v>2021-10-17</c:v>
                </c:pt>
                <c:pt idx="103">
                  <c:v>2021-10-18</c:v>
                </c:pt>
                <c:pt idx="104">
                  <c:v>2021-10-19</c:v>
                </c:pt>
                <c:pt idx="105">
                  <c:v>2021-10-20</c:v>
                </c:pt>
                <c:pt idx="106">
                  <c:v>2021-10-21</c:v>
                </c:pt>
                <c:pt idx="107">
                  <c:v>2021-10-22</c:v>
                </c:pt>
                <c:pt idx="108">
                  <c:v>2021-10-23</c:v>
                </c:pt>
                <c:pt idx="109">
                  <c:v>2021-10-24</c:v>
                </c:pt>
                <c:pt idx="110">
                  <c:v>2021-10-25</c:v>
                </c:pt>
                <c:pt idx="111">
                  <c:v>2021-10-26</c:v>
                </c:pt>
                <c:pt idx="112">
                  <c:v>2021-10-27</c:v>
                </c:pt>
                <c:pt idx="113">
                  <c:v>2021-10-28</c:v>
                </c:pt>
                <c:pt idx="114">
                  <c:v>2021-10-29</c:v>
                </c:pt>
                <c:pt idx="115">
                  <c:v>2021-10-30</c:v>
                </c:pt>
                <c:pt idx="116">
                  <c:v>2021-10-31</c:v>
                </c:pt>
                <c:pt idx="117">
                  <c:v>2021-11-01</c:v>
                </c:pt>
                <c:pt idx="118">
                  <c:v>2021-11-02</c:v>
                </c:pt>
                <c:pt idx="119">
                  <c:v>2021-11-03</c:v>
                </c:pt>
                <c:pt idx="120">
                  <c:v>2021-11-04</c:v>
                </c:pt>
                <c:pt idx="121">
                  <c:v>2021-11-05</c:v>
                </c:pt>
                <c:pt idx="122">
                  <c:v>2021-11-06</c:v>
                </c:pt>
                <c:pt idx="123">
                  <c:v>2021-11-07</c:v>
                </c:pt>
                <c:pt idx="124">
                  <c:v>2021-11-08</c:v>
                </c:pt>
                <c:pt idx="125">
                  <c:v>2021-11-09</c:v>
                </c:pt>
                <c:pt idx="126">
                  <c:v>2021-11-10</c:v>
                </c:pt>
                <c:pt idx="127">
                  <c:v>2021-11-11</c:v>
                </c:pt>
                <c:pt idx="128">
                  <c:v>2021-11-12</c:v>
                </c:pt>
                <c:pt idx="129">
                  <c:v>2021-11-13</c:v>
                </c:pt>
                <c:pt idx="130">
                  <c:v>2021-11-14</c:v>
                </c:pt>
                <c:pt idx="131">
                  <c:v>2021-11-15</c:v>
                </c:pt>
                <c:pt idx="132">
                  <c:v>2021-11-16</c:v>
                </c:pt>
                <c:pt idx="133">
                  <c:v>2021-11-17</c:v>
                </c:pt>
                <c:pt idx="134">
                  <c:v>2021-11-18</c:v>
                </c:pt>
                <c:pt idx="135">
                  <c:v>2021-11-19</c:v>
                </c:pt>
                <c:pt idx="136">
                  <c:v>2021-11-20</c:v>
                </c:pt>
                <c:pt idx="137">
                  <c:v>2021-11-21</c:v>
                </c:pt>
                <c:pt idx="138">
                  <c:v>2021-11-22</c:v>
                </c:pt>
                <c:pt idx="139">
                  <c:v>2021-11-23</c:v>
                </c:pt>
                <c:pt idx="140">
                  <c:v>2021-11-24</c:v>
                </c:pt>
                <c:pt idx="141">
                  <c:v>2021-11-25</c:v>
                </c:pt>
                <c:pt idx="142">
                  <c:v>2021-11-26</c:v>
                </c:pt>
                <c:pt idx="143">
                  <c:v>2021-11-27</c:v>
                </c:pt>
                <c:pt idx="144">
                  <c:v>2021-11-28</c:v>
                </c:pt>
                <c:pt idx="145">
                  <c:v>2021-11-29</c:v>
                </c:pt>
                <c:pt idx="146">
                  <c:v>2021-11-30</c:v>
                </c:pt>
                <c:pt idx="147">
                  <c:v>2021-12-01</c:v>
                </c:pt>
                <c:pt idx="148">
                  <c:v>2021-12-02</c:v>
                </c:pt>
                <c:pt idx="149">
                  <c:v>2021-12-03</c:v>
                </c:pt>
                <c:pt idx="150">
                  <c:v>2021-12-04</c:v>
                </c:pt>
                <c:pt idx="151">
                  <c:v>2021-12-05</c:v>
                </c:pt>
                <c:pt idx="152">
                  <c:v>2021-12-06</c:v>
                </c:pt>
                <c:pt idx="153">
                  <c:v>2021-12-07</c:v>
                </c:pt>
                <c:pt idx="154">
                  <c:v>2021-12-08</c:v>
                </c:pt>
                <c:pt idx="155">
                  <c:v>2021-12-09</c:v>
                </c:pt>
                <c:pt idx="156">
                  <c:v>2021-12-10</c:v>
                </c:pt>
                <c:pt idx="157">
                  <c:v>2021-12-11</c:v>
                </c:pt>
                <c:pt idx="158">
                  <c:v>2021-12-12</c:v>
                </c:pt>
                <c:pt idx="159">
                  <c:v>2021-12-13</c:v>
                </c:pt>
                <c:pt idx="160">
                  <c:v>2021-12-14</c:v>
                </c:pt>
                <c:pt idx="161">
                  <c:v>2021-12-15</c:v>
                </c:pt>
                <c:pt idx="162">
                  <c:v>2021-12-16</c:v>
                </c:pt>
                <c:pt idx="163">
                  <c:v>2021-12-17</c:v>
                </c:pt>
                <c:pt idx="164">
                  <c:v>2021-12-18</c:v>
                </c:pt>
                <c:pt idx="165">
                  <c:v>2021-12-19</c:v>
                </c:pt>
                <c:pt idx="166">
                  <c:v>2021-12-20</c:v>
                </c:pt>
                <c:pt idx="167">
                  <c:v>2021-12-21</c:v>
                </c:pt>
                <c:pt idx="168">
                  <c:v>2021-12-22</c:v>
                </c:pt>
                <c:pt idx="169">
                  <c:v>2021-12-23</c:v>
                </c:pt>
                <c:pt idx="170">
                  <c:v>2021-12-24</c:v>
                </c:pt>
                <c:pt idx="171">
                  <c:v>2021-12-25</c:v>
                </c:pt>
                <c:pt idx="172">
                  <c:v>2021-12-26</c:v>
                </c:pt>
                <c:pt idx="173">
                  <c:v>2021-12-27</c:v>
                </c:pt>
                <c:pt idx="174">
                  <c:v>2021-12-28</c:v>
                </c:pt>
                <c:pt idx="175">
                  <c:v>2021-12-29</c:v>
                </c:pt>
                <c:pt idx="176">
                  <c:v>2021-12-30</c:v>
                </c:pt>
                <c:pt idx="177">
                  <c:v>2021-12-31</c:v>
                </c:pt>
                <c:pt idx="178">
                  <c:v>2022-01-01</c:v>
                </c:pt>
                <c:pt idx="179">
                  <c:v>2022-01-02</c:v>
                </c:pt>
                <c:pt idx="180">
                  <c:v>2022-01-03</c:v>
                </c:pt>
                <c:pt idx="181">
                  <c:v>2022-01-04</c:v>
                </c:pt>
                <c:pt idx="182">
                  <c:v>2022-01-05</c:v>
                </c:pt>
                <c:pt idx="183">
                  <c:v>2022-01-06</c:v>
                </c:pt>
                <c:pt idx="184">
                  <c:v>2022-01-07</c:v>
                </c:pt>
                <c:pt idx="185">
                  <c:v>2022-01-08</c:v>
                </c:pt>
                <c:pt idx="186">
                  <c:v>2022-01-09</c:v>
                </c:pt>
                <c:pt idx="187">
                  <c:v>2022-01-10</c:v>
                </c:pt>
                <c:pt idx="188">
                  <c:v>2022-01-11</c:v>
                </c:pt>
                <c:pt idx="189">
                  <c:v>2022-01-12</c:v>
                </c:pt>
                <c:pt idx="190">
                  <c:v>2022-01-13</c:v>
                </c:pt>
                <c:pt idx="191">
                  <c:v>2022-01-14</c:v>
                </c:pt>
                <c:pt idx="192">
                  <c:v>2022-01-15</c:v>
                </c:pt>
                <c:pt idx="193">
                  <c:v>2022-01-16</c:v>
                </c:pt>
                <c:pt idx="194">
                  <c:v>2022-01-17</c:v>
                </c:pt>
                <c:pt idx="195">
                  <c:v>2022-01-18</c:v>
                </c:pt>
                <c:pt idx="196">
                  <c:v>2022-01-19</c:v>
                </c:pt>
                <c:pt idx="197">
                  <c:v>2022-01-20</c:v>
                </c:pt>
                <c:pt idx="198">
                  <c:v>2022-01-21</c:v>
                </c:pt>
                <c:pt idx="199">
                  <c:v>2022-01-22</c:v>
                </c:pt>
                <c:pt idx="200">
                  <c:v>2022-01-23</c:v>
                </c:pt>
                <c:pt idx="201">
                  <c:v>2022-01-24</c:v>
                </c:pt>
                <c:pt idx="202">
                  <c:v>2022-01-25</c:v>
                </c:pt>
                <c:pt idx="203">
                  <c:v>2022-01-26</c:v>
                </c:pt>
                <c:pt idx="204">
                  <c:v>2022-01-27</c:v>
                </c:pt>
                <c:pt idx="205">
                  <c:v>2022-01-28</c:v>
                </c:pt>
                <c:pt idx="206">
                  <c:v>2022-01-29</c:v>
                </c:pt>
                <c:pt idx="207">
                  <c:v>2022-01-30</c:v>
                </c:pt>
                <c:pt idx="208">
                  <c:v>2022-01-31</c:v>
                </c:pt>
                <c:pt idx="209">
                  <c:v>2022-02-01</c:v>
                </c:pt>
                <c:pt idx="210">
                  <c:v>2022-02-02</c:v>
                </c:pt>
                <c:pt idx="211">
                  <c:v>2022-02-03</c:v>
                </c:pt>
                <c:pt idx="212">
                  <c:v>2022-02-04</c:v>
                </c:pt>
                <c:pt idx="213">
                  <c:v>2022-02-05</c:v>
                </c:pt>
                <c:pt idx="214">
                  <c:v>2022-02-06</c:v>
                </c:pt>
                <c:pt idx="215">
                  <c:v>2022-02-07</c:v>
                </c:pt>
                <c:pt idx="216">
                  <c:v>2022-02-08</c:v>
                </c:pt>
                <c:pt idx="217">
                  <c:v>2022-02-09</c:v>
                </c:pt>
                <c:pt idx="218">
                  <c:v>2022-02-10</c:v>
                </c:pt>
                <c:pt idx="219">
                  <c:v>2022-02-11</c:v>
                </c:pt>
                <c:pt idx="220">
                  <c:v>2022-02-12</c:v>
                </c:pt>
                <c:pt idx="221">
                  <c:v>2022-02-13</c:v>
                </c:pt>
                <c:pt idx="222">
                  <c:v>2022-02-14</c:v>
                </c:pt>
                <c:pt idx="223">
                  <c:v>2022-02-15</c:v>
                </c:pt>
                <c:pt idx="224">
                  <c:v>2022-02-16</c:v>
                </c:pt>
                <c:pt idx="225">
                  <c:v>2022-02-17</c:v>
                </c:pt>
                <c:pt idx="226">
                  <c:v>2022-02-18</c:v>
                </c:pt>
                <c:pt idx="227">
                  <c:v>2022-02-19</c:v>
                </c:pt>
                <c:pt idx="228">
                  <c:v>2022-02-20</c:v>
                </c:pt>
                <c:pt idx="229">
                  <c:v>2022-02-21</c:v>
                </c:pt>
                <c:pt idx="230">
                  <c:v>2022-02-22</c:v>
                </c:pt>
                <c:pt idx="231">
                  <c:v>2022-02-23</c:v>
                </c:pt>
                <c:pt idx="232">
                  <c:v>2022-02-24</c:v>
                </c:pt>
                <c:pt idx="233">
                  <c:v>2022-02-25</c:v>
                </c:pt>
                <c:pt idx="234">
                  <c:v>2022-02-26</c:v>
                </c:pt>
                <c:pt idx="235">
                  <c:v>2022-02-27</c:v>
                </c:pt>
                <c:pt idx="236">
                  <c:v>2022-02-28</c:v>
                </c:pt>
                <c:pt idx="237">
                  <c:v>2022-03-01</c:v>
                </c:pt>
                <c:pt idx="238">
                  <c:v>2022-03-02</c:v>
                </c:pt>
                <c:pt idx="239">
                  <c:v>2022-03-03</c:v>
                </c:pt>
                <c:pt idx="240">
                  <c:v>2022-03-04</c:v>
                </c:pt>
                <c:pt idx="241">
                  <c:v>2022-03-05</c:v>
                </c:pt>
                <c:pt idx="242">
                  <c:v>2022-03-06</c:v>
                </c:pt>
                <c:pt idx="243">
                  <c:v>2022-03-07</c:v>
                </c:pt>
                <c:pt idx="244">
                  <c:v>2022-03-08</c:v>
                </c:pt>
                <c:pt idx="245">
                  <c:v>2022-03-09</c:v>
                </c:pt>
                <c:pt idx="246">
                  <c:v>2022-03-10</c:v>
                </c:pt>
                <c:pt idx="247">
                  <c:v>2022-03-11</c:v>
                </c:pt>
                <c:pt idx="248">
                  <c:v>2022-03-12</c:v>
                </c:pt>
                <c:pt idx="249">
                  <c:v>2022-03-13</c:v>
                </c:pt>
                <c:pt idx="250">
                  <c:v>2022-03-14</c:v>
                </c:pt>
                <c:pt idx="251">
                  <c:v>2022-03-15</c:v>
                </c:pt>
                <c:pt idx="252">
                  <c:v>2022-03-16</c:v>
                </c:pt>
                <c:pt idx="253">
                  <c:v>2022-03-17</c:v>
                </c:pt>
                <c:pt idx="254">
                  <c:v>2022-03-18</c:v>
                </c:pt>
                <c:pt idx="255">
                  <c:v>2022-03-19</c:v>
                </c:pt>
                <c:pt idx="256">
                  <c:v>2022-03-20</c:v>
                </c:pt>
                <c:pt idx="257">
                  <c:v>2022-03-21</c:v>
                </c:pt>
                <c:pt idx="258">
                  <c:v>2022-03-22</c:v>
                </c:pt>
                <c:pt idx="259">
                  <c:v>2022-03-23</c:v>
                </c:pt>
                <c:pt idx="260">
                  <c:v>2022-03-24</c:v>
                </c:pt>
                <c:pt idx="261">
                  <c:v>2022-03-25</c:v>
                </c:pt>
                <c:pt idx="262">
                  <c:v>2022-03-26</c:v>
                </c:pt>
                <c:pt idx="263">
                  <c:v>2022-03-27</c:v>
                </c:pt>
                <c:pt idx="264">
                  <c:v>2022-03-28</c:v>
                </c:pt>
                <c:pt idx="265">
                  <c:v>2022-03-29</c:v>
                </c:pt>
                <c:pt idx="266">
                  <c:v>2022-03-30</c:v>
                </c:pt>
                <c:pt idx="267">
                  <c:v>2022-03-31</c:v>
                </c:pt>
                <c:pt idx="268">
                  <c:v>2022-04-01</c:v>
                </c:pt>
                <c:pt idx="269">
                  <c:v>2022-04-02</c:v>
                </c:pt>
                <c:pt idx="270">
                  <c:v>2022-04-03</c:v>
                </c:pt>
                <c:pt idx="271">
                  <c:v>2022-04-04</c:v>
                </c:pt>
                <c:pt idx="272">
                  <c:v>2022-04-05</c:v>
                </c:pt>
                <c:pt idx="273">
                  <c:v>2022-04-06</c:v>
                </c:pt>
                <c:pt idx="274">
                  <c:v>2022-04-07</c:v>
                </c:pt>
                <c:pt idx="275">
                  <c:v>2022-04-08</c:v>
                </c:pt>
                <c:pt idx="276">
                  <c:v>2022-04-09</c:v>
                </c:pt>
                <c:pt idx="277">
                  <c:v>2022-04-10</c:v>
                </c:pt>
                <c:pt idx="278">
                  <c:v>2022-04-11</c:v>
                </c:pt>
                <c:pt idx="279">
                  <c:v>2022-04-12</c:v>
                </c:pt>
                <c:pt idx="280">
                  <c:v>2022-04-13</c:v>
                </c:pt>
                <c:pt idx="281">
                  <c:v>2022-04-14</c:v>
                </c:pt>
                <c:pt idx="282">
                  <c:v>2022-04-15</c:v>
                </c:pt>
                <c:pt idx="283">
                  <c:v>2022-04-16</c:v>
                </c:pt>
                <c:pt idx="284">
                  <c:v>2022-04-17</c:v>
                </c:pt>
                <c:pt idx="285">
                  <c:v>2022-04-18</c:v>
                </c:pt>
                <c:pt idx="286">
                  <c:v>2022-04-19</c:v>
                </c:pt>
                <c:pt idx="287">
                  <c:v>2022-04-20</c:v>
                </c:pt>
                <c:pt idx="288">
                  <c:v>2022-04-21</c:v>
                </c:pt>
                <c:pt idx="289">
                  <c:v>2022-04-22</c:v>
                </c:pt>
                <c:pt idx="290">
                  <c:v>2022-04-23</c:v>
                </c:pt>
                <c:pt idx="291">
                  <c:v>2022-04-24</c:v>
                </c:pt>
                <c:pt idx="292">
                  <c:v>2022-04-25</c:v>
                </c:pt>
                <c:pt idx="293">
                  <c:v>2022-04-26</c:v>
                </c:pt>
                <c:pt idx="294">
                  <c:v>2022-04-27</c:v>
                </c:pt>
                <c:pt idx="295">
                  <c:v>2022-04-28</c:v>
                </c:pt>
                <c:pt idx="296">
                  <c:v>2022-04-29</c:v>
                </c:pt>
                <c:pt idx="297">
                  <c:v>2022-04-30</c:v>
                </c:pt>
                <c:pt idx="298">
                  <c:v>2022-05-01</c:v>
                </c:pt>
                <c:pt idx="299">
                  <c:v>2022-05-02</c:v>
                </c:pt>
                <c:pt idx="300">
                  <c:v>2022-05-03</c:v>
                </c:pt>
                <c:pt idx="301">
                  <c:v>2022-05-04</c:v>
                </c:pt>
                <c:pt idx="302">
                  <c:v>2022-05-05</c:v>
                </c:pt>
                <c:pt idx="303">
                  <c:v>2022-05-06</c:v>
                </c:pt>
                <c:pt idx="304">
                  <c:v>2022-05-07</c:v>
                </c:pt>
                <c:pt idx="305">
                  <c:v>2022-05-08</c:v>
                </c:pt>
                <c:pt idx="306">
                  <c:v>2022-05-09</c:v>
                </c:pt>
                <c:pt idx="307">
                  <c:v>2022-05-10</c:v>
                </c:pt>
                <c:pt idx="308">
                  <c:v>2022-05-11</c:v>
                </c:pt>
                <c:pt idx="309">
                  <c:v>2022-05-12</c:v>
                </c:pt>
                <c:pt idx="310">
                  <c:v>2022-05-13</c:v>
                </c:pt>
                <c:pt idx="311">
                  <c:v>2022-05-14</c:v>
                </c:pt>
                <c:pt idx="312">
                  <c:v>2022-05-15</c:v>
                </c:pt>
                <c:pt idx="313">
                  <c:v>2022-05-16</c:v>
                </c:pt>
                <c:pt idx="314">
                  <c:v>2022-05-17</c:v>
                </c:pt>
                <c:pt idx="315">
                  <c:v>2022-05-18</c:v>
                </c:pt>
                <c:pt idx="316">
                  <c:v>2022-05-19</c:v>
                </c:pt>
                <c:pt idx="317">
                  <c:v>2022-05-20</c:v>
                </c:pt>
                <c:pt idx="318">
                  <c:v>2022-05-21</c:v>
                </c:pt>
                <c:pt idx="319">
                  <c:v>2022-05-22</c:v>
                </c:pt>
                <c:pt idx="320">
                  <c:v>2022-05-23</c:v>
                </c:pt>
                <c:pt idx="321">
                  <c:v>2022-05-24</c:v>
                </c:pt>
                <c:pt idx="322">
                  <c:v>2022-05-25</c:v>
                </c:pt>
                <c:pt idx="323">
                  <c:v>2022-05-26</c:v>
                </c:pt>
                <c:pt idx="324">
                  <c:v>2022-05-27</c:v>
                </c:pt>
                <c:pt idx="325">
                  <c:v>2022-05-28</c:v>
                </c:pt>
                <c:pt idx="326">
                  <c:v>2022-05-29</c:v>
                </c:pt>
                <c:pt idx="327">
                  <c:v>2022-05-30</c:v>
                </c:pt>
                <c:pt idx="328">
                  <c:v>2022-05-31</c:v>
                </c:pt>
                <c:pt idx="329">
                  <c:v>2022-06-01</c:v>
                </c:pt>
                <c:pt idx="330">
                  <c:v>2022-06-02</c:v>
                </c:pt>
                <c:pt idx="331">
                  <c:v>2022-06-03</c:v>
                </c:pt>
                <c:pt idx="332">
                  <c:v>2022-06-04</c:v>
                </c:pt>
                <c:pt idx="333">
                  <c:v>2022-06-05</c:v>
                </c:pt>
                <c:pt idx="334">
                  <c:v>2022-06-06</c:v>
                </c:pt>
                <c:pt idx="335">
                  <c:v>2022-06-07</c:v>
                </c:pt>
                <c:pt idx="336">
                  <c:v>2022-06-08</c:v>
                </c:pt>
                <c:pt idx="337">
                  <c:v>2022-06-09</c:v>
                </c:pt>
                <c:pt idx="338">
                  <c:v>2022-06-10</c:v>
                </c:pt>
                <c:pt idx="339">
                  <c:v>2022-06-11</c:v>
                </c:pt>
                <c:pt idx="340">
                  <c:v>2022-06-12</c:v>
                </c:pt>
                <c:pt idx="341">
                  <c:v>2022-06-13</c:v>
                </c:pt>
                <c:pt idx="342">
                  <c:v>2022-06-14</c:v>
                </c:pt>
                <c:pt idx="343">
                  <c:v>2022-06-15</c:v>
                </c:pt>
                <c:pt idx="344">
                  <c:v>2022-06-16</c:v>
                </c:pt>
                <c:pt idx="345">
                  <c:v>2022-06-17</c:v>
                </c:pt>
                <c:pt idx="346">
                  <c:v>2022-06-18</c:v>
                </c:pt>
                <c:pt idx="347">
                  <c:v>2022-06-19</c:v>
                </c:pt>
                <c:pt idx="348">
                  <c:v>2022-06-20</c:v>
                </c:pt>
                <c:pt idx="349">
                  <c:v>2022-06-21</c:v>
                </c:pt>
                <c:pt idx="350">
                  <c:v>2022-06-22</c:v>
                </c:pt>
                <c:pt idx="351">
                  <c:v>2022-06-23</c:v>
                </c:pt>
                <c:pt idx="352">
                  <c:v>2022-06-24</c:v>
                </c:pt>
                <c:pt idx="353">
                  <c:v>2022-06-25</c:v>
                </c:pt>
                <c:pt idx="354">
                  <c:v>2022-06-26</c:v>
                </c:pt>
                <c:pt idx="355">
                  <c:v>2022-06-27</c:v>
                </c:pt>
                <c:pt idx="356">
                  <c:v>2022-06-28</c:v>
                </c:pt>
                <c:pt idx="357">
                  <c:v>2022-06-29</c:v>
                </c:pt>
                <c:pt idx="358">
                  <c:v>2022-06-30</c:v>
                </c:pt>
                <c:pt idx="359">
                  <c:v>2022-07-01</c:v>
                </c:pt>
                <c:pt idx="360">
                  <c:v>2022-07-02</c:v>
                </c:pt>
                <c:pt idx="361">
                  <c:v>2022-07-03</c:v>
                </c:pt>
                <c:pt idx="362">
                  <c:v>2022-07-04</c:v>
                </c:pt>
                <c:pt idx="363">
                  <c:v>2022-07-05</c:v>
                </c:pt>
                <c:pt idx="364">
                  <c:v>2022-07-06</c:v>
                </c:pt>
                <c:pt idx="365">
                  <c:v>2022-07-07</c:v>
                </c:pt>
                <c:pt idx="366">
                  <c:v>2022-07-08</c:v>
                </c:pt>
                <c:pt idx="367">
                  <c:v>2022-07-09</c:v>
                </c:pt>
                <c:pt idx="368">
                  <c:v>2022-07-10</c:v>
                </c:pt>
                <c:pt idx="369">
                  <c:v>2022-07-11</c:v>
                </c:pt>
                <c:pt idx="370">
                  <c:v>2022-07-12</c:v>
                </c:pt>
                <c:pt idx="371">
                  <c:v>2022-07-13</c:v>
                </c:pt>
                <c:pt idx="372">
                  <c:v>2022-07-14</c:v>
                </c:pt>
                <c:pt idx="373">
                  <c:v>2022-07-15</c:v>
                </c:pt>
                <c:pt idx="374">
                  <c:v>2022-07-16</c:v>
                </c:pt>
                <c:pt idx="375">
                  <c:v>2022-07-17</c:v>
                </c:pt>
                <c:pt idx="376">
                  <c:v>2022-07-18</c:v>
                </c:pt>
                <c:pt idx="377">
                  <c:v>2022-07-19</c:v>
                </c:pt>
                <c:pt idx="378">
                  <c:v>2022-07-20</c:v>
                </c:pt>
                <c:pt idx="379">
                  <c:v>2022-07-21</c:v>
                </c:pt>
                <c:pt idx="380">
                  <c:v>2022-07-22</c:v>
                </c:pt>
                <c:pt idx="381">
                  <c:v>2022-07-23</c:v>
                </c:pt>
                <c:pt idx="382">
                  <c:v>2022-07-24</c:v>
                </c:pt>
                <c:pt idx="383">
                  <c:v>2022-07-25</c:v>
                </c:pt>
                <c:pt idx="384">
                  <c:v>2022-07-26</c:v>
                </c:pt>
                <c:pt idx="385">
                  <c:v>2022-07-27</c:v>
                </c:pt>
                <c:pt idx="386">
                  <c:v>2022-07-28</c:v>
                </c:pt>
                <c:pt idx="387">
                  <c:v>2022-07-29</c:v>
                </c:pt>
                <c:pt idx="388">
                  <c:v>2022-07-30</c:v>
                </c:pt>
                <c:pt idx="389">
                  <c:v>2022-07-31</c:v>
                </c:pt>
                <c:pt idx="390">
                  <c:v>2022-08-01</c:v>
                </c:pt>
                <c:pt idx="391">
                  <c:v>2022-08-02</c:v>
                </c:pt>
                <c:pt idx="392">
                  <c:v>2022-08-03</c:v>
                </c:pt>
                <c:pt idx="393">
                  <c:v>2022-08-04</c:v>
                </c:pt>
                <c:pt idx="394">
                  <c:v>2022-08-05</c:v>
                </c:pt>
                <c:pt idx="395">
                  <c:v>2022-08-06</c:v>
                </c:pt>
                <c:pt idx="396">
                  <c:v>2022-08-07</c:v>
                </c:pt>
                <c:pt idx="397">
                  <c:v>2022-08-08</c:v>
                </c:pt>
                <c:pt idx="398">
                  <c:v>2022-08-09</c:v>
                </c:pt>
                <c:pt idx="399">
                  <c:v>2022-08-10</c:v>
                </c:pt>
                <c:pt idx="400">
                  <c:v>2022-08-11</c:v>
                </c:pt>
                <c:pt idx="401">
                  <c:v>2022-08-12</c:v>
                </c:pt>
                <c:pt idx="402">
                  <c:v>2022-08-13</c:v>
                </c:pt>
                <c:pt idx="403">
                  <c:v>2022-08-14</c:v>
                </c:pt>
                <c:pt idx="404">
                  <c:v>2022-08-15</c:v>
                </c:pt>
                <c:pt idx="405">
                  <c:v>2022-08-16</c:v>
                </c:pt>
                <c:pt idx="406">
                  <c:v>2022-08-17</c:v>
                </c:pt>
                <c:pt idx="407">
                  <c:v>2022-08-18</c:v>
                </c:pt>
                <c:pt idx="408">
                  <c:v>2022-08-19</c:v>
                </c:pt>
                <c:pt idx="409">
                  <c:v>2022-08-20</c:v>
                </c:pt>
                <c:pt idx="410">
                  <c:v>2022-08-21</c:v>
                </c:pt>
                <c:pt idx="411">
                  <c:v>2022-08-22</c:v>
                </c:pt>
                <c:pt idx="412">
                  <c:v>2022-08-23</c:v>
                </c:pt>
                <c:pt idx="413">
                  <c:v>2022-08-24</c:v>
                </c:pt>
                <c:pt idx="414">
                  <c:v>2022-08-25</c:v>
                </c:pt>
                <c:pt idx="415">
                  <c:v>2022-08-26</c:v>
                </c:pt>
                <c:pt idx="416">
                  <c:v>2022-08-27</c:v>
                </c:pt>
                <c:pt idx="417">
                  <c:v>2022-08-28</c:v>
                </c:pt>
                <c:pt idx="418">
                  <c:v>2022-08-29</c:v>
                </c:pt>
                <c:pt idx="419">
                  <c:v>2022-08-30</c:v>
                </c:pt>
                <c:pt idx="420">
                  <c:v>2022-08-31</c:v>
                </c:pt>
                <c:pt idx="421">
                  <c:v>2022-09-01</c:v>
                </c:pt>
                <c:pt idx="422">
                  <c:v>2022-09-02</c:v>
                </c:pt>
                <c:pt idx="423">
                  <c:v>2022-09-03</c:v>
                </c:pt>
                <c:pt idx="424">
                  <c:v>2022-09-04</c:v>
                </c:pt>
                <c:pt idx="425">
                  <c:v>2022-09-05</c:v>
                </c:pt>
                <c:pt idx="426">
                  <c:v>2022-09-06</c:v>
                </c:pt>
                <c:pt idx="427">
                  <c:v>2022-09-07</c:v>
                </c:pt>
                <c:pt idx="428">
                  <c:v>2022-09-08</c:v>
                </c:pt>
                <c:pt idx="429">
                  <c:v>2022-09-09</c:v>
                </c:pt>
                <c:pt idx="430">
                  <c:v>2022-09-10</c:v>
                </c:pt>
                <c:pt idx="431">
                  <c:v>2022-09-11</c:v>
                </c:pt>
                <c:pt idx="432">
                  <c:v>2022-09-12</c:v>
                </c:pt>
                <c:pt idx="433">
                  <c:v>2022-09-13</c:v>
                </c:pt>
                <c:pt idx="434">
                  <c:v>2022-09-14</c:v>
                </c:pt>
                <c:pt idx="435">
                  <c:v>2022-09-15</c:v>
                </c:pt>
                <c:pt idx="436">
                  <c:v>2022-09-16</c:v>
                </c:pt>
                <c:pt idx="437">
                  <c:v>2022-09-17</c:v>
                </c:pt>
                <c:pt idx="438">
                  <c:v>2022-09-18</c:v>
                </c:pt>
                <c:pt idx="439">
                  <c:v>2022-09-19</c:v>
                </c:pt>
                <c:pt idx="440">
                  <c:v>2022-09-20</c:v>
                </c:pt>
                <c:pt idx="441">
                  <c:v>2022-09-21</c:v>
                </c:pt>
                <c:pt idx="442">
                  <c:v>2022-09-22</c:v>
                </c:pt>
                <c:pt idx="443">
                  <c:v>2022-09-23</c:v>
                </c:pt>
                <c:pt idx="444">
                  <c:v>2022-09-24</c:v>
                </c:pt>
                <c:pt idx="445">
                  <c:v>2022-09-25</c:v>
                </c:pt>
                <c:pt idx="446">
                  <c:v>2022-09-26</c:v>
                </c:pt>
                <c:pt idx="447">
                  <c:v>2022-09-27</c:v>
                </c:pt>
                <c:pt idx="448">
                  <c:v>2022-09-28</c:v>
                </c:pt>
                <c:pt idx="449">
                  <c:v>2022-09-29</c:v>
                </c:pt>
                <c:pt idx="450">
                  <c:v>2022-09-30</c:v>
                </c:pt>
                <c:pt idx="451">
                  <c:v>2022-10-01</c:v>
                </c:pt>
                <c:pt idx="452">
                  <c:v>2022-10-02</c:v>
                </c:pt>
                <c:pt idx="453">
                  <c:v>2022-10-03</c:v>
                </c:pt>
                <c:pt idx="454">
                  <c:v>2022-10-04</c:v>
                </c:pt>
                <c:pt idx="455">
                  <c:v>2022-10-05</c:v>
                </c:pt>
                <c:pt idx="456">
                  <c:v>2022-10-06</c:v>
                </c:pt>
                <c:pt idx="457">
                  <c:v>2022-10-07</c:v>
                </c:pt>
                <c:pt idx="458">
                  <c:v>2022-10-08</c:v>
                </c:pt>
                <c:pt idx="459">
                  <c:v>2022-10-09</c:v>
                </c:pt>
                <c:pt idx="460">
                  <c:v>2022-10-10</c:v>
                </c:pt>
                <c:pt idx="461">
                  <c:v>2022-10-11</c:v>
                </c:pt>
                <c:pt idx="462">
                  <c:v>2022-10-12</c:v>
                </c:pt>
                <c:pt idx="463">
                  <c:v>2022-10-13</c:v>
                </c:pt>
                <c:pt idx="464">
                  <c:v>2022-10-14</c:v>
                </c:pt>
                <c:pt idx="465">
                  <c:v>2022-10-15</c:v>
                </c:pt>
                <c:pt idx="466">
                  <c:v>2022-10-16</c:v>
                </c:pt>
                <c:pt idx="467">
                  <c:v>2022-10-17</c:v>
                </c:pt>
                <c:pt idx="468">
                  <c:v>2022-10-18</c:v>
                </c:pt>
                <c:pt idx="469">
                  <c:v>2022-10-19</c:v>
                </c:pt>
                <c:pt idx="470">
                  <c:v>2022-10-20</c:v>
                </c:pt>
                <c:pt idx="471">
                  <c:v>2022-10-21</c:v>
                </c:pt>
                <c:pt idx="472">
                  <c:v>2022-10-22</c:v>
                </c:pt>
                <c:pt idx="473">
                  <c:v>2022-10-23</c:v>
                </c:pt>
                <c:pt idx="474">
                  <c:v>2022-10-24</c:v>
                </c:pt>
                <c:pt idx="475">
                  <c:v>2022-10-25</c:v>
                </c:pt>
                <c:pt idx="476">
                  <c:v>2022-10-26</c:v>
                </c:pt>
                <c:pt idx="477">
                  <c:v>2022-10-27</c:v>
                </c:pt>
                <c:pt idx="478">
                  <c:v>2022-10-28</c:v>
                </c:pt>
                <c:pt idx="479">
                  <c:v>2022-10-29</c:v>
                </c:pt>
                <c:pt idx="480">
                  <c:v>2022-10-30</c:v>
                </c:pt>
                <c:pt idx="481">
                  <c:v>2022-10-31</c:v>
                </c:pt>
                <c:pt idx="482">
                  <c:v>2022-11-01</c:v>
                </c:pt>
                <c:pt idx="483">
                  <c:v>2022-11-02</c:v>
                </c:pt>
                <c:pt idx="484">
                  <c:v>2022-11-03</c:v>
                </c:pt>
                <c:pt idx="485">
                  <c:v>2022-11-04</c:v>
                </c:pt>
                <c:pt idx="486">
                  <c:v>2022-11-05</c:v>
                </c:pt>
                <c:pt idx="487">
                  <c:v>2022-11-06</c:v>
                </c:pt>
                <c:pt idx="488">
                  <c:v>2022-11-07</c:v>
                </c:pt>
                <c:pt idx="489">
                  <c:v>2022-11-08</c:v>
                </c:pt>
                <c:pt idx="490">
                  <c:v>2022-11-09</c:v>
                </c:pt>
                <c:pt idx="491">
                  <c:v>2022-11-10</c:v>
                </c:pt>
                <c:pt idx="492">
                  <c:v>2022-11-11</c:v>
                </c:pt>
                <c:pt idx="493">
                  <c:v>2022-11-12</c:v>
                </c:pt>
                <c:pt idx="494">
                  <c:v>2022-11-13</c:v>
                </c:pt>
                <c:pt idx="495">
                  <c:v>2022-11-14</c:v>
                </c:pt>
                <c:pt idx="496">
                  <c:v>2022-11-15</c:v>
                </c:pt>
                <c:pt idx="497">
                  <c:v>2022-11-16</c:v>
                </c:pt>
                <c:pt idx="498">
                  <c:v>2022-11-17</c:v>
                </c:pt>
                <c:pt idx="499">
                  <c:v>2022-11-18</c:v>
                </c:pt>
                <c:pt idx="500">
                  <c:v>2022-11-19</c:v>
                </c:pt>
                <c:pt idx="501">
                  <c:v>2022-11-20</c:v>
                </c:pt>
                <c:pt idx="502">
                  <c:v>2022-11-21</c:v>
                </c:pt>
                <c:pt idx="503">
                  <c:v>2022-11-22</c:v>
                </c:pt>
                <c:pt idx="504">
                  <c:v>2022-11-23</c:v>
                </c:pt>
                <c:pt idx="505">
                  <c:v>2022-11-24</c:v>
                </c:pt>
                <c:pt idx="506">
                  <c:v>2022-11-25</c:v>
                </c:pt>
                <c:pt idx="507">
                  <c:v>2022-11-26</c:v>
                </c:pt>
                <c:pt idx="508">
                  <c:v>2022-11-27</c:v>
                </c:pt>
                <c:pt idx="509">
                  <c:v>2022-11-28</c:v>
                </c:pt>
                <c:pt idx="510">
                  <c:v>2022-11-29</c:v>
                </c:pt>
                <c:pt idx="511">
                  <c:v>2022-11-30</c:v>
                </c:pt>
                <c:pt idx="512">
                  <c:v>2022-12-01</c:v>
                </c:pt>
                <c:pt idx="513">
                  <c:v>2022-12-02</c:v>
                </c:pt>
                <c:pt idx="514">
                  <c:v>2022-12-03</c:v>
                </c:pt>
                <c:pt idx="515">
                  <c:v>2022-12-04</c:v>
                </c:pt>
                <c:pt idx="516">
                  <c:v>2022-12-05</c:v>
                </c:pt>
                <c:pt idx="517">
                  <c:v>2022-12-06</c:v>
                </c:pt>
                <c:pt idx="518">
                  <c:v>2022-12-07</c:v>
                </c:pt>
                <c:pt idx="519">
                  <c:v>2022-12-08</c:v>
                </c:pt>
                <c:pt idx="520">
                  <c:v>2022-12-09</c:v>
                </c:pt>
                <c:pt idx="521">
                  <c:v>2022-12-10</c:v>
                </c:pt>
                <c:pt idx="522">
                  <c:v>2022-12-11</c:v>
                </c:pt>
                <c:pt idx="523">
                  <c:v>2022-12-12</c:v>
                </c:pt>
                <c:pt idx="524">
                  <c:v>2022-12-13</c:v>
                </c:pt>
                <c:pt idx="525">
                  <c:v>2022-12-14</c:v>
                </c:pt>
                <c:pt idx="526">
                  <c:v>2022-12-15</c:v>
                </c:pt>
                <c:pt idx="527">
                  <c:v>2022-12-16</c:v>
                </c:pt>
                <c:pt idx="528">
                  <c:v>2022-12-17</c:v>
                </c:pt>
                <c:pt idx="529">
                  <c:v>2022-12-18</c:v>
                </c:pt>
                <c:pt idx="530">
                  <c:v>2022-12-19</c:v>
                </c:pt>
                <c:pt idx="531">
                  <c:v>2022-12-20</c:v>
                </c:pt>
                <c:pt idx="532">
                  <c:v>2022-12-21</c:v>
                </c:pt>
                <c:pt idx="533">
                  <c:v>2022-12-22</c:v>
                </c:pt>
                <c:pt idx="534">
                  <c:v>2022-12-23</c:v>
                </c:pt>
                <c:pt idx="535">
                  <c:v>2022-12-24</c:v>
                </c:pt>
                <c:pt idx="536">
                  <c:v>2022-12-25</c:v>
                </c:pt>
                <c:pt idx="537">
                  <c:v>2022-12-26</c:v>
                </c:pt>
                <c:pt idx="538">
                  <c:v>2022-12-27</c:v>
                </c:pt>
                <c:pt idx="539">
                  <c:v>2022-12-28</c:v>
                </c:pt>
                <c:pt idx="540">
                  <c:v>2022-12-29</c:v>
                </c:pt>
                <c:pt idx="541">
                  <c:v>2022-12-30</c:v>
                </c:pt>
                <c:pt idx="542">
                  <c:v>2022-12-31</c:v>
                </c:pt>
                <c:pt idx="543">
                  <c:v>2023-01-01</c:v>
                </c:pt>
                <c:pt idx="544">
                  <c:v>2023-01-02</c:v>
                </c:pt>
                <c:pt idx="545">
                  <c:v>2023-01-03</c:v>
                </c:pt>
                <c:pt idx="546">
                  <c:v>2023-01-04</c:v>
                </c:pt>
                <c:pt idx="547">
                  <c:v>2023-01-05</c:v>
                </c:pt>
                <c:pt idx="548">
                  <c:v>2023-01-06</c:v>
                </c:pt>
                <c:pt idx="549">
                  <c:v>2023-01-07</c:v>
                </c:pt>
                <c:pt idx="550">
                  <c:v>2023-01-08</c:v>
                </c:pt>
                <c:pt idx="551">
                  <c:v>2023-01-09</c:v>
                </c:pt>
                <c:pt idx="552">
                  <c:v>2023-01-10</c:v>
                </c:pt>
                <c:pt idx="553">
                  <c:v>2023-01-11</c:v>
                </c:pt>
                <c:pt idx="554">
                  <c:v>2023-01-12</c:v>
                </c:pt>
                <c:pt idx="555">
                  <c:v>2023-01-13</c:v>
                </c:pt>
                <c:pt idx="556">
                  <c:v>2023-01-14</c:v>
                </c:pt>
                <c:pt idx="557">
                  <c:v>2023-01-15</c:v>
                </c:pt>
                <c:pt idx="558">
                  <c:v>2023-01-16</c:v>
                </c:pt>
                <c:pt idx="559">
                  <c:v>2023-01-17</c:v>
                </c:pt>
                <c:pt idx="560">
                  <c:v>2023-01-18</c:v>
                </c:pt>
                <c:pt idx="561">
                  <c:v>2023-01-19</c:v>
                </c:pt>
                <c:pt idx="562">
                  <c:v>2023-01-20</c:v>
                </c:pt>
                <c:pt idx="563">
                  <c:v>2023-01-21</c:v>
                </c:pt>
                <c:pt idx="564">
                  <c:v>2023-01-22</c:v>
                </c:pt>
                <c:pt idx="565">
                  <c:v>2023-01-23</c:v>
                </c:pt>
                <c:pt idx="566">
                  <c:v>2023-01-24</c:v>
                </c:pt>
                <c:pt idx="567">
                  <c:v>2023-01-25</c:v>
                </c:pt>
                <c:pt idx="568">
                  <c:v>2023-01-26</c:v>
                </c:pt>
                <c:pt idx="569">
                  <c:v>2023-01-27</c:v>
                </c:pt>
                <c:pt idx="570">
                  <c:v>2023-01-28</c:v>
                </c:pt>
                <c:pt idx="571">
                  <c:v>2023-01-29</c:v>
                </c:pt>
                <c:pt idx="572">
                  <c:v>2023-01-30</c:v>
                </c:pt>
                <c:pt idx="573">
                  <c:v>2023-01-31</c:v>
                </c:pt>
                <c:pt idx="574">
                  <c:v>2023-02-01</c:v>
                </c:pt>
                <c:pt idx="575">
                  <c:v>2023-02-02</c:v>
                </c:pt>
                <c:pt idx="576">
                  <c:v>2023-02-03</c:v>
                </c:pt>
                <c:pt idx="577">
                  <c:v>2023-02-04</c:v>
                </c:pt>
                <c:pt idx="578">
                  <c:v>2023-02-05</c:v>
                </c:pt>
                <c:pt idx="579">
                  <c:v>2023-02-06</c:v>
                </c:pt>
                <c:pt idx="580">
                  <c:v>2023-02-07</c:v>
                </c:pt>
                <c:pt idx="581">
                  <c:v>2023-02-08</c:v>
                </c:pt>
                <c:pt idx="582">
                  <c:v>2023-02-09</c:v>
                </c:pt>
                <c:pt idx="583">
                  <c:v>2023-02-10</c:v>
                </c:pt>
                <c:pt idx="584">
                  <c:v>2023-02-11</c:v>
                </c:pt>
                <c:pt idx="585">
                  <c:v>2023-02-12</c:v>
                </c:pt>
                <c:pt idx="586">
                  <c:v>2023-02-13</c:v>
                </c:pt>
                <c:pt idx="587">
                  <c:v>2023-02-14</c:v>
                </c:pt>
                <c:pt idx="588">
                  <c:v>2023-02-15</c:v>
                </c:pt>
                <c:pt idx="589">
                  <c:v>2023-02-16</c:v>
                </c:pt>
                <c:pt idx="590">
                  <c:v>2023-02-17</c:v>
                </c:pt>
                <c:pt idx="591">
                  <c:v>2023-02-18</c:v>
                </c:pt>
                <c:pt idx="592">
                  <c:v>2023-02-19</c:v>
                </c:pt>
                <c:pt idx="593">
                  <c:v>2023-02-20</c:v>
                </c:pt>
                <c:pt idx="594">
                  <c:v>2023-02-21</c:v>
                </c:pt>
                <c:pt idx="595">
                  <c:v>2023-02-22</c:v>
                </c:pt>
                <c:pt idx="596">
                  <c:v>2023-02-23</c:v>
                </c:pt>
                <c:pt idx="597">
                  <c:v>2023-02-24</c:v>
                </c:pt>
                <c:pt idx="598">
                  <c:v>2023-02-25</c:v>
                </c:pt>
                <c:pt idx="599">
                  <c:v>2023-02-26</c:v>
                </c:pt>
                <c:pt idx="600">
                  <c:v>2023-02-27</c:v>
                </c:pt>
                <c:pt idx="601">
                  <c:v>2023-02-28</c:v>
                </c:pt>
                <c:pt idx="602">
                  <c:v>2023-03-01</c:v>
                </c:pt>
                <c:pt idx="603">
                  <c:v>2023-03-02</c:v>
                </c:pt>
                <c:pt idx="604">
                  <c:v>2023-03-03</c:v>
                </c:pt>
                <c:pt idx="605">
                  <c:v>2023-03-04</c:v>
                </c:pt>
                <c:pt idx="606">
                  <c:v>2023-03-05</c:v>
                </c:pt>
                <c:pt idx="607">
                  <c:v>2023-03-06</c:v>
                </c:pt>
                <c:pt idx="608">
                  <c:v>2023-03-07</c:v>
                </c:pt>
                <c:pt idx="609">
                  <c:v>2023-03-08</c:v>
                </c:pt>
                <c:pt idx="610">
                  <c:v>2023-03-09</c:v>
                </c:pt>
                <c:pt idx="611">
                  <c:v>2023-03-10</c:v>
                </c:pt>
                <c:pt idx="612">
                  <c:v>2023-03-11</c:v>
                </c:pt>
                <c:pt idx="613">
                  <c:v>2023-03-12</c:v>
                </c:pt>
                <c:pt idx="614">
                  <c:v>2023-03-13</c:v>
                </c:pt>
                <c:pt idx="615">
                  <c:v>2023-03-14</c:v>
                </c:pt>
                <c:pt idx="616">
                  <c:v>2023-03-15</c:v>
                </c:pt>
                <c:pt idx="617">
                  <c:v>2023-03-16</c:v>
                </c:pt>
                <c:pt idx="618">
                  <c:v>2023-03-17</c:v>
                </c:pt>
                <c:pt idx="619">
                  <c:v>2023-03-18</c:v>
                </c:pt>
                <c:pt idx="620">
                  <c:v>2023-03-19</c:v>
                </c:pt>
                <c:pt idx="621">
                  <c:v>2023-03-20</c:v>
                </c:pt>
                <c:pt idx="622">
                  <c:v>2023-03-21</c:v>
                </c:pt>
                <c:pt idx="623">
                  <c:v>2023-03-22</c:v>
                </c:pt>
                <c:pt idx="624">
                  <c:v>2023-03-23</c:v>
                </c:pt>
                <c:pt idx="625">
                  <c:v>2023-03-24</c:v>
                </c:pt>
                <c:pt idx="626">
                  <c:v>2023-03-25</c:v>
                </c:pt>
                <c:pt idx="627">
                  <c:v>2023-03-26</c:v>
                </c:pt>
                <c:pt idx="628">
                  <c:v>2023-03-27</c:v>
                </c:pt>
                <c:pt idx="629">
                  <c:v>2023-03-28</c:v>
                </c:pt>
                <c:pt idx="630">
                  <c:v>2023-03-29</c:v>
                </c:pt>
                <c:pt idx="631">
                  <c:v>2023-03-30</c:v>
                </c:pt>
                <c:pt idx="632">
                  <c:v>2023-03-31</c:v>
                </c:pt>
                <c:pt idx="633">
                  <c:v>2023-04-01</c:v>
                </c:pt>
                <c:pt idx="634">
                  <c:v>2023-04-02</c:v>
                </c:pt>
                <c:pt idx="635">
                  <c:v>2023-04-03</c:v>
                </c:pt>
                <c:pt idx="636">
                  <c:v>2023-04-04</c:v>
                </c:pt>
                <c:pt idx="637">
                  <c:v>2023-04-05</c:v>
                </c:pt>
                <c:pt idx="638">
                  <c:v>2023-04-06</c:v>
                </c:pt>
                <c:pt idx="639">
                  <c:v>2023-04-07</c:v>
                </c:pt>
                <c:pt idx="640">
                  <c:v>2023-04-08</c:v>
                </c:pt>
                <c:pt idx="641">
                  <c:v>2023-04-09</c:v>
                </c:pt>
                <c:pt idx="642">
                  <c:v>2023-04-10</c:v>
                </c:pt>
                <c:pt idx="643">
                  <c:v>2023-04-11</c:v>
                </c:pt>
                <c:pt idx="644">
                  <c:v>2023-04-12</c:v>
                </c:pt>
                <c:pt idx="645">
                  <c:v>2023-04-13</c:v>
                </c:pt>
                <c:pt idx="646">
                  <c:v>2023-04-14</c:v>
                </c:pt>
                <c:pt idx="647">
                  <c:v>2023-04-15</c:v>
                </c:pt>
                <c:pt idx="648">
                  <c:v>2023-04-16</c:v>
                </c:pt>
                <c:pt idx="649">
                  <c:v>2023-04-17</c:v>
                </c:pt>
                <c:pt idx="650">
                  <c:v>2023-04-18</c:v>
                </c:pt>
                <c:pt idx="651">
                  <c:v>2023-04-19</c:v>
                </c:pt>
                <c:pt idx="652">
                  <c:v>2023-04-20</c:v>
                </c:pt>
                <c:pt idx="653">
                  <c:v>2023-04-21</c:v>
                </c:pt>
                <c:pt idx="654">
                  <c:v>2023-04-22</c:v>
                </c:pt>
                <c:pt idx="655">
                  <c:v>2023-04-23</c:v>
                </c:pt>
                <c:pt idx="656">
                  <c:v>2023-04-24</c:v>
                </c:pt>
                <c:pt idx="657">
                  <c:v>2023-04-25</c:v>
                </c:pt>
                <c:pt idx="658">
                  <c:v>2023-04-26</c:v>
                </c:pt>
                <c:pt idx="659">
                  <c:v>2023-04-27</c:v>
                </c:pt>
                <c:pt idx="660">
                  <c:v>2023-04-28</c:v>
                </c:pt>
                <c:pt idx="661">
                  <c:v>2023-04-29</c:v>
                </c:pt>
                <c:pt idx="662">
                  <c:v>2023-04-30</c:v>
                </c:pt>
                <c:pt idx="663">
                  <c:v>2023-05-01</c:v>
                </c:pt>
                <c:pt idx="664">
                  <c:v>2023-05-02</c:v>
                </c:pt>
                <c:pt idx="665">
                  <c:v>2023-05-03</c:v>
                </c:pt>
                <c:pt idx="666">
                  <c:v>2023-05-04</c:v>
                </c:pt>
                <c:pt idx="667">
                  <c:v>2023-05-05</c:v>
                </c:pt>
                <c:pt idx="668">
                  <c:v>2023-05-06</c:v>
                </c:pt>
                <c:pt idx="669">
                  <c:v>2023-05-07</c:v>
                </c:pt>
                <c:pt idx="670">
                  <c:v>2023-05-08</c:v>
                </c:pt>
                <c:pt idx="671">
                  <c:v>2023-05-09</c:v>
                </c:pt>
                <c:pt idx="672">
                  <c:v>2023-05-10</c:v>
                </c:pt>
                <c:pt idx="673">
                  <c:v>2023-05-11</c:v>
                </c:pt>
                <c:pt idx="674">
                  <c:v>2023-05-12</c:v>
                </c:pt>
                <c:pt idx="675">
                  <c:v>2023-05-13</c:v>
                </c:pt>
                <c:pt idx="676">
                  <c:v>2023-05-14</c:v>
                </c:pt>
                <c:pt idx="677">
                  <c:v>2023-05-15</c:v>
                </c:pt>
                <c:pt idx="678">
                  <c:v>2023-05-16</c:v>
                </c:pt>
                <c:pt idx="679">
                  <c:v>2023-05-17</c:v>
                </c:pt>
                <c:pt idx="680">
                  <c:v>2023-05-18</c:v>
                </c:pt>
                <c:pt idx="681">
                  <c:v>2023-05-19</c:v>
                </c:pt>
                <c:pt idx="682">
                  <c:v>2023-05-20</c:v>
                </c:pt>
                <c:pt idx="683">
                  <c:v>2023-05-21</c:v>
                </c:pt>
                <c:pt idx="684">
                  <c:v>2023-05-22</c:v>
                </c:pt>
                <c:pt idx="685">
                  <c:v>2023-05-23</c:v>
                </c:pt>
                <c:pt idx="686">
                  <c:v>2023-05-24</c:v>
                </c:pt>
                <c:pt idx="687">
                  <c:v>2023-05-25</c:v>
                </c:pt>
                <c:pt idx="688">
                  <c:v>2023-05-26</c:v>
                </c:pt>
                <c:pt idx="689">
                  <c:v>2023-05-27</c:v>
                </c:pt>
                <c:pt idx="690">
                  <c:v>2023-05-28</c:v>
                </c:pt>
                <c:pt idx="691">
                  <c:v>2023-05-29</c:v>
                </c:pt>
                <c:pt idx="692">
                  <c:v>2023-05-30</c:v>
                </c:pt>
                <c:pt idx="693">
                  <c:v>2023-05-31</c:v>
                </c:pt>
                <c:pt idx="694">
                  <c:v>2023-06-01</c:v>
                </c:pt>
                <c:pt idx="695">
                  <c:v>2023-06-02</c:v>
                </c:pt>
                <c:pt idx="696">
                  <c:v>2023-06-03</c:v>
                </c:pt>
                <c:pt idx="697">
                  <c:v>2023-06-04</c:v>
                </c:pt>
                <c:pt idx="698">
                  <c:v>2023-06-05</c:v>
                </c:pt>
                <c:pt idx="699">
                  <c:v>2023-06-06</c:v>
                </c:pt>
                <c:pt idx="700">
                  <c:v>2023-06-07</c:v>
                </c:pt>
                <c:pt idx="701">
                  <c:v>2023-06-08</c:v>
                </c:pt>
                <c:pt idx="702">
                  <c:v>2023-06-09</c:v>
                </c:pt>
                <c:pt idx="703">
                  <c:v>2023-06-10</c:v>
                </c:pt>
                <c:pt idx="704">
                  <c:v>2023-06-11</c:v>
                </c:pt>
                <c:pt idx="705">
                  <c:v>2023-06-12</c:v>
                </c:pt>
                <c:pt idx="706">
                  <c:v>2023-06-13</c:v>
                </c:pt>
                <c:pt idx="707">
                  <c:v>2023-06-14</c:v>
                </c:pt>
                <c:pt idx="708">
                  <c:v>2023-06-15</c:v>
                </c:pt>
                <c:pt idx="709">
                  <c:v>2023-06-16</c:v>
                </c:pt>
                <c:pt idx="710">
                  <c:v>2023-06-17</c:v>
                </c:pt>
                <c:pt idx="711">
                  <c:v>2023-06-18</c:v>
                </c:pt>
                <c:pt idx="712">
                  <c:v>2023-06-19</c:v>
                </c:pt>
                <c:pt idx="713">
                  <c:v>2023-06-20</c:v>
                </c:pt>
                <c:pt idx="714">
                  <c:v>2023-06-21</c:v>
                </c:pt>
                <c:pt idx="715">
                  <c:v>2023-06-22</c:v>
                </c:pt>
                <c:pt idx="716">
                  <c:v>2023-06-23</c:v>
                </c:pt>
                <c:pt idx="717">
                  <c:v>2023-06-24</c:v>
                </c:pt>
                <c:pt idx="718">
                  <c:v>2023-06-25</c:v>
                </c:pt>
                <c:pt idx="719">
                  <c:v>2023-06-26</c:v>
                </c:pt>
                <c:pt idx="720">
                  <c:v>2023-06-27</c:v>
                </c:pt>
                <c:pt idx="721">
                  <c:v>2023-06-28</c:v>
                </c:pt>
                <c:pt idx="722">
                  <c:v>2023-06-29</c:v>
                </c:pt>
                <c:pt idx="723">
                  <c:v>2023-06-30</c:v>
                </c:pt>
                <c:pt idx="724">
                  <c:v>2023-07-01</c:v>
                </c:pt>
                <c:pt idx="725">
                  <c:v>2023-07-02</c:v>
                </c:pt>
                <c:pt idx="726">
                  <c:v>2023-07-03</c:v>
                </c:pt>
                <c:pt idx="727">
                  <c:v>2023-07-04</c:v>
                </c:pt>
                <c:pt idx="728">
                  <c:v>2023-07-05</c:v>
                </c:pt>
                <c:pt idx="729">
                  <c:v>2023-07-06</c:v>
                </c:pt>
                <c:pt idx="730">
                  <c:v>2023-07-07</c:v>
                </c:pt>
                <c:pt idx="731">
                  <c:v>2023-07-08</c:v>
                </c:pt>
                <c:pt idx="732">
                  <c:v>2023-07-09</c:v>
                </c:pt>
                <c:pt idx="733">
                  <c:v>2023-07-10</c:v>
                </c:pt>
                <c:pt idx="734">
                  <c:v>2023-07-11</c:v>
                </c:pt>
                <c:pt idx="735">
                  <c:v>2023-07-12</c:v>
                </c:pt>
                <c:pt idx="736">
                  <c:v>2023-07-13</c:v>
                </c:pt>
                <c:pt idx="737">
                  <c:v>2023-07-14</c:v>
                </c:pt>
                <c:pt idx="738">
                  <c:v>2023-07-15</c:v>
                </c:pt>
                <c:pt idx="739">
                  <c:v>2023-07-16</c:v>
                </c:pt>
                <c:pt idx="740">
                  <c:v>2023-07-17</c:v>
                </c:pt>
                <c:pt idx="741">
                  <c:v>2023-07-18</c:v>
                </c:pt>
                <c:pt idx="742">
                  <c:v>2023-07-19</c:v>
                </c:pt>
                <c:pt idx="743">
                  <c:v>2023-07-20</c:v>
                </c:pt>
                <c:pt idx="744">
                  <c:v>2023-07-21</c:v>
                </c:pt>
                <c:pt idx="745">
                  <c:v>2023-07-22</c:v>
                </c:pt>
                <c:pt idx="746">
                  <c:v>2023-07-23</c:v>
                </c:pt>
                <c:pt idx="747">
                  <c:v>2023-07-24</c:v>
                </c:pt>
                <c:pt idx="748">
                  <c:v>2023-07-25</c:v>
                </c:pt>
                <c:pt idx="749">
                  <c:v>2023-07-26</c:v>
                </c:pt>
                <c:pt idx="750">
                  <c:v>2023-07-27</c:v>
                </c:pt>
                <c:pt idx="751">
                  <c:v>2023-07-28</c:v>
                </c:pt>
                <c:pt idx="752">
                  <c:v>2023-07-29</c:v>
                </c:pt>
                <c:pt idx="753">
                  <c:v>2023-07-30</c:v>
                </c:pt>
                <c:pt idx="754">
                  <c:v>2023-07-31</c:v>
                </c:pt>
                <c:pt idx="755">
                  <c:v>2023-08-01</c:v>
                </c:pt>
                <c:pt idx="756">
                  <c:v>2023-08-02</c:v>
                </c:pt>
                <c:pt idx="757">
                  <c:v>2023-08-03</c:v>
                </c:pt>
                <c:pt idx="758">
                  <c:v>2023-08-04</c:v>
                </c:pt>
                <c:pt idx="759">
                  <c:v>2023-08-05</c:v>
                </c:pt>
                <c:pt idx="760">
                  <c:v>2023-08-06</c:v>
                </c:pt>
                <c:pt idx="761">
                  <c:v>2023-08-07</c:v>
                </c:pt>
                <c:pt idx="762">
                  <c:v>2023-08-08</c:v>
                </c:pt>
                <c:pt idx="763">
                  <c:v>2023-08-09</c:v>
                </c:pt>
                <c:pt idx="764">
                  <c:v>2023-08-10</c:v>
                </c:pt>
                <c:pt idx="765">
                  <c:v>2023-08-11</c:v>
                </c:pt>
                <c:pt idx="766">
                  <c:v>2023-08-12</c:v>
                </c:pt>
                <c:pt idx="767">
                  <c:v>2023-08-13</c:v>
                </c:pt>
                <c:pt idx="768">
                  <c:v>2023-08-14</c:v>
                </c:pt>
                <c:pt idx="769">
                  <c:v>2023-08-15</c:v>
                </c:pt>
                <c:pt idx="770">
                  <c:v>2023-08-16</c:v>
                </c:pt>
                <c:pt idx="771">
                  <c:v>2023-08-17</c:v>
                </c:pt>
                <c:pt idx="772">
                  <c:v>2023-08-18</c:v>
                </c:pt>
                <c:pt idx="773">
                  <c:v>2023-08-19</c:v>
                </c:pt>
                <c:pt idx="774">
                  <c:v>2023-08-20</c:v>
                </c:pt>
                <c:pt idx="775">
                  <c:v>2023-08-21</c:v>
                </c:pt>
                <c:pt idx="776">
                  <c:v>2023-08-22</c:v>
                </c:pt>
                <c:pt idx="777">
                  <c:v>2023-08-23</c:v>
                </c:pt>
                <c:pt idx="778">
                  <c:v>2023-08-24</c:v>
                </c:pt>
                <c:pt idx="779">
                  <c:v>2023-08-25</c:v>
                </c:pt>
                <c:pt idx="780">
                  <c:v>2023-08-26</c:v>
                </c:pt>
                <c:pt idx="781">
                  <c:v>2023-08-27</c:v>
                </c:pt>
                <c:pt idx="782">
                  <c:v>2023-08-28</c:v>
                </c:pt>
                <c:pt idx="783">
                  <c:v>2023-08-29</c:v>
                </c:pt>
                <c:pt idx="784">
                  <c:v>2023-08-30</c:v>
                </c:pt>
                <c:pt idx="785">
                  <c:v>2023-08-31</c:v>
                </c:pt>
                <c:pt idx="786">
                  <c:v>2023-09-01</c:v>
                </c:pt>
                <c:pt idx="787">
                  <c:v>2023-09-02</c:v>
                </c:pt>
                <c:pt idx="788">
                  <c:v>2023-09-03</c:v>
                </c:pt>
                <c:pt idx="789">
                  <c:v>2023-09-04</c:v>
                </c:pt>
                <c:pt idx="790">
                  <c:v>2023-09-05</c:v>
                </c:pt>
                <c:pt idx="791">
                  <c:v>2023-09-06</c:v>
                </c:pt>
                <c:pt idx="792">
                  <c:v>2023-09-07</c:v>
                </c:pt>
                <c:pt idx="793">
                  <c:v>2023-09-08</c:v>
                </c:pt>
                <c:pt idx="794">
                  <c:v>2023-09-09</c:v>
                </c:pt>
                <c:pt idx="795">
                  <c:v>2023-09-10</c:v>
                </c:pt>
                <c:pt idx="796">
                  <c:v>2023-09-11</c:v>
                </c:pt>
                <c:pt idx="797">
                  <c:v>2023-09-12</c:v>
                </c:pt>
                <c:pt idx="798">
                  <c:v>2023-09-13</c:v>
                </c:pt>
                <c:pt idx="799">
                  <c:v>2023-09-14</c:v>
                </c:pt>
                <c:pt idx="800">
                  <c:v>2023-09-15</c:v>
                </c:pt>
                <c:pt idx="801">
                  <c:v>2023-09-16</c:v>
                </c:pt>
                <c:pt idx="802">
                  <c:v>2023-09-17</c:v>
                </c:pt>
                <c:pt idx="803">
                  <c:v>2023-09-18</c:v>
                </c:pt>
                <c:pt idx="804">
                  <c:v>2023-09-19</c:v>
                </c:pt>
                <c:pt idx="805">
                  <c:v>2023-09-20</c:v>
                </c:pt>
                <c:pt idx="806">
                  <c:v>2023-09-21</c:v>
                </c:pt>
                <c:pt idx="807">
                  <c:v>2023-09-22</c:v>
                </c:pt>
                <c:pt idx="808">
                  <c:v>2023-09-23</c:v>
                </c:pt>
                <c:pt idx="809">
                  <c:v>2023-09-24</c:v>
                </c:pt>
                <c:pt idx="810">
                  <c:v>2023-09-25</c:v>
                </c:pt>
                <c:pt idx="811">
                  <c:v>2023-09-26</c:v>
                </c:pt>
                <c:pt idx="812">
                  <c:v>2023-09-27</c:v>
                </c:pt>
                <c:pt idx="813">
                  <c:v>2023-09-28</c:v>
                </c:pt>
                <c:pt idx="814">
                  <c:v>2023-09-29</c:v>
                </c:pt>
                <c:pt idx="815">
                  <c:v>2023-09-30</c:v>
                </c:pt>
                <c:pt idx="816">
                  <c:v>2023-10-01</c:v>
                </c:pt>
                <c:pt idx="817">
                  <c:v>2023-10-02</c:v>
                </c:pt>
                <c:pt idx="818">
                  <c:v>2023-10-03</c:v>
                </c:pt>
                <c:pt idx="819">
                  <c:v>2023-10-04</c:v>
                </c:pt>
                <c:pt idx="820">
                  <c:v>2023-10-05</c:v>
                </c:pt>
                <c:pt idx="821">
                  <c:v>2023-10-06</c:v>
                </c:pt>
                <c:pt idx="822">
                  <c:v>2023-10-07</c:v>
                </c:pt>
                <c:pt idx="823">
                  <c:v>2023-10-08</c:v>
                </c:pt>
                <c:pt idx="824">
                  <c:v>2023-10-09</c:v>
                </c:pt>
                <c:pt idx="825">
                  <c:v>2023-10-10</c:v>
                </c:pt>
                <c:pt idx="826">
                  <c:v>2023-10-11</c:v>
                </c:pt>
                <c:pt idx="827">
                  <c:v>2023-10-12</c:v>
                </c:pt>
                <c:pt idx="828">
                  <c:v>2023-10-13</c:v>
                </c:pt>
                <c:pt idx="829">
                  <c:v>2023-10-14</c:v>
                </c:pt>
                <c:pt idx="830">
                  <c:v>2023-10-15</c:v>
                </c:pt>
                <c:pt idx="831">
                  <c:v>2023-10-16</c:v>
                </c:pt>
                <c:pt idx="832">
                  <c:v>2023-10-17</c:v>
                </c:pt>
                <c:pt idx="833">
                  <c:v>2023-10-18</c:v>
                </c:pt>
                <c:pt idx="834">
                  <c:v>2023-10-19</c:v>
                </c:pt>
                <c:pt idx="835">
                  <c:v>2023-10-20</c:v>
                </c:pt>
                <c:pt idx="836">
                  <c:v>2023-10-21</c:v>
                </c:pt>
                <c:pt idx="837">
                  <c:v>2023-10-22</c:v>
                </c:pt>
                <c:pt idx="838">
                  <c:v>2023-10-23</c:v>
                </c:pt>
                <c:pt idx="839">
                  <c:v>2023-10-24</c:v>
                </c:pt>
                <c:pt idx="840">
                  <c:v>2023-10-25</c:v>
                </c:pt>
                <c:pt idx="841">
                  <c:v>2023-10-26</c:v>
                </c:pt>
                <c:pt idx="842">
                  <c:v>2023-10-27</c:v>
                </c:pt>
                <c:pt idx="843">
                  <c:v>2023-10-28</c:v>
                </c:pt>
                <c:pt idx="844">
                  <c:v>2023-10-29</c:v>
                </c:pt>
                <c:pt idx="845">
                  <c:v>2023-10-30</c:v>
                </c:pt>
                <c:pt idx="846">
                  <c:v>2023-10-31</c:v>
                </c:pt>
                <c:pt idx="847">
                  <c:v>2023-11-01</c:v>
                </c:pt>
                <c:pt idx="848">
                  <c:v>2023-11-02</c:v>
                </c:pt>
                <c:pt idx="849">
                  <c:v>2023-11-03</c:v>
                </c:pt>
                <c:pt idx="850">
                  <c:v>2023-11-04</c:v>
                </c:pt>
                <c:pt idx="851">
                  <c:v>2023-11-05</c:v>
                </c:pt>
                <c:pt idx="852">
                  <c:v>2023-11-06</c:v>
                </c:pt>
                <c:pt idx="853">
                  <c:v>2023-11-07</c:v>
                </c:pt>
                <c:pt idx="854">
                  <c:v>2023-11-08</c:v>
                </c:pt>
                <c:pt idx="855">
                  <c:v>2023-11-09</c:v>
                </c:pt>
                <c:pt idx="856">
                  <c:v>2023-11-10</c:v>
                </c:pt>
                <c:pt idx="857">
                  <c:v>2023-11-11</c:v>
                </c:pt>
                <c:pt idx="858">
                  <c:v>2023-11-12</c:v>
                </c:pt>
                <c:pt idx="859">
                  <c:v>2023-11-13</c:v>
                </c:pt>
                <c:pt idx="860">
                  <c:v>2023-11-14</c:v>
                </c:pt>
                <c:pt idx="861">
                  <c:v>2023-11-15</c:v>
                </c:pt>
                <c:pt idx="862">
                  <c:v>2023-11-16</c:v>
                </c:pt>
                <c:pt idx="863">
                  <c:v>2023-11-17</c:v>
                </c:pt>
                <c:pt idx="864">
                  <c:v>2023-11-18</c:v>
                </c:pt>
                <c:pt idx="865">
                  <c:v>2023-11-19</c:v>
                </c:pt>
                <c:pt idx="866">
                  <c:v>2023-11-20</c:v>
                </c:pt>
                <c:pt idx="867">
                  <c:v>2023-11-21</c:v>
                </c:pt>
                <c:pt idx="868">
                  <c:v>2023-11-22</c:v>
                </c:pt>
                <c:pt idx="869">
                  <c:v>2023-11-23</c:v>
                </c:pt>
                <c:pt idx="870">
                  <c:v>2023-11-24</c:v>
                </c:pt>
                <c:pt idx="871">
                  <c:v>2023-11-25</c:v>
                </c:pt>
                <c:pt idx="872">
                  <c:v>2023-11-26</c:v>
                </c:pt>
                <c:pt idx="873">
                  <c:v>2023-11-27</c:v>
                </c:pt>
                <c:pt idx="874">
                  <c:v>2023-11-28</c:v>
                </c:pt>
                <c:pt idx="875">
                  <c:v>2023-11-29</c:v>
                </c:pt>
                <c:pt idx="876">
                  <c:v>2023-11-30</c:v>
                </c:pt>
                <c:pt idx="877">
                  <c:v>2023-12-01</c:v>
                </c:pt>
                <c:pt idx="878">
                  <c:v>2023-12-02</c:v>
                </c:pt>
                <c:pt idx="879">
                  <c:v>2023-12-03</c:v>
                </c:pt>
                <c:pt idx="880">
                  <c:v>2023-12-04</c:v>
                </c:pt>
                <c:pt idx="881">
                  <c:v>2023-12-05</c:v>
                </c:pt>
                <c:pt idx="882">
                  <c:v>2023-12-06</c:v>
                </c:pt>
                <c:pt idx="883">
                  <c:v>2023-12-07</c:v>
                </c:pt>
                <c:pt idx="884">
                  <c:v>2023-12-08</c:v>
                </c:pt>
                <c:pt idx="885">
                  <c:v>2023-12-09</c:v>
                </c:pt>
                <c:pt idx="886">
                  <c:v>2023-12-10</c:v>
                </c:pt>
                <c:pt idx="887">
                  <c:v>2023-12-11</c:v>
                </c:pt>
                <c:pt idx="888">
                  <c:v>2023-12-12</c:v>
                </c:pt>
                <c:pt idx="889">
                  <c:v>2023-12-13</c:v>
                </c:pt>
                <c:pt idx="890">
                  <c:v>2023-12-14</c:v>
                </c:pt>
                <c:pt idx="891">
                  <c:v>2023-12-15</c:v>
                </c:pt>
                <c:pt idx="892">
                  <c:v>2023-12-16</c:v>
                </c:pt>
                <c:pt idx="893">
                  <c:v>2023-12-17</c:v>
                </c:pt>
                <c:pt idx="894">
                  <c:v>2023-12-18</c:v>
                </c:pt>
                <c:pt idx="895">
                  <c:v>2023-12-19</c:v>
                </c:pt>
                <c:pt idx="896">
                  <c:v>2023-12-20</c:v>
                </c:pt>
                <c:pt idx="897">
                  <c:v>2023-12-21</c:v>
                </c:pt>
                <c:pt idx="898">
                  <c:v>2023-12-22</c:v>
                </c:pt>
                <c:pt idx="899">
                  <c:v>2023-12-23</c:v>
                </c:pt>
                <c:pt idx="900">
                  <c:v>2023-12-24</c:v>
                </c:pt>
                <c:pt idx="901">
                  <c:v>2023-12-25</c:v>
                </c:pt>
                <c:pt idx="902">
                  <c:v>2023-12-26</c:v>
                </c:pt>
                <c:pt idx="903">
                  <c:v>2023-12-27</c:v>
                </c:pt>
                <c:pt idx="904">
                  <c:v>2023-12-28</c:v>
                </c:pt>
                <c:pt idx="905">
                  <c:v>2023-12-29</c:v>
                </c:pt>
                <c:pt idx="906">
                  <c:v>2023-12-30</c:v>
                </c:pt>
                <c:pt idx="907">
                  <c:v>2023-12-31</c:v>
                </c:pt>
              </c:strCache>
            </c:strRef>
          </c:cat>
          <c:val>
            <c:numRef>
              <c:f>'Gráfico 12'!$AA$8:$AA$915</c:f>
              <c:numCache>
                <c:formatCode>General</c:formatCode>
                <c:ptCount val="908"/>
                <c:pt idx="167">
                  <c:v>500</c:v>
                </c:pt>
                <c:pt idx="256">
                  <c:v>500</c:v>
                </c:pt>
                <c:pt idx="532">
                  <c:v>500</c:v>
                </c:pt>
                <c:pt idx="621">
                  <c:v>500</c:v>
                </c:pt>
                <c:pt idx="89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64-4F5D-AD09-1A9944100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8204624"/>
        <c:axId val="1562136080"/>
      </c:areaChart>
      <c:catAx>
        <c:axId val="155820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562136080"/>
        <c:crosses val="autoZero"/>
        <c:auto val="1"/>
        <c:lblAlgn val="ctr"/>
        <c:lblOffset val="100"/>
        <c:noMultiLvlLbl val="0"/>
      </c:catAx>
      <c:valAx>
        <c:axId val="156213608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558204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13. Precio del Oro</a:t>
            </a:r>
          </a:p>
          <a:p>
            <a:pPr>
              <a:defRPr/>
            </a:pPr>
            <a:r>
              <a:rPr lang="es-DO" b="1"/>
              <a:t>2023</a:t>
            </a:r>
          </a:p>
          <a:p>
            <a:pPr>
              <a:defRPr/>
            </a:pPr>
            <a:r>
              <a:rPr lang="es-DO"/>
              <a:t>Valores</a:t>
            </a:r>
            <a:r>
              <a:rPr lang="es-DO" baseline="0"/>
              <a:t> en US$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1571335127483892E-2"/>
          <c:y val="0.1589689328831454"/>
          <c:w val="0.97685732974503225"/>
          <c:h val="0.79351750492450146"/>
        </c:manualLayout>
      </c:layout>
      <c:lineChart>
        <c:grouping val="standard"/>
        <c:varyColors val="0"/>
        <c:ser>
          <c:idx val="0"/>
          <c:order val="0"/>
          <c:tx>
            <c:strRef>
              <c:f>'Gráfico 13'!$N$17</c:f>
              <c:strCache>
                <c:ptCount val="1"/>
                <c:pt idx="0">
                  <c:v>US$/onza troy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2.2483661075292604E-2"/>
                  <c:y val="2.8598897647471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2F-4566-8C07-6AACE2E9677D}"/>
                </c:ext>
              </c:extLst>
            </c:dLbl>
            <c:dLbl>
              <c:idx val="8"/>
              <c:layout>
                <c:manualLayout>
                  <c:x val="-2.0349473977495418E-2"/>
                  <c:y val="3.605462997063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2F-4566-8C07-6AACE2E9677D}"/>
                </c:ext>
              </c:extLst>
            </c:dLbl>
            <c:dLbl>
              <c:idx val="9"/>
              <c:layout>
                <c:manualLayout>
                  <c:x val="-2.248366107529268E-2"/>
                  <c:y val="3.108414175519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2F-4566-8C07-6AACE2E96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13'!$M$18:$M$29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'Gráfico 13'!$N$18:$N$29</c:f>
              <c:numCache>
                <c:formatCode>_(* #,##0.0_);_(* \(#,##0.0\);_(* "-"??_);_(@_)</c:formatCode>
                <c:ptCount val="12"/>
                <c:pt idx="0">
                  <c:v>1897.71</c:v>
                </c:pt>
                <c:pt idx="1">
                  <c:v>1854.54</c:v>
                </c:pt>
                <c:pt idx="2">
                  <c:v>1912.73</c:v>
                </c:pt>
                <c:pt idx="3">
                  <c:v>1999.77</c:v>
                </c:pt>
                <c:pt idx="4">
                  <c:v>1992.13</c:v>
                </c:pt>
                <c:pt idx="5">
                  <c:v>1942.9</c:v>
                </c:pt>
                <c:pt idx="6">
                  <c:v>1951.02</c:v>
                </c:pt>
                <c:pt idx="7">
                  <c:v>1918.7</c:v>
                </c:pt>
                <c:pt idx="8">
                  <c:v>1915.95</c:v>
                </c:pt>
                <c:pt idx="9">
                  <c:v>1916.25</c:v>
                </c:pt>
                <c:pt idx="10">
                  <c:v>1984.11</c:v>
                </c:pt>
                <c:pt idx="11">
                  <c:v>2026.18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2F-4566-8C07-6AACE2E9677D}"/>
            </c:ext>
          </c:extLst>
        </c:ser>
        <c:ser>
          <c:idx val="1"/>
          <c:order val="1"/>
          <c:tx>
            <c:strRef>
              <c:f>'Gráfico 13'!$O$17</c:f>
              <c:strCache>
                <c:ptCount val="1"/>
                <c:pt idx="0">
                  <c:v>US$/onza troy esperado 2023 (MEPyD, 08/2022)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1.9074869815265235E-2"/>
                  <c:y val="6.4814814814814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2F-4566-8C07-6AACE2E96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13'!$M$18:$M$29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'Gráfico 13'!$O$18:$O$29</c:f>
              <c:numCache>
                <c:formatCode>_(* #,##0.0_);_(* \(#,##0.0\);_(* "-"??_);_(@_)</c:formatCode>
                <c:ptCount val="12"/>
                <c:pt idx="0">
                  <c:v>1779.1999999999998</c:v>
                </c:pt>
                <c:pt idx="1">
                  <c:v>1779.1999999999998</c:v>
                </c:pt>
                <c:pt idx="2">
                  <c:v>1779.1999999999998</c:v>
                </c:pt>
                <c:pt idx="3">
                  <c:v>1779.1999999999998</c:v>
                </c:pt>
                <c:pt idx="4">
                  <c:v>1779.1999999999998</c:v>
                </c:pt>
                <c:pt idx="5">
                  <c:v>1779.1999999999998</c:v>
                </c:pt>
                <c:pt idx="6">
                  <c:v>1779.1999999999998</c:v>
                </c:pt>
                <c:pt idx="7">
                  <c:v>1779.1999999999998</c:v>
                </c:pt>
                <c:pt idx="8">
                  <c:v>1779.1999999999998</c:v>
                </c:pt>
                <c:pt idx="9">
                  <c:v>1779.1999999999998</c:v>
                </c:pt>
                <c:pt idx="10">
                  <c:v>1779.1999999999998</c:v>
                </c:pt>
                <c:pt idx="11">
                  <c:v>1779.1999999999998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2F-4566-8C07-6AACE2E9677D}"/>
            </c:ext>
          </c:extLst>
        </c:ser>
        <c:ser>
          <c:idx val="2"/>
          <c:order val="2"/>
          <c:tx>
            <c:strRef>
              <c:f>'Gráfico 13'!$P$17</c:f>
              <c:strCache>
                <c:ptCount val="1"/>
                <c:pt idx="0">
                  <c:v>US$/onza troy esperado 2023 (MEPyD, 08/2023)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dLbls>
            <c:dLbl>
              <c:idx val="11"/>
              <c:layout>
                <c:manualLayout>
                  <c:x val="-2.1618185790633827E-2"/>
                  <c:y val="4.9331968323956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2F-4566-8C07-6AACE2E96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60000"/>
                        <a:lumOff val="40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13'!$M$18:$M$29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'Gráfico 13'!$P$18:$P$29</c:f>
              <c:numCache>
                <c:formatCode>_(* #,##0.0_);_(* \(#,##0.0\);_(* "-"??_);_(@_)</c:formatCode>
                <c:ptCount val="12"/>
                <c:pt idx="0">
                  <c:v>1935.1333333333332</c:v>
                </c:pt>
                <c:pt idx="1">
                  <c:v>1935.1333333333332</c:v>
                </c:pt>
                <c:pt idx="2">
                  <c:v>1935.1333333333332</c:v>
                </c:pt>
                <c:pt idx="3">
                  <c:v>1935.1333333333332</c:v>
                </c:pt>
                <c:pt idx="4">
                  <c:v>1935.1333333333332</c:v>
                </c:pt>
                <c:pt idx="5">
                  <c:v>1935.1333333333332</c:v>
                </c:pt>
                <c:pt idx="6">
                  <c:v>1935.1333333333332</c:v>
                </c:pt>
                <c:pt idx="7">
                  <c:v>1935.1333333333332</c:v>
                </c:pt>
                <c:pt idx="8">
                  <c:v>1935.1333333333332</c:v>
                </c:pt>
                <c:pt idx="9">
                  <c:v>1935.1333333333332</c:v>
                </c:pt>
                <c:pt idx="10">
                  <c:v>1935.1333333333332</c:v>
                </c:pt>
                <c:pt idx="11">
                  <c:v>1935.1333333333332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F-4566-8C07-6AACE2E9677D}"/>
            </c:ext>
          </c:extLst>
        </c:ser>
        <c:ser>
          <c:idx val="3"/>
          <c:order val="3"/>
          <c:tx>
            <c:strRef>
              <c:f>'Gráfico 13'!$Q$17</c:f>
              <c:strCache>
                <c:ptCount val="1"/>
                <c:pt idx="0">
                  <c:v>promedio 2023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7"/>
              <c:layout>
                <c:manualLayout>
                  <c:x val="-2.2889873441731701E-2"/>
                  <c:y val="-5.1706971324979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2F-4566-8C07-6AACE2E96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4">
                        <a:lumMod val="75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13'!$M$18:$M$29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'Gráfico 13'!$Q$18:$Q$29</c:f>
              <c:numCache>
                <c:formatCode>_(* #,##0.0_);_(* \(#,##0.0\);_(* "-"??_);_(@_)</c:formatCode>
                <c:ptCount val="12"/>
                <c:pt idx="0">
                  <c:v>1942.6658333333335</c:v>
                </c:pt>
                <c:pt idx="1">
                  <c:v>1942.6658333333335</c:v>
                </c:pt>
                <c:pt idx="2">
                  <c:v>1942.6658333333335</c:v>
                </c:pt>
                <c:pt idx="3">
                  <c:v>1942.6658333333335</c:v>
                </c:pt>
                <c:pt idx="4">
                  <c:v>1942.6658333333335</c:v>
                </c:pt>
                <c:pt idx="5">
                  <c:v>1942.6658333333335</c:v>
                </c:pt>
                <c:pt idx="6">
                  <c:v>1942.6658333333335</c:v>
                </c:pt>
                <c:pt idx="7">
                  <c:v>1942.6658333333335</c:v>
                </c:pt>
                <c:pt idx="8">
                  <c:v>1942.6658333333335</c:v>
                </c:pt>
                <c:pt idx="9">
                  <c:v>1942.6658333333335</c:v>
                </c:pt>
                <c:pt idx="10">
                  <c:v>1942.6658333333335</c:v>
                </c:pt>
                <c:pt idx="11">
                  <c:v>1942.6658333333335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2F-4566-8C07-6AACE2E967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0378207"/>
        <c:axId val="554766095"/>
      </c:lineChart>
      <c:catAx>
        <c:axId val="140378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554766095"/>
        <c:crosses val="autoZero"/>
        <c:auto val="1"/>
        <c:lblAlgn val="ctr"/>
        <c:lblOffset val="100"/>
        <c:noMultiLvlLbl val="0"/>
      </c:catAx>
      <c:valAx>
        <c:axId val="554766095"/>
        <c:scaling>
          <c:orientation val="minMax"/>
        </c:scaling>
        <c:delete val="1"/>
        <c:axPos val="l"/>
        <c:numFmt formatCode="_(* #,##0.0_);_(* \(#,##0.0\);_(* &quot;-&quot;??_);_(@_)" sourceLinked="1"/>
        <c:majorTickMark val="none"/>
        <c:minorTickMark val="none"/>
        <c:tickLblPos val="nextTo"/>
        <c:crossAx val="140378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436463223489034"/>
          <c:y val="0.14896553181679956"/>
          <c:w val="0.77758229004259694"/>
          <c:h val="4.1766386271120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14. Índice</a:t>
            </a:r>
            <a:r>
              <a:rPr lang="es-DO" b="1" baseline="0"/>
              <a:t> de precios reales de los alimentos</a:t>
            </a:r>
          </a:p>
          <a:p>
            <a:pPr>
              <a:defRPr/>
            </a:pPr>
            <a:r>
              <a:rPr lang="es-DO" b="1" baseline="0"/>
              <a:t>2020 - 2023 </a:t>
            </a:r>
            <a:endParaRPr lang="es-D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154843247369379E-2"/>
          <c:y val="0.13069329665054708"/>
          <c:w val="0.91465579174791012"/>
          <c:h val="0.62967136726847062"/>
        </c:manualLayout>
      </c:layout>
      <c:lineChart>
        <c:grouping val="standard"/>
        <c:varyColors val="0"/>
        <c:ser>
          <c:idx val="0"/>
          <c:order val="0"/>
          <c:tx>
            <c:strRef>
              <c:f>'Gráfico 14'!$T$14</c:f>
              <c:strCache>
                <c:ptCount val="1"/>
                <c:pt idx="0">
                  <c:v>Índice de Precios de Alimentos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7.1343638525564856E-2"/>
                  <c:y val="-2.1798363044012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04-4251-9211-4010BCD14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14'!$R$15:$S$62</c:f>
              <c:multiLvlStrCache>
                <c:ptCount val="48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'Gráfico 14'!$T$15:$T$62</c:f>
              <c:numCache>
                <c:formatCode>0.0</c:formatCode>
                <c:ptCount val="48"/>
                <c:pt idx="0">
                  <c:v>102.5151015442658</c:v>
                </c:pt>
                <c:pt idx="1">
                  <c:v>99.418984683378341</c:v>
                </c:pt>
                <c:pt idx="2">
                  <c:v>95.177238817172721</c:v>
                </c:pt>
                <c:pt idx="3">
                  <c:v>92.526875587249066</c:v>
                </c:pt>
                <c:pt idx="4">
                  <c:v>91.135360588162669</c:v>
                </c:pt>
                <c:pt idx="5">
                  <c:v>93.255843352710514</c:v>
                </c:pt>
                <c:pt idx="6">
                  <c:v>94.041451710554767</c:v>
                </c:pt>
                <c:pt idx="7">
                  <c:v>95.915944445938479</c:v>
                </c:pt>
                <c:pt idx="8">
                  <c:v>98.011497887472643</c:v>
                </c:pt>
                <c:pt idx="9">
                  <c:v>101.3763809972607</c:v>
                </c:pt>
                <c:pt idx="10">
                  <c:v>105.58600130353233</c:v>
                </c:pt>
                <c:pt idx="11">
                  <c:v>108.59683960847201</c:v>
                </c:pt>
                <c:pt idx="12">
                  <c:v>113.5255331944346</c:v>
                </c:pt>
                <c:pt idx="13">
                  <c:v>116.57051072273163</c:v>
                </c:pt>
                <c:pt idx="14">
                  <c:v>119.22932965492514</c:v>
                </c:pt>
                <c:pt idx="15">
                  <c:v>122.06626942216495</c:v>
                </c:pt>
                <c:pt idx="16">
                  <c:v>128.12555865773592</c:v>
                </c:pt>
                <c:pt idx="17">
                  <c:v>125.27763455670987</c:v>
                </c:pt>
                <c:pt idx="18">
                  <c:v>124.56485837282088</c:v>
                </c:pt>
                <c:pt idx="19">
                  <c:v>127.95813590564271</c:v>
                </c:pt>
                <c:pt idx="20">
                  <c:v>129.1891922766022</c:v>
                </c:pt>
                <c:pt idx="21">
                  <c:v>133.22436853297222</c:v>
                </c:pt>
                <c:pt idx="22">
                  <c:v>135.31485290573889</c:v>
                </c:pt>
                <c:pt idx="23">
                  <c:v>133.69110309418375</c:v>
                </c:pt>
                <c:pt idx="24">
                  <c:v>135.59415474947579</c:v>
                </c:pt>
                <c:pt idx="25">
                  <c:v>141.23646308174617</c:v>
                </c:pt>
                <c:pt idx="26">
                  <c:v>159.71319044345819</c:v>
                </c:pt>
                <c:pt idx="27">
                  <c:v>158.43457570107813</c:v>
                </c:pt>
                <c:pt idx="28">
                  <c:v>158.05282975550662</c:v>
                </c:pt>
                <c:pt idx="29">
                  <c:v>154.70821372674277</c:v>
                </c:pt>
                <c:pt idx="30">
                  <c:v>140.57241210248861</c:v>
                </c:pt>
                <c:pt idx="31">
                  <c:v>137.57955105100112</c:v>
                </c:pt>
                <c:pt idx="32">
                  <c:v>136.04175202121962</c:v>
                </c:pt>
                <c:pt idx="33">
                  <c:v>135.37847253330085</c:v>
                </c:pt>
                <c:pt idx="34">
                  <c:v>134.7375273257023</c:v>
                </c:pt>
                <c:pt idx="35">
                  <c:v>131.79457812874588</c:v>
                </c:pt>
                <c:pt idx="36">
                  <c:v>130.20155075969072</c:v>
                </c:pt>
                <c:pt idx="37">
                  <c:v>129.81415291769849</c:v>
                </c:pt>
                <c:pt idx="38">
                  <c:v>127.00380138970077</c:v>
                </c:pt>
                <c:pt idx="39">
                  <c:v>127.72177293775783</c:v>
                </c:pt>
                <c:pt idx="40">
                  <c:v>124.14497718909877</c:v>
                </c:pt>
                <c:pt idx="41">
                  <c:v>122.67419217201997</c:v>
                </c:pt>
                <c:pt idx="42">
                  <c:v>124.11659636833548</c:v>
                </c:pt>
                <c:pt idx="43">
                  <c:v>121.57491729268244</c:v>
                </c:pt>
                <c:pt idx="44">
                  <c:v>121.45219729665651</c:v>
                </c:pt>
                <c:pt idx="45">
                  <c:v>120.4082210991903</c:v>
                </c:pt>
                <c:pt idx="46">
                  <c:v>120.27341793441926</c:v>
                </c:pt>
                <c:pt idx="47">
                  <c:v>118.50568781107879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4-4251-9211-4010BCD14CB1}"/>
            </c:ext>
          </c:extLst>
        </c:ser>
        <c:ser>
          <c:idx val="1"/>
          <c:order val="1"/>
          <c:tx>
            <c:strRef>
              <c:f>'Gráfico 14'!$U$14</c:f>
              <c:strCache>
                <c:ptCount val="1"/>
                <c:pt idx="0">
                  <c:v>Carne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layout>
                <c:manualLayout>
                  <c:x val="7.7519373085395745E-3"/>
                  <c:y val="5.0862847102696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04-4251-9211-4010BCD14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14'!$R$15:$S$62</c:f>
              <c:multiLvlStrCache>
                <c:ptCount val="48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'Gráfico 14'!$U$15:$U$62</c:f>
              <c:numCache>
                <c:formatCode>0.0</c:formatCode>
                <c:ptCount val="48"/>
                <c:pt idx="0">
                  <c:v>103.61032570731609</c:v>
                </c:pt>
                <c:pt idx="1">
                  <c:v>100.46310728116576</c:v>
                </c:pt>
                <c:pt idx="2">
                  <c:v>99.425056572166582</c:v>
                </c:pt>
                <c:pt idx="3">
                  <c:v>96.90645774765845</c:v>
                </c:pt>
                <c:pt idx="4">
                  <c:v>95.415913237790804</c:v>
                </c:pt>
                <c:pt idx="5">
                  <c:v>94.816410370590745</c:v>
                </c:pt>
                <c:pt idx="6">
                  <c:v>92.227051045731287</c:v>
                </c:pt>
                <c:pt idx="7">
                  <c:v>92.203017520089801</c:v>
                </c:pt>
                <c:pt idx="8">
                  <c:v>91.474033292295033</c:v>
                </c:pt>
                <c:pt idx="9">
                  <c:v>91.783443249046144</c:v>
                </c:pt>
                <c:pt idx="10">
                  <c:v>93.31812057540094</c:v>
                </c:pt>
                <c:pt idx="11">
                  <c:v>94.845116190242663</c:v>
                </c:pt>
                <c:pt idx="12">
                  <c:v>95.96084762748599</c:v>
                </c:pt>
                <c:pt idx="13">
                  <c:v>97.768189382291382</c:v>
                </c:pt>
                <c:pt idx="14">
                  <c:v>100.76273942479263</c:v>
                </c:pt>
                <c:pt idx="15">
                  <c:v>104.34529890067319</c:v>
                </c:pt>
                <c:pt idx="16">
                  <c:v>107.38440770114929</c:v>
                </c:pt>
                <c:pt idx="17">
                  <c:v>110.68657160811618</c:v>
                </c:pt>
                <c:pt idx="18">
                  <c:v>114.11329835824172</c:v>
                </c:pt>
                <c:pt idx="19">
                  <c:v>113.43289955758823</c:v>
                </c:pt>
                <c:pt idx="20">
                  <c:v>112.68191288141296</c:v>
                </c:pt>
                <c:pt idx="21">
                  <c:v>111.96925480836586</c:v>
                </c:pt>
                <c:pt idx="22">
                  <c:v>112.50964469359232</c:v>
                </c:pt>
                <c:pt idx="23">
                  <c:v>111.02985848433802</c:v>
                </c:pt>
                <c:pt idx="24">
                  <c:v>112.14742555131124</c:v>
                </c:pt>
                <c:pt idx="25">
                  <c:v>113.87343719202681</c:v>
                </c:pt>
                <c:pt idx="26">
                  <c:v>119.322155283002</c:v>
                </c:pt>
                <c:pt idx="27">
                  <c:v>121.90191502509094</c:v>
                </c:pt>
                <c:pt idx="28">
                  <c:v>122.8732841909855</c:v>
                </c:pt>
                <c:pt idx="29">
                  <c:v>125.92293140002921</c:v>
                </c:pt>
                <c:pt idx="30">
                  <c:v>124.05344618623685</c:v>
                </c:pt>
                <c:pt idx="31">
                  <c:v>121.09402125915713</c:v>
                </c:pt>
                <c:pt idx="32">
                  <c:v>120.27593667753011</c:v>
                </c:pt>
                <c:pt idx="33">
                  <c:v>116.8258543618208</c:v>
                </c:pt>
                <c:pt idx="34">
                  <c:v>114.62622167264486</c:v>
                </c:pt>
                <c:pt idx="35">
                  <c:v>112.40399127691444</c:v>
                </c:pt>
                <c:pt idx="36">
                  <c:v>111.12676501549132</c:v>
                </c:pt>
                <c:pt idx="37">
                  <c:v>113.31233167590932</c:v>
                </c:pt>
                <c:pt idx="38">
                  <c:v>114.68937657901202</c:v>
                </c:pt>
                <c:pt idx="39">
                  <c:v>116.83531772842221</c:v>
                </c:pt>
                <c:pt idx="40">
                  <c:v>118.09260388494808</c:v>
                </c:pt>
                <c:pt idx="41">
                  <c:v>118.95598443370193</c:v>
                </c:pt>
                <c:pt idx="42">
                  <c:v>118.49393370347893</c:v>
                </c:pt>
                <c:pt idx="43">
                  <c:v>115.20539499117979</c:v>
                </c:pt>
                <c:pt idx="44">
                  <c:v>114.06802458350737</c:v>
                </c:pt>
                <c:pt idx="45">
                  <c:v>112.2739828323592</c:v>
                </c:pt>
                <c:pt idx="46">
                  <c:v>111.49099236133448</c:v>
                </c:pt>
                <c:pt idx="47">
                  <c:v>110.38364125665176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4-4251-9211-4010BCD14CB1}"/>
            </c:ext>
          </c:extLst>
        </c:ser>
        <c:ser>
          <c:idx val="2"/>
          <c:order val="2"/>
          <c:tx>
            <c:strRef>
              <c:f>'Gráfico 14'!$V$14</c:f>
              <c:strCache>
                <c:ptCount val="1"/>
                <c:pt idx="0">
                  <c:v>Productos Lácteos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7"/>
              <c:layout>
                <c:manualLayout>
                  <c:x val="9.96677653955071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04-4251-9211-4010BCD14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14'!$R$15:$S$62</c:f>
              <c:multiLvlStrCache>
                <c:ptCount val="48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'Gráfico 14'!$V$15:$V$62</c:f>
              <c:numCache>
                <c:formatCode>0.0</c:formatCode>
                <c:ptCount val="48"/>
                <c:pt idx="0">
                  <c:v>103.84479393326944</c:v>
                </c:pt>
                <c:pt idx="1">
                  <c:v>102.85156430923657</c:v>
                </c:pt>
                <c:pt idx="2">
                  <c:v>101.52456298283946</c:v>
                </c:pt>
                <c:pt idx="3">
                  <c:v>95.753672393902946</c:v>
                </c:pt>
                <c:pt idx="4">
                  <c:v>94.425474409690707</c:v>
                </c:pt>
                <c:pt idx="5">
                  <c:v>98.3325915325089</c:v>
                </c:pt>
                <c:pt idx="6">
                  <c:v>101.78736378815815</c:v>
                </c:pt>
                <c:pt idx="7">
                  <c:v>102.10044538813383</c:v>
                </c:pt>
                <c:pt idx="8">
                  <c:v>102.31823969989316</c:v>
                </c:pt>
                <c:pt idx="9">
                  <c:v>104.47993460818552</c:v>
                </c:pt>
                <c:pt idx="10">
                  <c:v>105.3818860824795</c:v>
                </c:pt>
                <c:pt idx="11">
                  <c:v>109.18568486388526</c:v>
                </c:pt>
                <c:pt idx="12">
                  <c:v>111.24672261561082</c:v>
                </c:pt>
                <c:pt idx="13">
                  <c:v>113.0742158195313</c:v>
                </c:pt>
                <c:pt idx="14">
                  <c:v>117.45980326747933</c:v>
                </c:pt>
                <c:pt idx="15">
                  <c:v>119.10505698342429</c:v>
                </c:pt>
                <c:pt idx="16">
                  <c:v>121.13134838555018</c:v>
                </c:pt>
                <c:pt idx="17">
                  <c:v>119.91353934157493</c:v>
                </c:pt>
                <c:pt idx="18">
                  <c:v>116.7295796628861</c:v>
                </c:pt>
                <c:pt idx="19">
                  <c:v>116.16133052336659</c:v>
                </c:pt>
                <c:pt idx="20">
                  <c:v>118.13109140698228</c:v>
                </c:pt>
                <c:pt idx="21">
                  <c:v>121.45971051754725</c:v>
                </c:pt>
                <c:pt idx="22">
                  <c:v>125.98568897987232</c:v>
                </c:pt>
                <c:pt idx="23">
                  <c:v>128.96293678548136</c:v>
                </c:pt>
                <c:pt idx="24">
                  <c:v>132.63261060211784</c:v>
                </c:pt>
                <c:pt idx="25">
                  <c:v>141.52957659081716</c:v>
                </c:pt>
                <c:pt idx="26">
                  <c:v>145.83118903175716</c:v>
                </c:pt>
                <c:pt idx="27">
                  <c:v>146.68927944362707</c:v>
                </c:pt>
                <c:pt idx="28">
                  <c:v>144.17798818600474</c:v>
                </c:pt>
                <c:pt idx="29">
                  <c:v>150.18180663787297</c:v>
                </c:pt>
                <c:pt idx="30">
                  <c:v>146.465425519288</c:v>
                </c:pt>
                <c:pt idx="31">
                  <c:v>143.35160863134098</c:v>
                </c:pt>
                <c:pt idx="32">
                  <c:v>142.69352804000474</c:v>
                </c:pt>
                <c:pt idx="33">
                  <c:v>139.25281548776354</c:v>
                </c:pt>
                <c:pt idx="34">
                  <c:v>137.38524064521459</c:v>
                </c:pt>
                <c:pt idx="35">
                  <c:v>138.16979201286853</c:v>
                </c:pt>
                <c:pt idx="36">
                  <c:v>134.53324407350536</c:v>
                </c:pt>
                <c:pt idx="37">
                  <c:v>129.35056685757331</c:v>
                </c:pt>
                <c:pt idx="38">
                  <c:v>126.78704400612591</c:v>
                </c:pt>
                <c:pt idx="39">
                  <c:v>122.56340509266863</c:v>
                </c:pt>
                <c:pt idx="40">
                  <c:v>117.77278699871846</c:v>
                </c:pt>
                <c:pt idx="41">
                  <c:v>116.72297372310872</c:v>
                </c:pt>
                <c:pt idx="42">
                  <c:v>115.91763776144913</c:v>
                </c:pt>
                <c:pt idx="43">
                  <c:v>111.19148622176988</c:v>
                </c:pt>
                <c:pt idx="44">
                  <c:v>108.90661724722767</c:v>
                </c:pt>
                <c:pt idx="45">
                  <c:v>111.66027159949738</c:v>
                </c:pt>
                <c:pt idx="46">
                  <c:v>114.23022326621788</c:v>
                </c:pt>
                <c:pt idx="47">
                  <c:v>116.09399817490214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04-4251-9211-4010BCD14CB1}"/>
            </c:ext>
          </c:extLst>
        </c:ser>
        <c:ser>
          <c:idx val="3"/>
          <c:order val="3"/>
          <c:tx>
            <c:strRef>
              <c:f>'Gráfico 14'!$W$14</c:f>
              <c:strCache>
                <c:ptCount val="1"/>
                <c:pt idx="0">
                  <c:v>Cereales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28"/>
              <c:layout>
                <c:manualLayout>
                  <c:x val="-3.3293697978597027E-2"/>
                  <c:y val="-2.6642443720459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04-4251-9211-4010BCD14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14'!$R$15:$S$62</c:f>
              <c:multiLvlStrCache>
                <c:ptCount val="48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'Gráfico 14'!$W$15:$W$62</c:f>
              <c:numCache>
                <c:formatCode>0.0</c:formatCode>
                <c:ptCount val="48"/>
                <c:pt idx="0">
                  <c:v>100.68749721584591</c:v>
                </c:pt>
                <c:pt idx="1">
                  <c:v>99.576400085160031</c:v>
                </c:pt>
                <c:pt idx="2">
                  <c:v>98.023898152673468</c:v>
                </c:pt>
                <c:pt idx="3">
                  <c:v>99.647310462103192</c:v>
                </c:pt>
                <c:pt idx="4">
                  <c:v>98.018996990122133</c:v>
                </c:pt>
                <c:pt idx="5">
                  <c:v>97.309622228857322</c:v>
                </c:pt>
                <c:pt idx="6">
                  <c:v>97.273593427018767</c:v>
                </c:pt>
                <c:pt idx="7">
                  <c:v>99.217675954557421</c:v>
                </c:pt>
                <c:pt idx="8">
                  <c:v>104.32734445802772</c:v>
                </c:pt>
                <c:pt idx="9">
                  <c:v>112.08834404740074</c:v>
                </c:pt>
                <c:pt idx="10">
                  <c:v>114.843513602787</c:v>
                </c:pt>
                <c:pt idx="11">
                  <c:v>116.38655041674583</c:v>
                </c:pt>
                <c:pt idx="12">
                  <c:v>125.00940824649972</c:v>
                </c:pt>
                <c:pt idx="13">
                  <c:v>126.14719060912293</c:v>
                </c:pt>
                <c:pt idx="14">
                  <c:v>123.90839540888472</c:v>
                </c:pt>
                <c:pt idx="15">
                  <c:v>126.20076893525055</c:v>
                </c:pt>
                <c:pt idx="16">
                  <c:v>133.69538705765586</c:v>
                </c:pt>
                <c:pt idx="17">
                  <c:v>130.3146289360493</c:v>
                </c:pt>
                <c:pt idx="18">
                  <c:v>126.25709990923303</c:v>
                </c:pt>
                <c:pt idx="19">
                  <c:v>130.38825849807975</c:v>
                </c:pt>
                <c:pt idx="20">
                  <c:v>132.83696980281618</c:v>
                </c:pt>
                <c:pt idx="21">
                  <c:v>137.14277957827665</c:v>
                </c:pt>
                <c:pt idx="22">
                  <c:v>141.44474926905627</c:v>
                </c:pt>
                <c:pt idx="23">
                  <c:v>140.49498067328705</c:v>
                </c:pt>
                <c:pt idx="24">
                  <c:v>140.64762893177229</c:v>
                </c:pt>
                <c:pt idx="25">
                  <c:v>145.27828440142767</c:v>
                </c:pt>
                <c:pt idx="26">
                  <c:v>170.1313122041563</c:v>
                </c:pt>
                <c:pt idx="27">
                  <c:v>169.67508597724841</c:v>
                </c:pt>
                <c:pt idx="28">
                  <c:v>173.52074886092331</c:v>
                </c:pt>
                <c:pt idx="29">
                  <c:v>166.33655649308153</c:v>
                </c:pt>
                <c:pt idx="30">
                  <c:v>147.25665377330955</c:v>
                </c:pt>
                <c:pt idx="31">
                  <c:v>145.57553656155289</c:v>
                </c:pt>
                <c:pt idx="32">
                  <c:v>147.91508373264332</c:v>
                </c:pt>
                <c:pt idx="33">
                  <c:v>152.28168164691721</c:v>
                </c:pt>
                <c:pt idx="34">
                  <c:v>150.10862275216391</c:v>
                </c:pt>
                <c:pt idx="35">
                  <c:v>147.25400622949095</c:v>
                </c:pt>
                <c:pt idx="36">
                  <c:v>147.49215298753472</c:v>
                </c:pt>
                <c:pt idx="37">
                  <c:v>146.71582798064685</c:v>
                </c:pt>
                <c:pt idx="38">
                  <c:v>138.55434406068113</c:v>
                </c:pt>
                <c:pt idx="39">
                  <c:v>136.140683440396</c:v>
                </c:pt>
                <c:pt idx="40">
                  <c:v>129.27120755716504</c:v>
                </c:pt>
                <c:pt idx="41">
                  <c:v>126.60244652014822</c:v>
                </c:pt>
                <c:pt idx="42">
                  <c:v>125.86001580206025</c:v>
                </c:pt>
                <c:pt idx="43">
                  <c:v>124.99307173273587</c:v>
                </c:pt>
                <c:pt idx="44">
                  <c:v>126.29259069889878</c:v>
                </c:pt>
                <c:pt idx="45">
                  <c:v>124.77051165018291</c:v>
                </c:pt>
                <c:pt idx="46">
                  <c:v>121.04259956488769</c:v>
                </c:pt>
                <c:pt idx="47">
                  <c:v>122.82645376918153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04-4251-9211-4010BCD14CB1}"/>
            </c:ext>
          </c:extLst>
        </c:ser>
        <c:ser>
          <c:idx val="4"/>
          <c:order val="4"/>
          <c:tx>
            <c:strRef>
              <c:f>'Gráfico 14'!$X$14</c:f>
              <c:strCache>
                <c:ptCount val="1"/>
                <c:pt idx="0">
                  <c:v>Aceites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3.3293697978596909E-2"/>
                  <c:y val="-2.422040338223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04-4251-9211-4010BCD14CB1}"/>
                </c:ext>
              </c:extLst>
            </c:dLbl>
            <c:dLbl>
              <c:idx val="47"/>
              <c:layout>
                <c:manualLayout>
                  <c:x val="6.644517693033921E-3"/>
                  <c:y val="-2.179836304401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04-4251-9211-4010BCD14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14'!$R$15:$S$62</c:f>
              <c:multiLvlStrCache>
                <c:ptCount val="48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'Gráfico 14'!$X$15:$X$62</c:f>
              <c:numCache>
                <c:formatCode>0.00</c:formatCode>
                <c:ptCount val="48"/>
                <c:pt idx="0">
                  <c:v>108.7325264415225</c:v>
                </c:pt>
                <c:pt idx="1">
                  <c:v>97.55334488164273</c:v>
                </c:pt>
                <c:pt idx="2">
                  <c:v>85.424837034070194</c:v>
                </c:pt>
                <c:pt idx="3">
                  <c:v>81.177562917041087</c:v>
                </c:pt>
                <c:pt idx="4">
                  <c:v>77.768866824686242</c:v>
                </c:pt>
                <c:pt idx="5">
                  <c:v>86.613654144216156</c:v>
                </c:pt>
                <c:pt idx="6">
                  <c:v>93.200414775414998</c:v>
                </c:pt>
                <c:pt idx="7">
                  <c:v>98.7018285675736</c:v>
                </c:pt>
                <c:pt idx="8">
                  <c:v>104.59634357298087</c:v>
                </c:pt>
                <c:pt idx="9">
                  <c:v>106.45024815209034</c:v>
                </c:pt>
                <c:pt idx="10">
                  <c:v>121.90345019300375</c:v>
                </c:pt>
                <c:pt idx="11">
                  <c:v>131.19935065302769</c:v>
                </c:pt>
                <c:pt idx="12">
                  <c:v>138.87453836454819</c:v>
                </c:pt>
                <c:pt idx="13">
                  <c:v>147.46248160649731</c:v>
                </c:pt>
                <c:pt idx="14">
                  <c:v>159.30201084630667</c:v>
                </c:pt>
                <c:pt idx="15">
                  <c:v>162.19133083797868</c:v>
                </c:pt>
                <c:pt idx="16" formatCode="0.0">
                  <c:v>174.87592061093773</c:v>
                </c:pt>
                <c:pt idx="17" formatCode="0.0">
                  <c:v>157.68052781228315</c:v>
                </c:pt>
                <c:pt idx="18" formatCode="0.0">
                  <c:v>155.49552753795894</c:v>
                </c:pt>
                <c:pt idx="19" formatCode="0.0">
                  <c:v>165.86229711701404</c:v>
                </c:pt>
                <c:pt idx="20" formatCode="0.0">
                  <c:v>168.57086393365063</c:v>
                </c:pt>
                <c:pt idx="21" formatCode="0.0">
                  <c:v>184.83747137824517</c:v>
                </c:pt>
                <c:pt idx="22" formatCode="0.0">
                  <c:v>184.55517876687819</c:v>
                </c:pt>
                <c:pt idx="23" formatCode="0.0">
                  <c:v>178.50544196563672</c:v>
                </c:pt>
                <c:pt idx="24" formatCode="0.0">
                  <c:v>185.93144191456406</c:v>
                </c:pt>
                <c:pt idx="25" formatCode="0.0">
                  <c:v>201.71767545192617</c:v>
                </c:pt>
                <c:pt idx="26" formatCode="0.0">
                  <c:v>251.83127168981505</c:v>
                </c:pt>
                <c:pt idx="27" formatCode="0.0">
                  <c:v>237.53173615946218</c:v>
                </c:pt>
                <c:pt idx="28" formatCode="0.0">
                  <c:v>229.24090548152569</c:v>
                </c:pt>
                <c:pt idx="29" formatCode="0.0">
                  <c:v>211.79518246436641</c:v>
                </c:pt>
                <c:pt idx="30" formatCode="0.0">
                  <c:v>168.82042441226025</c:v>
                </c:pt>
                <c:pt idx="31" formatCode="0.0">
                  <c:v>163.32354213869706</c:v>
                </c:pt>
                <c:pt idx="32" formatCode="0.0">
                  <c:v>152.57278473300983</c:v>
                </c:pt>
                <c:pt idx="33" formatCode="0.0">
                  <c:v>151.28497315818765</c:v>
                </c:pt>
                <c:pt idx="34" formatCode="0.0">
                  <c:v>154.70711661125137</c:v>
                </c:pt>
                <c:pt idx="35" formatCode="0.0">
                  <c:v>144.60029876844681</c:v>
                </c:pt>
                <c:pt idx="36" formatCode="0.0">
                  <c:v>140.41189698409724</c:v>
                </c:pt>
                <c:pt idx="37" formatCode="0.0">
                  <c:v>135.86914677360059</c:v>
                </c:pt>
                <c:pt idx="38" formatCode="0.0">
                  <c:v>131.7866585516208</c:v>
                </c:pt>
                <c:pt idx="39" formatCode="0.0">
                  <c:v>130.03002452539272</c:v>
                </c:pt>
                <c:pt idx="40" formatCode="0.0">
                  <c:v>118.68241972646851</c:v>
                </c:pt>
                <c:pt idx="41" formatCode="0.0">
                  <c:v>115.78969709280045</c:v>
                </c:pt>
                <c:pt idx="42" formatCode="0.0">
                  <c:v>129.80602565566767</c:v>
                </c:pt>
                <c:pt idx="43" formatCode="0.0">
                  <c:v>125.82185036318569</c:v>
                </c:pt>
                <c:pt idx="44" formatCode="0.0">
                  <c:v>120.86619351626094</c:v>
                </c:pt>
                <c:pt idx="45" formatCode="0.0">
                  <c:v>120.00844948843765</c:v>
                </c:pt>
                <c:pt idx="46" formatCode="0.0">
                  <c:v>124.12279167226745</c:v>
                </c:pt>
                <c:pt idx="47" formatCode="0.0">
                  <c:v>122.4354565038505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04-4251-9211-4010BCD14CB1}"/>
            </c:ext>
          </c:extLst>
        </c:ser>
        <c:ser>
          <c:idx val="5"/>
          <c:order val="5"/>
          <c:tx>
            <c:strRef>
              <c:f>'Gráfico 14'!$Y$14</c:f>
              <c:strCache>
                <c:ptCount val="1"/>
                <c:pt idx="0">
                  <c:v>Azúcar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4"/>
              <c:layout>
                <c:manualLayout>
                  <c:x val="-4.2806183115338882E-2"/>
                  <c:y val="-1.9376322705788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04-4251-9211-4010BCD14CB1}"/>
                </c:ext>
              </c:extLst>
            </c:dLbl>
            <c:dLbl>
              <c:idx val="47"/>
              <c:layout>
                <c:manualLayout>
                  <c:x val="0"/>
                  <c:y val="-3.8752645411578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04-4251-9211-4010BCD14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14'!$R$15:$S$62</c:f>
              <c:multiLvlStrCache>
                <c:ptCount val="48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'Gráfico 14'!$Y$15:$Y$62</c:f>
              <c:numCache>
                <c:formatCode>0.0</c:formatCode>
                <c:ptCount val="48"/>
                <c:pt idx="0">
                  <c:v>87.540273704349701</c:v>
                </c:pt>
                <c:pt idx="1">
                  <c:v>91.448643122242501</c:v>
                </c:pt>
                <c:pt idx="2">
                  <c:v>73.944245269412903</c:v>
                </c:pt>
                <c:pt idx="3">
                  <c:v>63.179505470140441</c:v>
                </c:pt>
                <c:pt idx="4">
                  <c:v>67.84539991535118</c:v>
                </c:pt>
                <c:pt idx="5">
                  <c:v>74.940606610867945</c:v>
                </c:pt>
                <c:pt idx="6">
                  <c:v>76.011903581163168</c:v>
                </c:pt>
                <c:pt idx="7">
                  <c:v>81.093970405677709</c:v>
                </c:pt>
                <c:pt idx="8">
                  <c:v>78.960651763531359</c:v>
                </c:pt>
                <c:pt idx="9">
                  <c:v>84.710404959279799</c:v>
                </c:pt>
                <c:pt idx="10">
                  <c:v>87.528177843908551</c:v>
                </c:pt>
                <c:pt idx="11">
                  <c:v>87.140829010711613</c:v>
                </c:pt>
                <c:pt idx="12">
                  <c:v>94.159241057381038</c:v>
                </c:pt>
                <c:pt idx="13">
                  <c:v>100.17454058467479</c:v>
                </c:pt>
                <c:pt idx="14">
                  <c:v>96.197436348097199</c:v>
                </c:pt>
                <c:pt idx="15">
                  <c:v>99.986820331936883</c:v>
                </c:pt>
                <c:pt idx="16">
                  <c:v>106.79941521838667</c:v>
                </c:pt>
                <c:pt idx="17">
                  <c:v>107.7319216686756</c:v>
                </c:pt>
                <c:pt idx="18">
                  <c:v>109.55192671644922</c:v>
                </c:pt>
                <c:pt idx="19">
                  <c:v>120.54228177309744</c:v>
                </c:pt>
                <c:pt idx="20">
                  <c:v>121.18926965715919</c:v>
                </c:pt>
                <c:pt idx="21">
                  <c:v>119.06532765101376</c:v>
                </c:pt>
                <c:pt idx="22">
                  <c:v>120.18503194146339</c:v>
                </c:pt>
                <c:pt idx="23">
                  <c:v>116.43250221390551</c:v>
                </c:pt>
                <c:pt idx="24">
                  <c:v>112.66751495566068</c:v>
                </c:pt>
                <c:pt idx="25">
                  <c:v>110.53112881402261</c:v>
                </c:pt>
                <c:pt idx="26">
                  <c:v>117.91396993406418</c:v>
                </c:pt>
                <c:pt idx="27">
                  <c:v>121.543706497993</c:v>
                </c:pt>
                <c:pt idx="28">
                  <c:v>120.38756727908276</c:v>
                </c:pt>
                <c:pt idx="29">
                  <c:v>117.2848384263868</c:v>
                </c:pt>
                <c:pt idx="30">
                  <c:v>112.84138457750583</c:v>
                </c:pt>
                <c:pt idx="31">
                  <c:v>110.47422078709369</c:v>
                </c:pt>
                <c:pt idx="32">
                  <c:v>109.67569831166102</c:v>
                </c:pt>
                <c:pt idx="33">
                  <c:v>108.58010537092795</c:v>
                </c:pt>
                <c:pt idx="34">
                  <c:v>114.39308388371099</c:v>
                </c:pt>
                <c:pt idx="35">
                  <c:v>117.17633735266216</c:v>
                </c:pt>
                <c:pt idx="36">
                  <c:v>116.78734091056793</c:v>
                </c:pt>
                <c:pt idx="37">
                  <c:v>125.1702142376989</c:v>
                </c:pt>
                <c:pt idx="38">
                  <c:v>126.99503806101731</c:v>
                </c:pt>
                <c:pt idx="39">
                  <c:v>149.39882971513404</c:v>
                </c:pt>
                <c:pt idx="40">
                  <c:v>157.21242984539512</c:v>
                </c:pt>
                <c:pt idx="41">
                  <c:v>152.15748537731301</c:v>
                </c:pt>
                <c:pt idx="42">
                  <c:v>146.3274949677855</c:v>
                </c:pt>
                <c:pt idx="43">
                  <c:v>148.19495977131766</c:v>
                </c:pt>
                <c:pt idx="44">
                  <c:v>162.71249661963398</c:v>
                </c:pt>
                <c:pt idx="45">
                  <c:v>159.18152340558296</c:v>
                </c:pt>
                <c:pt idx="46">
                  <c:v>161.39253417459381</c:v>
                </c:pt>
                <c:pt idx="47">
                  <c:v>134.63092411802023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04-4251-9211-4010BCD14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1713760"/>
        <c:axId val="1462147712"/>
      </c:lineChart>
      <c:catAx>
        <c:axId val="146171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62147712"/>
        <c:crosses val="autoZero"/>
        <c:auto val="1"/>
        <c:lblAlgn val="ctr"/>
        <c:lblOffset val="100"/>
        <c:noMultiLvlLbl val="0"/>
      </c:catAx>
      <c:valAx>
        <c:axId val="146214771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6171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66802794987589"/>
          <c:y val="0.12126984332831825"/>
          <c:w val="0.61937656461169976"/>
          <c:h val="4.0704199646305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>
                <a:alpha val="88627"/>
              </a:srgbClr>
            </a:solidFill>
            <a:ln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  <a:effectLst>
              <a:glow rad="38100">
                <a:schemeClr val="accent1">
                  <a:satMod val="175000"/>
                  <a:alpha val="20000"/>
                </a:schemeClr>
              </a:glow>
            </a:effectLst>
          </c:spPr>
          <c:invertIfNegative val="0"/>
          <c:dPt>
            <c:idx val="11"/>
            <c:invertIfNegative val="0"/>
            <c:bubble3D val="0"/>
            <c:spPr>
              <a:solidFill>
                <a:srgbClr val="C00000">
                  <a:alpha val="88627"/>
                </a:srgbClr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>
                <a:glow rad="38100">
                  <a:schemeClr val="accent1">
                    <a:satMod val="175000"/>
                    <a:alpha val="20000"/>
                  </a:schemeClr>
                </a:glow>
              </a:effectLst>
            </c:spPr>
            <c:extLst>
              <c:ext xmlns:c16="http://schemas.microsoft.com/office/drawing/2014/chart" uri="{C3380CC4-5D6E-409C-BE32-E72D297353CC}">
                <c16:uniqueId val="{00000001-2AF1-45F7-9CE3-A379293105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15'!$B$12:$M$13</c:f>
              <c:multiLvlStrCache>
                <c:ptCount val="12"/>
                <c:lvl>
                  <c:pt idx="0">
                    <c:v>E-M</c:v>
                  </c:pt>
                  <c:pt idx="1">
                    <c:v>E-J</c:v>
                  </c:pt>
                  <c:pt idx="2">
                    <c:v>E-S</c:v>
                  </c:pt>
                  <c:pt idx="3">
                    <c:v>E-D</c:v>
                  </c:pt>
                  <c:pt idx="4">
                    <c:v>E-M</c:v>
                  </c:pt>
                  <c:pt idx="5">
                    <c:v>E-J</c:v>
                  </c:pt>
                  <c:pt idx="6">
                    <c:v>E-S</c:v>
                  </c:pt>
                  <c:pt idx="7">
                    <c:v>E-D</c:v>
                  </c:pt>
                  <c:pt idx="8">
                    <c:v>E-M</c:v>
                  </c:pt>
                  <c:pt idx="9">
                    <c:v>E-J</c:v>
                  </c:pt>
                  <c:pt idx="10">
                    <c:v>E-S</c:v>
                  </c:pt>
                  <c:pt idx="11">
                    <c:v>E-D*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'Gráfico 15'!$B$14:$M$14</c:f>
              <c:numCache>
                <c:formatCode>0.0</c:formatCode>
                <c:ptCount val="12"/>
                <c:pt idx="0" formatCode="General">
                  <c:v>3.1</c:v>
                </c:pt>
                <c:pt idx="1">
                  <c:v>13.3</c:v>
                </c:pt>
                <c:pt idx="2">
                  <c:v>12.7</c:v>
                </c:pt>
                <c:pt idx="3">
                  <c:v>12.3</c:v>
                </c:pt>
                <c:pt idx="4" formatCode="General">
                  <c:v>6.1</c:v>
                </c:pt>
                <c:pt idx="5">
                  <c:v>5.6</c:v>
                </c:pt>
                <c:pt idx="6">
                  <c:v>5.4</c:v>
                </c:pt>
                <c:pt idx="7">
                  <c:v>4.9000000000000004</c:v>
                </c:pt>
                <c:pt idx="8" formatCode="General">
                  <c:v>1.4</c:v>
                </c:pt>
                <c:pt idx="9">
                  <c:v>1.2</c:v>
                </c:pt>
                <c:pt idx="10">
                  <c:v>1.7</c:v>
                </c:pt>
                <c:pt idx="11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F1-45F7-9CE3-A379293105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28680384"/>
        <c:axId val="1250238143"/>
      </c:barChart>
      <c:catAx>
        <c:axId val="9286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250238143"/>
        <c:crosses val="autoZero"/>
        <c:auto val="1"/>
        <c:lblAlgn val="ctr"/>
        <c:lblOffset val="100"/>
        <c:noMultiLvlLbl val="0"/>
      </c:catAx>
      <c:valAx>
        <c:axId val="125023814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28680384"/>
        <c:crosses val="autoZero"/>
        <c:crossBetween val="between"/>
      </c:valAx>
      <c:spPr>
        <a:noFill/>
        <a:ln>
          <a:noFill/>
        </a:ln>
        <a:effectLst>
          <a:softEdge rad="114300"/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96-4CB2-ADE0-8D4862AE6C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16'!$A$9:$C$9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'Gráfico 16'!$A$10:$C$10</c:f>
              <c:numCache>
                <c:formatCode>#,##0</c:formatCode>
                <c:ptCount val="3"/>
                <c:pt idx="0">
                  <c:v>4994313</c:v>
                </c:pt>
                <c:pt idx="1">
                  <c:v>7163414</c:v>
                </c:pt>
                <c:pt idx="2">
                  <c:v>8058671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6-4CB2-ADE0-8D4862AE6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58"/>
        <c:axId val="301737007"/>
        <c:axId val="1670419487"/>
      </c:barChart>
      <c:catAx>
        <c:axId val="30173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670419487"/>
        <c:crosses val="autoZero"/>
        <c:auto val="1"/>
        <c:lblAlgn val="ctr"/>
        <c:lblOffset val="100"/>
        <c:noMultiLvlLbl val="0"/>
      </c:catAx>
      <c:valAx>
        <c:axId val="1670419487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3017370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17'!$F$12</c:f>
              <c:strCache>
                <c:ptCount val="1"/>
                <c:pt idx="0">
                  <c:v>Recaudado</c:v>
                </c:pt>
              </c:strCache>
            </c:strRef>
          </c:tx>
          <c:spPr>
            <a:solidFill>
              <a:schemeClr val="accent1"/>
            </a:solidFill>
            <a:ln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13-4ECB-9070-B9BB3195F84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13-4ECB-9070-B9BB3195F84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13-4ECB-9070-B9BB3195F84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gradFill>
                  <a:gsLst>
                    <a:gs pos="0">
                      <a:schemeClr val="accent1">
                        <a:lumMod val="5000"/>
                        <a:lumOff val="95000"/>
                      </a:schemeClr>
                    </a:gs>
                    <a:gs pos="74000">
                      <a:schemeClr val="accent1">
                        <a:lumMod val="45000"/>
                        <a:lumOff val="55000"/>
                      </a:schemeClr>
                    </a:gs>
                    <a:gs pos="83000">
                      <a:schemeClr val="accent1">
                        <a:lumMod val="45000"/>
                        <a:lumOff val="55000"/>
                      </a:schemeClr>
                    </a:gs>
                    <a:gs pos="100000">
                      <a:schemeClr val="accent1">
                        <a:lumMod val="30000"/>
                        <a:lumOff val="70000"/>
                      </a:schemeClr>
                    </a:gs>
                  </a:gsLst>
                  <a:lin ang="5400000" scaled="1"/>
                </a:gra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13-4ECB-9070-B9BB3195F8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17'!$E$13:$E$16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'Gráfico 17'!$F$13:$F$16</c:f>
              <c:numCache>
                <c:formatCode>#,##0.0,,</c:formatCode>
                <c:ptCount val="4"/>
                <c:pt idx="0">
                  <c:v>8219262925.7137547</c:v>
                </c:pt>
                <c:pt idx="1">
                  <c:v>10402469200.279837</c:v>
                </c:pt>
                <c:pt idx="2">
                  <c:v>9856497461.0398674</c:v>
                </c:pt>
                <c:pt idx="3">
                  <c:v>10157236777.102953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13-4ECB-9070-B9BB3195F8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61355727"/>
        <c:axId val="1165095567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'Gráfico 17'!$G$12</c15:sqref>
                        </c15:formulaRef>
                      </c:ext>
                    </c:extLst>
                    <c:strCache>
                      <c:ptCount val="1"/>
                      <c:pt idx="0">
                        <c:v>Var abs.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'Gráfico 17'!$E$13:$E$16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'Gráfico 17'!$G$13:$G$16</c15:sqref>
                        </c15:formulaRef>
                      </c:ext>
                    </c:extLst>
                    <c:numCache>
                      <c:formatCode>#,##0.0,,</c:formatCode>
                      <c:ptCount val="4"/>
                      <c:pt idx="0">
                        <c:v>0</c:v>
                      </c:pt>
                      <c:pt idx="1">
                        <c:v>2183206274.566082</c:v>
                      </c:pt>
                      <c:pt idx="2">
                        <c:v>-545971739.23996925</c:v>
                      </c:pt>
                      <c:pt idx="3">
                        <c:v>300739316.06308556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8513-4ECB-9070-B9BB3195F847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61344127"/>
        <c:axId val="1165076847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'Gráfico 17'!$H$12</c15:sqref>
                        </c15:formulaRef>
                      </c:ext>
                    </c:extLst>
                    <c:strCache>
                      <c:ptCount val="1"/>
                      <c:pt idx="0">
                        <c:v>Var rel.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'Gráfico 17'!$E$13:$E$16</c15:sqref>
                        </c15:formulaRef>
                      </c:ext>
                    </c:extLst>
                    <c:numCache>
                      <c:formatCode>General</c:formatCode>
                      <c:ptCount val="4"/>
                      <c:pt idx="0">
                        <c:v>2020</c:v>
                      </c:pt>
                      <c:pt idx="1">
                        <c:v>2021</c:v>
                      </c:pt>
                      <c:pt idx="2">
                        <c:v>2022</c:v>
                      </c:pt>
                      <c:pt idx="3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'Gráfico 17'!$H$13:$H$16</c15:sqref>
                        </c15:formulaRef>
                      </c:ext>
                    </c:extLst>
                    <c:numCache>
                      <c:formatCode>0.0%</c:formatCode>
                      <c:ptCount val="4"/>
                      <c:pt idx="0">
                        <c:v>0</c:v>
                      </c:pt>
                      <c:pt idx="1">
                        <c:v>0.26562068816851897</c:v>
                      </c:pt>
                      <c:pt idx="2">
                        <c:v>-5.2484821510000924E-2</c:v>
                      </c:pt>
                      <c:pt idx="3">
                        <c:v>3.0511783445572697E-2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A-8513-4ECB-9070-B9BB3195F847}"/>
                  </c:ext>
                </c:extLst>
              </c15:ser>
            </c15:filteredLineSeries>
          </c:ext>
        </c:extLst>
      </c:lineChart>
      <c:catAx>
        <c:axId val="11613557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65095567"/>
        <c:crosses val="autoZero"/>
        <c:auto val="1"/>
        <c:lblAlgn val="ctr"/>
        <c:lblOffset val="100"/>
        <c:noMultiLvlLbl val="0"/>
      </c:catAx>
      <c:valAx>
        <c:axId val="1165095567"/>
        <c:scaling>
          <c:orientation val="minMax"/>
        </c:scaling>
        <c:delete val="1"/>
        <c:axPos val="l"/>
        <c:numFmt formatCode="#,##0.0,," sourceLinked="1"/>
        <c:majorTickMark val="out"/>
        <c:minorTickMark val="none"/>
        <c:tickLblPos val="nextTo"/>
        <c:crossAx val="1161355727"/>
        <c:crosses val="autoZero"/>
        <c:crossBetween val="between"/>
      </c:valAx>
      <c:valAx>
        <c:axId val="1165076847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1161344127"/>
        <c:crosses val="max"/>
        <c:crossBetween val="between"/>
      </c:valAx>
      <c:catAx>
        <c:axId val="1161344127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16507684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0"/>
          <c:order val="0"/>
          <c:tx>
            <c:strRef>
              <c:f>'Gráfico 18'!$C$11</c:f>
              <c:strCache>
                <c:ptCount val="1"/>
                <c:pt idx="0">
                  <c:v>Depósito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2514256633918201E-2"/>
                  <c:y val="-4.0816326530612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1C-486B-B269-211EB46981F2}"/>
                </c:ext>
              </c:extLst>
            </c:dLbl>
            <c:dLbl>
              <c:idx val="4"/>
              <c:layout>
                <c:manualLayout>
                  <c:x val="-3.2514256633918201E-2"/>
                  <c:y val="-4.5351473922902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C-486B-B269-211EB46981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5.127310524805135E-2"/>
                      <c:h val="6.34242148302890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41C-486B-B269-211EB46981F2}"/>
                </c:ext>
              </c:extLst>
            </c:dLbl>
            <c:dLbl>
              <c:idx val="15"/>
              <c:layout>
                <c:manualLayout>
                  <c:x val="-1.62571283169591E-2"/>
                  <c:y val="-4.0816326530612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C-486B-B269-211EB46981F2}"/>
                </c:ext>
              </c:extLst>
            </c:dLbl>
            <c:dLbl>
              <c:idx val="23"/>
              <c:layout>
                <c:manualLayout>
                  <c:x val="-1.4450780726185867E-2"/>
                  <c:y val="-4.988662131519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C-486B-B269-211EB4698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18'!$A$12:$B$35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18'!$C$12:$C$35</c:f>
              <c:numCache>
                <c:formatCode>0.00%</c:formatCode>
                <c:ptCount val="24"/>
                <c:pt idx="0">
                  <c:v>0.04</c:v>
                </c:pt>
                <c:pt idx="1">
                  <c:v>4.4999999999999998E-2</c:v>
                </c:pt>
                <c:pt idx="2">
                  <c:v>4.4999999999999998E-2</c:v>
                </c:pt>
                <c:pt idx="3">
                  <c:v>0.05</c:v>
                </c:pt>
                <c:pt idx="4">
                  <c:v>0.05</c:v>
                </c:pt>
                <c:pt idx="5">
                  <c:v>0.06</c:v>
                </c:pt>
                <c:pt idx="6">
                  <c:v>6.7500000000000004E-2</c:v>
                </c:pt>
                <c:pt idx="7">
                  <c:v>7.2499999999999995E-2</c:v>
                </c:pt>
                <c:pt idx="8">
                  <c:v>7.4999999999999997E-2</c:v>
                </c:pt>
                <c:pt idx="9">
                  <c:v>7.7499999999999999E-2</c:v>
                </c:pt>
                <c:pt idx="10">
                  <c:v>0.08</c:v>
                </c:pt>
                <c:pt idx="11">
                  <c:v>0.08</c:v>
                </c:pt>
                <c:pt idx="12">
                  <c:v>0.08</c:v>
                </c:pt>
                <c:pt idx="13">
                  <c:v>0.08</c:v>
                </c:pt>
                <c:pt idx="14">
                  <c:v>0.08</c:v>
                </c:pt>
                <c:pt idx="15">
                  <c:v>0.08</c:v>
                </c:pt>
                <c:pt idx="16">
                  <c:v>0.08</c:v>
                </c:pt>
                <c:pt idx="17">
                  <c:v>7.4999999999999997E-2</c:v>
                </c:pt>
                <c:pt idx="18">
                  <c:v>6.7500000000000004E-2</c:v>
                </c:pt>
                <c:pt idx="19">
                  <c:v>6.7500000000000004E-2</c:v>
                </c:pt>
                <c:pt idx="20">
                  <c:v>6.25E-2</c:v>
                </c:pt>
                <c:pt idx="21">
                  <c:v>7.4999999999999997E-2</c:v>
                </c:pt>
                <c:pt idx="22">
                  <c:v>7.2499999999999995E-2</c:v>
                </c:pt>
                <c:pt idx="23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1C-486B-B269-211EB46981F2}"/>
            </c:ext>
          </c:extLst>
        </c:ser>
        <c:ser>
          <c:idx val="1"/>
          <c:order val="1"/>
          <c:tx>
            <c:strRef>
              <c:f>'Gráfico 18'!$D$11</c:f>
              <c:strCache>
                <c:ptCount val="1"/>
                <c:pt idx="0">
                  <c:v>Tasa de Política Monetaria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2514256633918201E-2"/>
                  <c:y val="-4.5351473922902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C-486B-B269-211EB46981F2}"/>
                </c:ext>
              </c:extLst>
            </c:dLbl>
            <c:dLbl>
              <c:idx val="4"/>
              <c:layout>
                <c:manualLayout>
                  <c:x val="-4.1545994587784366E-2"/>
                  <c:y val="-3.6281179138321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C-486B-B269-211EB46981F2}"/>
                </c:ext>
              </c:extLst>
            </c:dLbl>
            <c:dLbl>
              <c:idx val="15"/>
              <c:layout>
                <c:manualLayout>
                  <c:x val="-2.3482518680052168E-2"/>
                  <c:y val="-4.5351473922902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C-486B-B269-211EB46981F2}"/>
                </c:ext>
              </c:extLst>
            </c:dLbl>
            <c:dLbl>
              <c:idx val="23"/>
              <c:layout>
                <c:manualLayout>
                  <c:x val="-9.0317379538661664E-3"/>
                  <c:y val="-4.5351473922902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C-486B-B269-211EB4698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18'!$A$12:$B$35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18'!$D$12:$D$35</c:f>
              <c:numCache>
                <c:formatCode>0.00%</c:formatCode>
                <c:ptCount val="24"/>
                <c:pt idx="0">
                  <c:v>4.4999999999999998E-2</c:v>
                </c:pt>
                <c:pt idx="1">
                  <c:v>0.05</c:v>
                </c:pt>
                <c:pt idx="2">
                  <c:v>0.05</c:v>
                </c:pt>
                <c:pt idx="3">
                  <c:v>5.5E-2</c:v>
                </c:pt>
                <c:pt idx="4">
                  <c:v>5.5E-2</c:v>
                </c:pt>
                <c:pt idx="5">
                  <c:v>6.5000000000000002E-2</c:v>
                </c:pt>
                <c:pt idx="6">
                  <c:v>7.2499999999999995E-2</c:v>
                </c:pt>
                <c:pt idx="7">
                  <c:v>7.7499999999999999E-2</c:v>
                </c:pt>
                <c:pt idx="8">
                  <c:v>0.08</c:v>
                </c:pt>
                <c:pt idx="9">
                  <c:v>8.2500000000000004E-2</c:v>
                </c:pt>
                <c:pt idx="10">
                  <c:v>8.5000000000000006E-2</c:v>
                </c:pt>
                <c:pt idx="11">
                  <c:v>8.5000000000000006E-2</c:v>
                </c:pt>
                <c:pt idx="12">
                  <c:v>8.5000000000000006E-2</c:v>
                </c:pt>
                <c:pt idx="13">
                  <c:v>8.5000000000000006E-2</c:v>
                </c:pt>
                <c:pt idx="14">
                  <c:v>8.5000000000000006E-2</c:v>
                </c:pt>
                <c:pt idx="15">
                  <c:v>8.5000000000000006E-2</c:v>
                </c:pt>
                <c:pt idx="16">
                  <c:v>8.5000000000000006E-2</c:v>
                </c:pt>
                <c:pt idx="17">
                  <c:v>0.08</c:v>
                </c:pt>
                <c:pt idx="18">
                  <c:v>7.7499999999999999E-2</c:v>
                </c:pt>
                <c:pt idx="19">
                  <c:v>7.7499999999999999E-2</c:v>
                </c:pt>
                <c:pt idx="20">
                  <c:v>7.4999999999999997E-2</c:v>
                </c:pt>
                <c:pt idx="21">
                  <c:v>6.25E-2</c:v>
                </c:pt>
                <c:pt idx="22">
                  <c:v>0.06</c:v>
                </c:pt>
                <c:pt idx="23">
                  <c:v>5.5E-2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1C-486B-B269-211EB46981F2}"/>
            </c:ext>
          </c:extLst>
        </c:ser>
        <c:ser>
          <c:idx val="2"/>
          <c:order val="2"/>
          <c:tx>
            <c:strRef>
              <c:f>'Gráfico 18'!$E$11</c:f>
              <c:strCache>
                <c:ptCount val="1"/>
                <c:pt idx="0">
                  <c:v>Préstamo</c:v>
                </c:pt>
              </c:strCache>
            </c:strRef>
          </c:tx>
          <c:spPr>
            <a:ln w="28575" cap="flat">
              <a:solidFill>
                <a:schemeClr val="bg2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8771384950877301E-2"/>
                  <c:y val="-2.7210884353741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C-486B-B269-211EB46981F2}"/>
                </c:ext>
              </c:extLst>
            </c:dLbl>
            <c:dLbl>
              <c:idx val="4"/>
              <c:layout>
                <c:manualLayout>
                  <c:x val="-4.6965037360104066E-2"/>
                  <c:y val="-4.5351473922902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C-486B-B269-211EB46981F2}"/>
                </c:ext>
              </c:extLst>
            </c:dLbl>
            <c:dLbl>
              <c:idx val="15"/>
              <c:layout>
                <c:manualLayout>
                  <c:x val="-2.3482518680052168E-2"/>
                  <c:y val="-4.0816326530612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C-486B-B269-211EB46981F2}"/>
                </c:ext>
              </c:extLst>
            </c:dLbl>
            <c:dLbl>
              <c:idx val="23"/>
              <c:layout>
                <c:manualLayout>
                  <c:x val="-7.225390363093066E-3"/>
                  <c:y val="-4.53514739229025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1C-486B-B269-211EB4698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18'!$A$12:$B$35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18'!$E$12:$E$35</c:f>
              <c:numCache>
                <c:formatCode>0.00%</c:formatCode>
                <c:ptCount val="24"/>
                <c:pt idx="0">
                  <c:v>0.05</c:v>
                </c:pt>
                <c:pt idx="1">
                  <c:v>5.5E-2</c:v>
                </c:pt>
                <c:pt idx="2">
                  <c:v>5.5E-2</c:v>
                </c:pt>
                <c:pt idx="3">
                  <c:v>0.06</c:v>
                </c:pt>
                <c:pt idx="4">
                  <c:v>0.06</c:v>
                </c:pt>
                <c:pt idx="5">
                  <c:v>7.0000000000000007E-2</c:v>
                </c:pt>
                <c:pt idx="6">
                  <c:v>7.7499999999999999E-2</c:v>
                </c:pt>
                <c:pt idx="7">
                  <c:v>8.2500000000000004E-2</c:v>
                </c:pt>
                <c:pt idx="8">
                  <c:v>8.5000000000000006E-2</c:v>
                </c:pt>
                <c:pt idx="9">
                  <c:v>8.7499999999999994E-2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0.09</c:v>
                </c:pt>
                <c:pt idx="15">
                  <c:v>0.09</c:v>
                </c:pt>
                <c:pt idx="16">
                  <c:v>0.09</c:v>
                </c:pt>
                <c:pt idx="17">
                  <c:v>8.5000000000000006E-2</c:v>
                </c:pt>
                <c:pt idx="18">
                  <c:v>8.2500000000000004E-2</c:v>
                </c:pt>
                <c:pt idx="19">
                  <c:v>8.2500000000000004E-2</c:v>
                </c:pt>
                <c:pt idx="20">
                  <c:v>0.08</c:v>
                </c:pt>
                <c:pt idx="21">
                  <c:v>0.08</c:v>
                </c:pt>
                <c:pt idx="22">
                  <c:v>7.7499999999999999E-2</c:v>
                </c:pt>
                <c:pt idx="23">
                  <c:v>7.4999999999999997E-2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1C-486B-B269-211EB4698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537935"/>
        <c:axId val="1001540431"/>
      </c:lineChart>
      <c:catAx>
        <c:axId val="100153793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100" b="1" i="0" u="none" strike="noStrike" kern="1200" baseline="0">
                <a:ln>
                  <a:noFill/>
                </a:ln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01540431"/>
        <c:crosses val="autoZero"/>
        <c:auto val="1"/>
        <c:lblAlgn val="ctr"/>
        <c:lblOffset val="50"/>
        <c:noMultiLvlLbl val="0"/>
      </c:catAx>
      <c:valAx>
        <c:axId val="1001540431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00153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19'!$B$14</c:f>
              <c:strCache>
                <c:ptCount val="1"/>
                <c:pt idx="0">
                  <c:v>General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3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38A3-45F9-9D32-4D53196F0842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38A3-45F9-9D32-4D53196F08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3-45F9-9D32-4D53196F08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3-45F9-9D32-4D53196F08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3-45F9-9D32-4D53196F08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3-45F9-9D32-4D53196F08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3-45F9-9D32-4D53196F08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3-45F9-9D32-4D53196F08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A3-45F9-9D32-4D53196F08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3-45F9-9D32-4D53196F08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3-45F9-9D32-4D53196F08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A3-45F9-9D32-4D53196F084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A3-45F9-9D32-4D53196F08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A3-45F9-9D32-4D53196F084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A3-45F9-9D32-4D53196F084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A3-45F9-9D32-4D53196F084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A3-45F9-9D32-4D53196F084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A3-45F9-9D32-4D53196F084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A3-45F9-9D32-4D53196F084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A3-45F9-9D32-4D53196F084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A3-45F9-9D32-4D53196F084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A3-45F9-9D32-4D53196F084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A3-45F9-9D32-4D53196F0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19'!$C$12:$Z$13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19'!$C$14:$Z$14</c:f>
              <c:numCache>
                <c:formatCode>0.00%</c:formatCode>
                <c:ptCount val="24"/>
                <c:pt idx="0">
                  <c:v>8.7300000000000003E-2</c:v>
                </c:pt>
                <c:pt idx="1">
                  <c:v>8.9800000000000005E-2</c:v>
                </c:pt>
                <c:pt idx="2">
                  <c:v>9.0499999999999997E-2</c:v>
                </c:pt>
                <c:pt idx="3">
                  <c:v>9.64E-2</c:v>
                </c:pt>
                <c:pt idx="4">
                  <c:v>9.4700000000000006E-2</c:v>
                </c:pt>
                <c:pt idx="5">
                  <c:v>9.4799999999999995E-2</c:v>
                </c:pt>
                <c:pt idx="6">
                  <c:v>9.4299999999999995E-2</c:v>
                </c:pt>
                <c:pt idx="7">
                  <c:v>8.7999999999999995E-2</c:v>
                </c:pt>
                <c:pt idx="8">
                  <c:v>8.6300000000000002E-2</c:v>
                </c:pt>
                <c:pt idx="9">
                  <c:v>8.2400000000000001E-2</c:v>
                </c:pt>
                <c:pt idx="10">
                  <c:v>7.5800000000000006E-2</c:v>
                </c:pt>
                <c:pt idx="11">
                  <c:v>7.8299999999999995E-2</c:v>
                </c:pt>
                <c:pt idx="12">
                  <c:v>7.2400000000000006E-2</c:v>
                </c:pt>
                <c:pt idx="13">
                  <c:v>6.3799999999999996E-2</c:v>
                </c:pt>
                <c:pt idx="14">
                  <c:v>5.8999999999999997E-2</c:v>
                </c:pt>
                <c:pt idx="15">
                  <c:v>5.1499999999999997E-2</c:v>
                </c:pt>
                <c:pt idx="16">
                  <c:v>4.4299999999999999E-2</c:v>
                </c:pt>
                <c:pt idx="17">
                  <c:v>0.04</c:v>
                </c:pt>
                <c:pt idx="18">
                  <c:v>3.95E-2</c:v>
                </c:pt>
                <c:pt idx="19">
                  <c:v>4.2685310479626981E-2</c:v>
                </c:pt>
                <c:pt idx="20">
                  <c:v>4.4102606812692624E-2</c:v>
                </c:pt>
                <c:pt idx="21">
                  <c:v>4.3458328142518932E-2</c:v>
                </c:pt>
                <c:pt idx="22">
                  <c:v>4.0039349899971821E-2</c:v>
                </c:pt>
                <c:pt idx="23">
                  <c:v>3.5688785536486245E-2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7-38A3-45F9-9D32-4D53196F0842}"/>
            </c:ext>
          </c:extLst>
        </c:ser>
        <c:ser>
          <c:idx val="1"/>
          <c:order val="1"/>
          <c:tx>
            <c:strRef>
              <c:f>'Gráfico 19'!$B$15</c:f>
              <c:strCache>
                <c:ptCount val="1"/>
                <c:pt idx="0">
                  <c:v>Subyacente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38A3-45F9-9D32-4D53196F0842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chemeClr val="accent1">
                    <a:lumMod val="40000"/>
                    <a:lumOff val="60000"/>
                  </a:schemeClr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A3-45F9-9D32-4D53196F084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A3-45F9-9D32-4D53196F08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A3-45F9-9D32-4D53196F08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A3-45F9-9D32-4D53196F08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A3-45F9-9D32-4D53196F0842}"/>
                </c:ext>
              </c:extLst>
            </c:dLbl>
            <c:dLbl>
              <c:idx val="4"/>
              <c:layout>
                <c:manualLayout>
                  <c:x val="-9.7788629492357657E-3"/>
                  <c:y val="-1.87982484853559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A3-45F9-9D32-4D53196F08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A3-45F9-9D32-4D53196F08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A3-45F9-9D32-4D53196F08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A3-45F9-9D32-4D53196F08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A3-45F9-9D32-4D53196F08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8A3-45F9-9D32-4D53196F08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A3-45F9-9D32-4D53196F084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8A3-45F9-9D32-4D53196F08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A3-45F9-9D32-4D53196F084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A3-45F9-9D32-4D53196F084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A3-45F9-9D32-4D53196F084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A3-45F9-9D32-4D53196F084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8A3-45F9-9D32-4D53196F084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8A3-45F9-9D32-4D53196F084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A3-45F9-9D32-4D53196F084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8A3-45F9-9D32-4D53196F084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8A3-45F9-9D32-4D53196F084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8A3-45F9-9D32-4D53196F0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19'!$C$12:$Z$13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19'!$C$15:$Z$15</c:f>
              <c:numCache>
                <c:formatCode>0.00%</c:formatCode>
                <c:ptCount val="24"/>
                <c:pt idx="0">
                  <c:v>7.0000000000000007E-2</c:v>
                </c:pt>
                <c:pt idx="1">
                  <c:v>6.9699999999999998E-2</c:v>
                </c:pt>
                <c:pt idx="2">
                  <c:v>6.9900000000000004E-2</c:v>
                </c:pt>
                <c:pt idx="3">
                  <c:v>7.2499999999999995E-2</c:v>
                </c:pt>
                <c:pt idx="4">
                  <c:v>7.2900000000000006E-2</c:v>
                </c:pt>
                <c:pt idx="5">
                  <c:v>7.1099999999999997E-2</c:v>
                </c:pt>
                <c:pt idx="6">
                  <c:v>7.0999999999999994E-2</c:v>
                </c:pt>
                <c:pt idx="7">
                  <c:v>7.1199999999999999E-2</c:v>
                </c:pt>
                <c:pt idx="8">
                  <c:v>7.0400000000000004E-2</c:v>
                </c:pt>
                <c:pt idx="9">
                  <c:v>6.8599999999999994E-2</c:v>
                </c:pt>
                <c:pt idx="10">
                  <c:v>6.59E-2</c:v>
                </c:pt>
                <c:pt idx="11">
                  <c:v>6.5600000000000006E-2</c:v>
                </c:pt>
                <c:pt idx="12">
                  <c:v>6.6000000000000003E-2</c:v>
                </c:pt>
                <c:pt idx="13">
                  <c:v>6.4000000000000001E-2</c:v>
                </c:pt>
                <c:pt idx="14">
                  <c:v>6.1600000000000002E-2</c:v>
                </c:pt>
                <c:pt idx="15">
                  <c:v>5.8299999999999998E-2</c:v>
                </c:pt>
                <c:pt idx="16">
                  <c:v>5.5100000000000003E-2</c:v>
                </c:pt>
                <c:pt idx="17">
                  <c:v>5.33E-2</c:v>
                </c:pt>
                <c:pt idx="18">
                  <c:v>5.0500000000000003E-2</c:v>
                </c:pt>
                <c:pt idx="19">
                  <c:v>4.8215200534875491E-2</c:v>
                </c:pt>
                <c:pt idx="20">
                  <c:v>4.6776729559748542E-2</c:v>
                </c:pt>
                <c:pt idx="21">
                  <c:v>4.5822035138461947E-2</c:v>
                </c:pt>
                <c:pt idx="22">
                  <c:v>4.4817557075079062E-2</c:v>
                </c:pt>
                <c:pt idx="23">
                  <c:v>4.3192187966398121E-2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F-38A3-45F9-9D32-4D53196F0842}"/>
            </c:ext>
          </c:extLst>
        </c:ser>
        <c:ser>
          <c:idx val="2"/>
          <c:order val="2"/>
          <c:tx>
            <c:strRef>
              <c:f>'Gráfico 19'!$B$16</c:f>
              <c:strCache>
                <c:ptCount val="1"/>
                <c:pt idx="0">
                  <c:v>Meta de inflación</c:v>
                </c:pt>
              </c:strCache>
            </c:strRef>
          </c:tx>
          <c:spPr>
            <a:ln w="28575" cap="rnd">
              <a:solidFill>
                <a:schemeClr val="accent3">
                  <a:alpha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multiLvlStrRef>
              <c:f>'Gráfico 19'!$C$12:$Z$13</c:f>
              <c:multiLvlStrCache>
                <c:ptCount val="24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Sep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  <c:pt idx="15">
                    <c:v>Abr</c:v>
                  </c:pt>
                  <c:pt idx="16">
                    <c:v>May</c:v>
                  </c:pt>
                  <c:pt idx="17">
                    <c:v>Jun</c:v>
                  </c:pt>
                  <c:pt idx="18">
                    <c:v>Jul</c:v>
                  </c:pt>
                  <c:pt idx="19">
                    <c:v>Ago</c:v>
                  </c:pt>
                  <c:pt idx="20">
                    <c:v>Sep</c:v>
                  </c:pt>
                  <c:pt idx="21">
                    <c:v>Oct</c:v>
                  </c:pt>
                  <c:pt idx="22">
                    <c:v>Nov</c:v>
                  </c:pt>
                  <c:pt idx="23">
                    <c:v>Dic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19'!$C$16:$Z$16</c:f>
              <c:numCache>
                <c:formatCode>0.00%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0.04</c:v>
                </c:pt>
                <c:pt idx="9">
                  <c:v>0.04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0.04</c:v>
                </c:pt>
                <c:pt idx="19">
                  <c:v>0.04</c:v>
                </c:pt>
                <c:pt idx="20">
                  <c:v>0.04</c:v>
                </c:pt>
                <c:pt idx="21">
                  <c:v>0.04</c:v>
                </c:pt>
                <c:pt idx="22">
                  <c:v>0.04</c:v>
                </c:pt>
                <c:pt idx="2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8A3-45F9-9D32-4D53196F084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8692448"/>
        <c:axId val="200386080"/>
      </c:lineChart>
      <c:catAx>
        <c:axId val="9286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0386080"/>
        <c:crosses val="autoZero"/>
        <c:auto val="1"/>
        <c:lblAlgn val="ctr"/>
        <c:lblOffset val="100"/>
        <c:noMultiLvlLbl val="0"/>
      </c:catAx>
      <c:valAx>
        <c:axId val="20038608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9286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/>
              <a:t>Gráfico</a:t>
            </a:r>
            <a:r>
              <a:rPr lang="es-DO" baseline="0"/>
              <a:t> 2. </a:t>
            </a:r>
            <a:r>
              <a:rPr lang="es-DO"/>
              <a:t>Ahorros de las familias de la OCDE</a:t>
            </a:r>
          </a:p>
          <a:p>
            <a:pPr>
              <a:defRPr/>
            </a:pPr>
            <a:r>
              <a:rPr lang="es-DO"/>
              <a:t>Promedio 2024/2025 vs 2015/19</a:t>
            </a:r>
          </a:p>
          <a:p>
            <a:pPr>
              <a:defRPr/>
            </a:pPr>
            <a:r>
              <a:rPr lang="es-DO" b="0"/>
              <a:t>Valores en porcentajes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2'!$B$7</c:f>
              <c:strCache>
                <c:ptCount val="1"/>
                <c:pt idx="0">
                  <c:v>Promedio 2024-25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'Grafico 2'!$A$8:$A$26</c:f>
              <c:strCache>
                <c:ptCount val="19"/>
                <c:pt idx="0">
                  <c:v>Alemania</c:v>
                </c:pt>
                <c:pt idx="1">
                  <c:v>Países Bajos</c:v>
                </c:pt>
                <c:pt idx="2">
                  <c:v>Francia</c:v>
                </c:pt>
                <c:pt idx="3">
                  <c:v>Suecia</c:v>
                </c:pt>
                <c:pt idx="4">
                  <c:v>Australia</c:v>
                </c:pt>
                <c:pt idx="5">
                  <c:v>Zona Euro</c:v>
                </c:pt>
                <c:pt idx="6">
                  <c:v>Austria</c:v>
                </c:pt>
                <c:pt idx="7">
                  <c:v>Dinamarca</c:v>
                </c:pt>
                <c:pt idx="8">
                  <c:v>Hungría</c:v>
                </c:pt>
                <c:pt idx="9">
                  <c:v>Bélgica</c:v>
                </c:pt>
                <c:pt idx="10">
                  <c:v>Japón</c:v>
                </c:pt>
                <c:pt idx="11">
                  <c:v>Irlanda</c:v>
                </c:pt>
                <c:pt idx="12">
                  <c:v>Estados Unidos</c:v>
                </c:pt>
                <c:pt idx="13">
                  <c:v>Finlandia</c:v>
                </c:pt>
                <c:pt idx="14">
                  <c:v>Italia</c:v>
                </c:pt>
                <c:pt idx="15">
                  <c:v>Reino Unido</c:v>
                </c:pt>
                <c:pt idx="16">
                  <c:v>Portugal</c:v>
                </c:pt>
                <c:pt idx="17">
                  <c:v>Canadá</c:v>
                </c:pt>
                <c:pt idx="18">
                  <c:v>España</c:v>
                </c:pt>
              </c:strCache>
            </c:strRef>
          </c:cat>
          <c:val>
            <c:numRef>
              <c:f>'Grafico 2'!$B$8:$B$26</c:f>
              <c:numCache>
                <c:formatCode>General</c:formatCode>
                <c:ptCount val="19"/>
                <c:pt idx="0">
                  <c:v>21.161216992890488</c:v>
                </c:pt>
                <c:pt idx="1">
                  <c:v>19.427525277952611</c:v>
                </c:pt>
                <c:pt idx="2">
                  <c:v>17.1555050528363</c:v>
                </c:pt>
                <c:pt idx="3">
                  <c:v>16.195051026842513</c:v>
                </c:pt>
                <c:pt idx="4">
                  <c:v>15.860744289742062</c:v>
                </c:pt>
                <c:pt idx="5">
                  <c:v>15.732814028765576</c:v>
                </c:pt>
                <c:pt idx="6">
                  <c:v>14.06081039681635</c:v>
                </c:pt>
                <c:pt idx="7">
                  <c:v>12.955899439239575</c:v>
                </c:pt>
                <c:pt idx="8">
                  <c:v>12.851648642635087</c:v>
                </c:pt>
                <c:pt idx="9">
                  <c:v>12.263803068638524</c:v>
                </c:pt>
                <c:pt idx="10">
                  <c:v>11.036691199456774</c:v>
                </c:pt>
                <c:pt idx="11">
                  <c:v>10.291381596197953</c:v>
                </c:pt>
                <c:pt idx="12">
                  <c:v>10.11363024706996</c:v>
                </c:pt>
                <c:pt idx="13">
                  <c:v>9.4388266744455596</c:v>
                </c:pt>
                <c:pt idx="14">
                  <c:v>9.1841136521369684</c:v>
                </c:pt>
                <c:pt idx="15">
                  <c:v>9.1480077403460065</c:v>
                </c:pt>
                <c:pt idx="16">
                  <c:v>9.0576155792783908</c:v>
                </c:pt>
                <c:pt idx="17">
                  <c:v>8.4189336894574289</c:v>
                </c:pt>
                <c:pt idx="18">
                  <c:v>6.610568051756804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3C-404C-BE39-F4AEC4815764}"/>
            </c:ext>
          </c:extLst>
        </c:ser>
        <c:ser>
          <c:idx val="1"/>
          <c:order val="1"/>
          <c:tx>
            <c:strRef>
              <c:f>'Grafico 2'!$C$7</c:f>
              <c:strCache>
                <c:ptCount val="1"/>
                <c:pt idx="0">
                  <c:v>Promedio 2015-19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'Grafico 2'!$A$8:$A$26</c:f>
              <c:strCache>
                <c:ptCount val="19"/>
                <c:pt idx="0">
                  <c:v>Alemania</c:v>
                </c:pt>
                <c:pt idx="1">
                  <c:v>Países Bajos</c:v>
                </c:pt>
                <c:pt idx="2">
                  <c:v>Francia</c:v>
                </c:pt>
                <c:pt idx="3">
                  <c:v>Suecia</c:v>
                </c:pt>
                <c:pt idx="4">
                  <c:v>Australia</c:v>
                </c:pt>
                <c:pt idx="5">
                  <c:v>Zona Euro</c:v>
                </c:pt>
                <c:pt idx="6">
                  <c:v>Austria</c:v>
                </c:pt>
                <c:pt idx="7">
                  <c:v>Dinamarca</c:v>
                </c:pt>
                <c:pt idx="8">
                  <c:v>Hungría</c:v>
                </c:pt>
                <c:pt idx="9">
                  <c:v>Bélgica</c:v>
                </c:pt>
                <c:pt idx="10">
                  <c:v>Japón</c:v>
                </c:pt>
                <c:pt idx="11">
                  <c:v>Irlanda</c:v>
                </c:pt>
                <c:pt idx="12">
                  <c:v>Estados Unidos</c:v>
                </c:pt>
                <c:pt idx="13">
                  <c:v>Finlandia</c:v>
                </c:pt>
                <c:pt idx="14">
                  <c:v>Italia</c:v>
                </c:pt>
                <c:pt idx="15">
                  <c:v>Reino Unido</c:v>
                </c:pt>
                <c:pt idx="16">
                  <c:v>Portugal</c:v>
                </c:pt>
                <c:pt idx="17">
                  <c:v>Canadá</c:v>
                </c:pt>
                <c:pt idx="18">
                  <c:v>España</c:v>
                </c:pt>
              </c:strCache>
            </c:strRef>
          </c:cat>
          <c:val>
            <c:numRef>
              <c:f>'Grafico 2'!$C$8:$C$26</c:f>
              <c:numCache>
                <c:formatCode>General</c:formatCode>
                <c:ptCount val="19"/>
                <c:pt idx="0">
                  <c:v>18.533728989186532</c:v>
                </c:pt>
                <c:pt idx="1">
                  <c:v>17.785625418521377</c:v>
                </c:pt>
                <c:pt idx="2">
                  <c:v>13.97355546158396</c:v>
                </c:pt>
                <c:pt idx="3">
                  <c:v>17.398200427587309</c:v>
                </c:pt>
                <c:pt idx="4">
                  <c:v>15.063720120836877</c:v>
                </c:pt>
                <c:pt idx="5">
                  <c:v>13.701255040133194</c:v>
                </c:pt>
                <c:pt idx="6">
                  <c:v>13.065491186696757</c:v>
                </c:pt>
                <c:pt idx="7">
                  <c:v>11.769537817285327</c:v>
                </c:pt>
                <c:pt idx="8">
                  <c:v>13.36237355809936</c:v>
                </c:pt>
                <c:pt idx="9">
                  <c:v>12.303624829166646</c:v>
                </c:pt>
                <c:pt idx="10">
                  <c:v>9.4801549600935555</c:v>
                </c:pt>
                <c:pt idx="11">
                  <c:v>9.4285221126115779</c:v>
                </c:pt>
                <c:pt idx="12">
                  <c:v>11.903077894834013</c:v>
                </c:pt>
                <c:pt idx="13">
                  <c:v>7.1964556222502498</c:v>
                </c:pt>
                <c:pt idx="14">
                  <c:v>10.32352536508246</c:v>
                </c:pt>
                <c:pt idx="15">
                  <c:v>6.8197764837771047</c:v>
                </c:pt>
                <c:pt idx="16">
                  <c:v>6.8927198395873504</c:v>
                </c:pt>
                <c:pt idx="17">
                  <c:v>7.0075058751875403</c:v>
                </c:pt>
                <c:pt idx="18">
                  <c:v>6.7497943455234282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3C-404C-BE39-F4AEC4815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49919199"/>
        <c:axId val="853648687"/>
      </c:barChart>
      <c:catAx>
        <c:axId val="1549919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853648687"/>
        <c:crosses val="autoZero"/>
        <c:auto val="1"/>
        <c:lblAlgn val="ctr"/>
        <c:lblOffset val="100"/>
        <c:noMultiLvlLbl val="0"/>
      </c:catAx>
      <c:valAx>
        <c:axId val="85364868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549919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'Gráfico 20'!$A$12</c:f>
              <c:strCache>
                <c:ptCount val="1"/>
                <c:pt idx="0">
                  <c:v>Ocupación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F40-442F-AEBB-0F181FF0B5BF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F40-442F-AEBB-0F181FF0B5BF}"/>
              </c:ext>
            </c:extLst>
          </c:dPt>
          <c:dPt>
            <c:idx val="7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40-442F-AEBB-0F181FF0B5BF}"/>
              </c:ext>
            </c:extLst>
          </c:dPt>
          <c:dPt>
            <c:idx val="8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40-442F-AEBB-0F181FF0B5BF}"/>
              </c:ext>
            </c:extLst>
          </c:dPt>
          <c:dPt>
            <c:idx val="9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40-442F-AEBB-0F181FF0B5B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66A2D8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40-442F-AEBB-0F181FF0B5BF}"/>
              </c:ext>
            </c:extLst>
          </c:dPt>
          <c:dPt>
            <c:idx val="24"/>
            <c:marker>
              <c:symbol val="circle"/>
              <c:size val="5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40-442F-AEBB-0F181FF0B5BF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40-442F-AEBB-0F181FF0B5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40-442F-AEBB-0F181FF0B5B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40-442F-AEBB-0F181FF0B5BF}"/>
                </c:ext>
              </c:extLst>
            </c:dLbl>
            <c:dLbl>
              <c:idx val="4"/>
              <c:layout>
                <c:manualLayout>
                  <c:x val="-2.6819919326044762E-2"/>
                  <c:y val="-3.761165404504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40-442F-AEBB-0F181FF0B5B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40-442F-AEBB-0F181FF0B5B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40-442F-AEBB-0F181FF0B5B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0-442F-AEBB-0F181FF0B5B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0-442F-AEBB-0F181FF0B5B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0-442F-AEBB-0F181FF0B5BF}"/>
                </c:ext>
              </c:extLst>
            </c:dLbl>
            <c:dLbl>
              <c:idx val="10"/>
              <c:layout>
                <c:manualLayout>
                  <c:x val="-3.4482753419200318E-2"/>
                  <c:y val="-3.3850488640540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40-442F-AEBB-0F181FF0B5B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40-442F-AEBB-0F181FF0B5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40-442F-AEBB-0F181FF0B5B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40-442F-AEBB-0F181FF0B5B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40-442F-AEBB-0F181FF0B5B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40-442F-AEBB-0F181FF0B5B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40-442F-AEBB-0F181FF0B5BF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40-442F-AEBB-0F181FF0B5B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40-442F-AEBB-0F181FF0B5B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40-442F-AEBB-0F181FF0B5B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40-442F-AEBB-0F181FF0B5B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40-442F-AEBB-0F181FF0B5B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40-442F-AEBB-0F181FF0B5B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40-442F-AEBB-0F181FF0B5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20'!$B$10:$L$11</c:f>
              <c:multiLvlStrCache>
                <c:ptCount val="11"/>
                <c:lvl>
                  <c:pt idx="0">
                    <c:v>E-M</c:v>
                  </c:pt>
                  <c:pt idx="1">
                    <c:v>E-J</c:v>
                  </c:pt>
                  <c:pt idx="2">
                    <c:v>E-S</c:v>
                  </c:pt>
                  <c:pt idx="3">
                    <c:v>E-D</c:v>
                  </c:pt>
                  <c:pt idx="4">
                    <c:v>E-M</c:v>
                  </c:pt>
                  <c:pt idx="5">
                    <c:v>E-J</c:v>
                  </c:pt>
                  <c:pt idx="6">
                    <c:v>E-S</c:v>
                  </c:pt>
                  <c:pt idx="7">
                    <c:v>E-D</c:v>
                  </c:pt>
                  <c:pt idx="8">
                    <c:v>E-M</c:v>
                  </c:pt>
                  <c:pt idx="9">
                    <c:v>E-J</c:v>
                  </c:pt>
                  <c:pt idx="10">
                    <c:v>E-S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'Gráfico 20'!$B$12:$L$12</c:f>
              <c:numCache>
                <c:formatCode>0.0</c:formatCode>
                <c:ptCount val="11"/>
                <c:pt idx="0">
                  <c:v>56.762195101902677</c:v>
                </c:pt>
                <c:pt idx="1">
                  <c:v>58.004688519281579</c:v>
                </c:pt>
                <c:pt idx="2">
                  <c:v>58.852040534927852</c:v>
                </c:pt>
                <c:pt idx="3">
                  <c:v>59.601774599629124</c:v>
                </c:pt>
                <c:pt idx="4">
                  <c:v>59.38019502562102</c:v>
                </c:pt>
                <c:pt idx="5">
                  <c:v>59.863778606669484</c:v>
                </c:pt>
                <c:pt idx="6">
                  <c:v>59.152809401998098</c:v>
                </c:pt>
                <c:pt idx="7">
                  <c:v>60.573172091452967</c:v>
                </c:pt>
                <c:pt idx="8">
                  <c:v>60.392637622491804</c:v>
                </c:pt>
                <c:pt idx="9">
                  <c:v>60.07824275118471</c:v>
                </c:pt>
                <c:pt idx="10">
                  <c:v>60.685353110285831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CF40-442F-AEBB-0F181FF0B5B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28692448"/>
        <c:axId val="200386080"/>
      </c:lineChart>
      <c:catAx>
        <c:axId val="92869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0386080"/>
        <c:crosses val="autoZero"/>
        <c:auto val="1"/>
        <c:lblAlgn val="ctr"/>
        <c:lblOffset val="100"/>
        <c:noMultiLvlLbl val="0"/>
      </c:catAx>
      <c:valAx>
        <c:axId val="200386080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92869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21. Transacciones Consolidables</a:t>
            </a:r>
          </a:p>
          <a:p>
            <a:pPr>
              <a:defRPr/>
            </a:pPr>
            <a:r>
              <a:rPr lang="es-DO" b="1"/>
              <a:t>2016 - 2024</a:t>
            </a:r>
          </a:p>
          <a:p>
            <a:pPr>
              <a:defRPr/>
            </a:pPr>
            <a:r>
              <a:rPr lang="es-DO"/>
              <a:t>En Millones de RD$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6591253855803834E-2"/>
          <c:y val="0.23001508017468134"/>
          <c:w val="0.96681749228839231"/>
          <c:h val="0.692388147467458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'Gráfico 21'!$L$20</c:f>
              <c:strCache>
                <c:ptCount val="1"/>
                <c:pt idx="0">
                  <c:v>SPNF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21'!$K$21:$K$29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</c:strCache>
            </c:strRef>
          </c:cat>
          <c:val>
            <c:numRef>
              <c:f>'Gráfico 21'!$L$21:$L$29</c:f>
              <c:numCache>
                <c:formatCode>#,##0.0,,</c:formatCode>
                <c:ptCount val="9"/>
                <c:pt idx="0">
                  <c:v>157891446325</c:v>
                </c:pt>
                <c:pt idx="1">
                  <c:v>174632016243</c:v>
                </c:pt>
                <c:pt idx="2">
                  <c:v>174583009604.00003</c:v>
                </c:pt>
                <c:pt idx="3">
                  <c:v>202138349745.4776</c:v>
                </c:pt>
                <c:pt idx="4">
                  <c:v>201250330014.40118</c:v>
                </c:pt>
                <c:pt idx="5">
                  <c:v>233262832411.41</c:v>
                </c:pt>
                <c:pt idx="6">
                  <c:v>246208296337.77002</c:v>
                </c:pt>
                <c:pt idx="7">
                  <c:v>293724777508.37</c:v>
                </c:pt>
                <c:pt idx="8">
                  <c:v>331466745306.96002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F-40DD-8FAB-3960BDE32409}"/>
            </c:ext>
          </c:extLst>
        </c:ser>
        <c:ser>
          <c:idx val="1"/>
          <c:order val="1"/>
          <c:tx>
            <c:strRef>
              <c:f>'Gráfico 21'!$M$20</c:f>
              <c:strCache>
                <c:ptCount val="1"/>
                <c:pt idx="0">
                  <c:v>SF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D-4EBE-9565-2F424903A9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AD-4EBE-9565-2F424903A94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AD-4EBE-9565-2F424903A94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AD-4EBE-9565-2F424903A9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AD-4EBE-9565-2F424903A9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AD-4EBE-9565-2F424903A94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AD-4EBE-9565-2F424903A94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AD-4EBE-9565-2F424903A94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1,249.3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C9AD-4EBE-9565-2F424903A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21'!$K$21:$K$29</c:f>
              <c:strCach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</c:strCache>
            </c:strRef>
          </c:cat>
          <c:val>
            <c:numRef>
              <c:f>'Gráfico 21'!$M$21:$M$29</c:f>
              <c:numCache>
                <c:formatCode>#,##0.0,,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BF-40DD-8FAB-3960BDE324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8"/>
        <c:overlap val="100"/>
        <c:axId val="866710575"/>
        <c:axId val="917486207"/>
      </c:barChart>
      <c:catAx>
        <c:axId val="8667105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917486207"/>
        <c:crosses val="autoZero"/>
        <c:auto val="1"/>
        <c:lblAlgn val="ctr"/>
        <c:lblOffset val="100"/>
        <c:noMultiLvlLbl val="0"/>
      </c:catAx>
      <c:valAx>
        <c:axId val="917486207"/>
        <c:scaling>
          <c:orientation val="minMax"/>
        </c:scaling>
        <c:delete val="1"/>
        <c:axPos val="l"/>
        <c:numFmt formatCode="#,##0.0,," sourceLinked="1"/>
        <c:majorTickMark val="none"/>
        <c:minorTickMark val="none"/>
        <c:tickLblPos val="nextTo"/>
        <c:crossAx val="8667105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>
                <a:solidFill>
                  <a:sysClr val="windowText" lastClr="000000"/>
                </a:solidFill>
              </a:rPr>
              <a:t>Gráfico 22. </a:t>
            </a:r>
            <a:r>
              <a:rPr lang="es-DO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Presupuesto Formulado del Sector Público Consolidado</a:t>
            </a:r>
            <a:r>
              <a:rPr lang="es-DO" b="1">
                <a:solidFill>
                  <a:sysClr val="windowText" lastClr="000000"/>
                </a:solidFill>
              </a:rPr>
              <a:t>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b="1">
                <a:solidFill>
                  <a:sysClr val="windowText" lastClr="000000"/>
                </a:solidFill>
              </a:rPr>
              <a:t>Monto</a:t>
            </a:r>
            <a:r>
              <a:rPr lang="es-DO" b="1" baseline="0">
                <a:solidFill>
                  <a:sysClr val="windowText" lastClr="000000"/>
                </a:solidFill>
              </a:rPr>
              <a:t> Consolidable por Concepto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b="1" baseline="0">
                <a:solidFill>
                  <a:sysClr val="windowText" lastClr="000000"/>
                </a:solidFill>
              </a:rPr>
              <a:t>2023 - 2024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b="0" baseline="0">
                <a:solidFill>
                  <a:sysClr val="windowText" lastClr="000000"/>
                </a:solidFill>
              </a:rPr>
              <a:t>En Millones de RD$ </a:t>
            </a:r>
            <a:endParaRPr lang="es-DO" b="0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'Gráfico 22'!$A$20</c:f>
              <c:strCache>
                <c:ptCount val="1"/>
                <c:pt idx="0">
                  <c:v>Transferencias corrientes otorgadas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22'!$B$19:$C$19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22'!$B$20:$C$20</c:f>
              <c:numCache>
                <c:formatCode>#,##0.0,,</c:formatCode>
                <c:ptCount val="2"/>
                <c:pt idx="0">
                  <c:v>246494087695.60999</c:v>
                </c:pt>
                <c:pt idx="1">
                  <c:v>280143435801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0-4958-A425-859175DAB8ED}"/>
            </c:ext>
          </c:extLst>
        </c:ser>
        <c:ser>
          <c:idx val="1"/>
          <c:order val="1"/>
          <c:tx>
            <c:strRef>
              <c:f>'Gráfico 22'!$A$21</c:f>
              <c:strCache>
                <c:ptCount val="1"/>
                <c:pt idx="0">
                  <c:v>Transferencias de capital otorgadas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22'!$B$19:$C$19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22'!$B$21:$C$21</c:f>
              <c:numCache>
                <c:formatCode>#,##0.0,,</c:formatCode>
                <c:ptCount val="2"/>
                <c:pt idx="0">
                  <c:v>34369889946.919998</c:v>
                </c:pt>
                <c:pt idx="1">
                  <c:v>33187438442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0-4958-A425-859175DAB8ED}"/>
            </c:ext>
          </c:extLst>
        </c:ser>
        <c:ser>
          <c:idx val="2"/>
          <c:order val="2"/>
          <c:tx>
            <c:strRef>
              <c:f>'Gráfico 22'!$A$22</c:f>
              <c:strCache>
                <c:ptCount val="1"/>
                <c:pt idx="0">
                  <c:v>Compra y venta de bienes y servicios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22'!$B$19:$C$19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22'!$B$22:$C$22</c:f>
              <c:numCache>
                <c:formatCode>#,##0.0,,</c:formatCode>
                <c:ptCount val="2"/>
                <c:pt idx="0">
                  <c:v>10112304154.139999</c:v>
                </c:pt>
                <c:pt idx="1">
                  <c:v>12850066694.15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0-4958-A425-859175DAB8ED}"/>
            </c:ext>
          </c:extLst>
        </c:ser>
        <c:ser>
          <c:idx val="3"/>
          <c:order val="3"/>
          <c:tx>
            <c:strRef>
              <c:f>'Gráfico 22'!$A$23</c:f>
              <c:strCache>
                <c:ptCount val="1"/>
                <c:pt idx="0">
                  <c:v>Impuestos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7142864284822431E-2"/>
                  <c:y val="2.08333333333333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30-4958-A425-859175DAB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22'!$B$19:$C$19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22'!$B$23:$C$23</c:f>
              <c:numCache>
                <c:formatCode>#,##0.0,,</c:formatCode>
                <c:ptCount val="2"/>
                <c:pt idx="0">
                  <c:v>2248495711.6999998</c:v>
                </c:pt>
                <c:pt idx="1">
                  <c:v>6535143143.8099995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0-4958-A425-859175DAB8ED}"/>
            </c:ext>
          </c:extLst>
        </c:ser>
        <c:ser>
          <c:idx val="4"/>
          <c:order val="4"/>
          <c:tx>
            <c:strRef>
              <c:f>'Gráfico 22'!$A$24</c:f>
              <c:strCache>
                <c:ptCount val="1"/>
                <c:pt idx="0">
                  <c:v>Aplicaciones Financieras</c:v>
                </c:pt>
              </c:strCache>
            </c:strRef>
          </c:tx>
          <c:spPr>
            <a:solidFill>
              <a:srgbClr val="FF66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6260594458267025"/>
                  <c:y val="-1.0703248031496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0-4958-A425-859175DAB8E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0-4958-A425-859175DAB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22'!$B$19:$C$19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22'!$B$24:$C$24</c:f>
              <c:numCache>
                <c:formatCode>#,##0.0,,</c:formatCode>
                <c:ptCount val="2"/>
                <c:pt idx="0">
                  <c:v>500000000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30-4958-A425-859175DA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46919008"/>
        <c:axId val="452687264"/>
      </c:barChart>
      <c:lineChart>
        <c:grouping val="standard"/>
        <c:varyColors val="0"/>
        <c:ser>
          <c:idx val="5"/>
          <c:order val="5"/>
          <c:tx>
            <c:strRef>
              <c:f>'Gráfico 22'!$A$25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22'!$B$19:$C$19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'Gráfico 22'!$B$25:$C$25</c:f>
              <c:numCache>
                <c:formatCode>#,##0.0,,</c:formatCode>
                <c:ptCount val="2"/>
                <c:pt idx="0">
                  <c:v>293724777508.37</c:v>
                </c:pt>
                <c:pt idx="1">
                  <c:v>332716084080.96002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30-4958-A425-859175DAB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524544"/>
        <c:axId val="467776336"/>
      </c:lineChart>
      <c:catAx>
        <c:axId val="14691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452687264"/>
        <c:crosses val="autoZero"/>
        <c:auto val="1"/>
        <c:lblAlgn val="ctr"/>
        <c:lblOffset val="100"/>
        <c:noMultiLvlLbl val="0"/>
      </c:catAx>
      <c:valAx>
        <c:axId val="452687264"/>
        <c:scaling>
          <c:orientation val="minMax"/>
        </c:scaling>
        <c:delete val="1"/>
        <c:axPos val="l"/>
        <c:numFmt formatCode="#,##0.0,," sourceLinked="1"/>
        <c:majorTickMark val="none"/>
        <c:minorTickMark val="none"/>
        <c:tickLblPos val="nextTo"/>
        <c:crossAx val="146919008"/>
        <c:crosses val="autoZero"/>
        <c:crossBetween val="between"/>
      </c:valAx>
      <c:valAx>
        <c:axId val="467776336"/>
        <c:scaling>
          <c:orientation val="minMax"/>
        </c:scaling>
        <c:delete val="1"/>
        <c:axPos val="r"/>
        <c:numFmt formatCode="#,##0.0,," sourceLinked="1"/>
        <c:majorTickMark val="out"/>
        <c:minorTickMark val="none"/>
        <c:tickLblPos val="nextTo"/>
        <c:crossAx val="633524544"/>
        <c:crosses val="max"/>
        <c:crossBetween val="between"/>
      </c:valAx>
      <c:catAx>
        <c:axId val="63352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77763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9.1269852677146948E-2"/>
          <c:y val="0.1751875"/>
          <c:w val="0.87236806303812808"/>
          <c:h val="6.6898950131233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/>
              <a:t>Gráfico 23.</a:t>
            </a:r>
            <a:r>
              <a:rPr lang="es-DO" baseline="0"/>
              <a:t> Balance del Presupuesto Formulado del Sector Público Consolidado</a:t>
            </a:r>
          </a:p>
          <a:p>
            <a:pPr>
              <a:defRPr/>
            </a:pPr>
            <a:r>
              <a:rPr lang="es-DO" baseline="0"/>
              <a:t>2024</a:t>
            </a:r>
          </a:p>
          <a:p>
            <a:pPr>
              <a:defRPr/>
            </a:pPr>
            <a:r>
              <a:rPr lang="es-DO" b="0" baseline="0"/>
              <a:t>En Millones de RD$, Como porcentaje (%) del PIB</a:t>
            </a:r>
            <a:endParaRPr lang="es-DO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23'!$S$28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9BA-4ED5-91E5-0B6C7130304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BA-4ED5-91E5-0B6C7130304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23'!$R$29:$R$32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'Gráfico 23'!$S$29:$S$32</c:f>
              <c:numCache>
                <c:formatCode>#,##0.0,,</c:formatCode>
                <c:ptCount val="4"/>
                <c:pt idx="0">
                  <c:v>42809228179.889893</c:v>
                </c:pt>
                <c:pt idx="1">
                  <c:v>-241380865688.51999</c:v>
                </c:pt>
                <c:pt idx="2">
                  <c:v>-198571637508.62988</c:v>
                </c:pt>
                <c:pt idx="3">
                  <c:v>116772488907.27026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A-4ED5-91E5-0B6C71303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3207824"/>
        <c:axId val="314243440"/>
      </c:barChart>
      <c:lineChart>
        <c:grouping val="standard"/>
        <c:varyColors val="0"/>
        <c:ser>
          <c:idx val="1"/>
          <c:order val="1"/>
          <c:tx>
            <c:strRef>
              <c:f>'Gráfico 23'!$T$28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2695268423696758E-2"/>
                  <c:y val="-9.61568366067660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A-4ED5-91E5-0B6C71303045}"/>
                </c:ext>
              </c:extLst>
            </c:dLbl>
            <c:dLbl>
              <c:idx val="1"/>
              <c:layout>
                <c:manualLayout>
                  <c:x val="-3.6340036459943589E-2"/>
                  <c:y val="8.1822396201379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A-4ED5-91E5-0B6C71303045}"/>
                </c:ext>
              </c:extLst>
            </c:dLbl>
            <c:dLbl>
              <c:idx val="2"/>
              <c:layout>
                <c:manualLayout>
                  <c:x val="-3.1148602679951651E-2"/>
                  <c:y val="8.554159602871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A-4ED5-91E5-0B6C71303045}"/>
                </c:ext>
              </c:extLst>
            </c:dLbl>
            <c:dLbl>
              <c:idx val="3"/>
              <c:layout>
                <c:manualLayout>
                  <c:x val="-2.7687646826623689E-2"/>
                  <c:y val="-7.6118796131142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A-4ED5-91E5-0B6C713030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23'!$R$29:$R$32</c:f>
              <c:strCache>
                <c:ptCount val="4"/>
                <c:pt idx="0">
                  <c:v>Resultado Económico</c:v>
                </c:pt>
                <c:pt idx="1">
                  <c:v>Resultado de Capital</c:v>
                </c:pt>
                <c:pt idx="2">
                  <c:v>Resultado Financiero</c:v>
                </c:pt>
                <c:pt idx="3">
                  <c:v>Resultado Primario</c:v>
                </c:pt>
              </c:strCache>
            </c:strRef>
          </c:cat>
          <c:val>
            <c:numRef>
              <c:f>'Gráfico 23'!$T$29:$T$32</c:f>
              <c:numCache>
                <c:formatCode>0.0%</c:formatCode>
                <c:ptCount val="4"/>
                <c:pt idx="0">
                  <c:v>5.7759472649797283E-3</c:v>
                </c:pt>
                <c:pt idx="1">
                  <c:v>-3.256927775580782E-2</c:v>
                </c:pt>
                <c:pt idx="2">
                  <c:v>-2.679333049082808E-2</c:v>
                </c:pt>
                <c:pt idx="3">
                  <c:v>1.5756436983875036E-2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BA-4ED5-91E5-0B6C71303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3202064"/>
        <c:axId val="314227568"/>
      </c:lineChart>
      <c:catAx>
        <c:axId val="128320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314243440"/>
        <c:crosses val="autoZero"/>
        <c:auto val="1"/>
        <c:lblAlgn val="ctr"/>
        <c:lblOffset val="100"/>
        <c:noMultiLvlLbl val="0"/>
      </c:catAx>
      <c:valAx>
        <c:axId val="314243440"/>
        <c:scaling>
          <c:orientation val="minMax"/>
        </c:scaling>
        <c:delete val="0"/>
        <c:axPos val="l"/>
        <c:numFmt formatCode="#,##0.0,,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283207824"/>
        <c:crosses val="autoZero"/>
        <c:crossBetween val="between"/>
      </c:valAx>
      <c:valAx>
        <c:axId val="3142275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283202064"/>
        <c:crosses val="max"/>
        <c:crossBetween val="between"/>
      </c:valAx>
      <c:catAx>
        <c:axId val="1283202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14227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'[164]Presión Tributaria'!$C$5</c:f>
              <c:strCache>
                <c:ptCount val="1"/>
                <c:pt idx="0">
                  <c:v>Gobierno Central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solidFill>
                <a:schemeClr val="accent5">
                  <a:lumMod val="50000"/>
                </a:schemeClr>
              </a:solidFill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bg2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'[164]Presión Tributaria'!$C$5:$E$5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</c:v>
                </c:pt>
              </c:strCache>
            </c:strRef>
          </c:cat>
          <c:val>
            <c:numRef>
              <c:f>'[164]Presión Tributaria'!$C$8:$E$8</c:f>
              <c:numCache>
                <c:formatCode>General</c:formatCode>
                <c:ptCount val="3"/>
                <c:pt idx="0">
                  <c:v>0.14129318572494523</c:v>
                </c:pt>
                <c:pt idx="1">
                  <c:v>0.14129318572494523</c:v>
                </c:pt>
                <c:pt idx="2">
                  <c:v>0.14129318572494523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0-48BF-AE97-E9C3CA79F062}"/>
            </c:ext>
          </c:extLst>
        </c:ser>
        <c:ser>
          <c:idx val="1"/>
          <c:order val="1"/>
          <c:tx>
            <c:strRef>
              <c:f>'[164]Presión Tributaria'!$A$9</c:f>
              <c:strCache>
                <c:ptCount val="1"/>
                <c:pt idx="0">
                  <c:v>Descentralizadas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'[164]Presión Tributaria'!$C$5:$E$5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</c:v>
                </c:pt>
              </c:strCache>
            </c:strRef>
          </c:cat>
          <c:val>
            <c:numRef>
              <c:f>'[164]Presión Tributaria'!$C$9:$E$9</c:f>
              <c:numCache>
                <c:formatCode>General</c:formatCode>
                <c:ptCount val="3"/>
                <c:pt idx="1">
                  <c:v>6.8887606693862624E-4</c:v>
                </c:pt>
                <c:pt idx="2">
                  <c:v>6.8887606693862624E-4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0-48BF-AE97-E9C3CA79F062}"/>
            </c:ext>
          </c:extLst>
        </c:ser>
        <c:ser>
          <c:idx val="2"/>
          <c:order val="2"/>
          <c:tx>
            <c:strRef>
              <c:f>'[164]Presión Tributaria'!$A$10</c:f>
              <c:strCache>
                <c:ptCount val="1"/>
                <c:pt idx="0">
                  <c:v>Gobiernos Locales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'[164]Presión Tributaria'!$C$5:$E$5</c:f>
              <c:strCache>
                <c:ptCount val="3"/>
                <c:pt idx="0">
                  <c:v>Gobierno Central</c:v>
                </c:pt>
                <c:pt idx="1">
                  <c:v>Gobierno General Nacional</c:v>
                </c:pt>
                <c:pt idx="2">
                  <c:v>Sector Público </c:v>
                </c:pt>
              </c:strCache>
            </c:strRef>
          </c:cat>
          <c:val>
            <c:numRef>
              <c:f>'[164]Presión Tributaria'!$C$10:$E$10</c:f>
              <c:numCache>
                <c:formatCode>General</c:formatCode>
                <c:ptCount val="3"/>
                <c:pt idx="2">
                  <c:v>6.7007622726872329E-4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80-48BF-AE97-E9C3CA79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25376623"/>
        <c:axId val="425377039"/>
      </c:barChart>
      <c:lineChart>
        <c:grouping val="standard"/>
        <c:varyColors val="0"/>
        <c:ser>
          <c:idx val="3"/>
          <c:order val="3"/>
          <c:tx>
            <c:strRef>
              <c:f>'[164]Presión Tributaria'!$A$11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2"/>
            <c:marker>
              <c:symbol val="none"/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80-48BF-AE97-E9C3CA79F062}"/>
              </c:ext>
            </c:extLst>
          </c:dPt>
          <c:dLbls>
            <c:dLbl>
              <c:idx val="1"/>
              <c:layout>
                <c:manualLayout>
                  <c:x val="-6.8965517241379309E-2"/>
                  <c:y val="-5.450462874479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0-48BF-AE97-E9C3CA79F062}"/>
                </c:ext>
              </c:extLst>
            </c:dLbl>
            <c:dLbl>
              <c:idx val="2"/>
              <c:layout>
                <c:manualLayout>
                  <c:x val="-5.2873563218390804E-2"/>
                  <c:y val="-5.0870986828477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0-48BF-AE97-E9C3CA79F06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'[164]Presión Tributaria'!$C$11:$E$11</c:f>
              <c:numCache>
                <c:formatCode>General</c:formatCode>
                <c:ptCount val="3"/>
                <c:pt idx="1">
                  <c:v>0.14198206179188386</c:v>
                </c:pt>
                <c:pt idx="2">
                  <c:v>0.14265213801915258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80-48BF-AE97-E9C3CA79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5376623"/>
        <c:axId val="425377039"/>
      </c:lineChart>
      <c:catAx>
        <c:axId val="4253766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25377039"/>
        <c:crosses val="autoZero"/>
        <c:auto val="1"/>
        <c:lblAlgn val="ctr"/>
        <c:lblOffset val="100"/>
        <c:noMultiLvlLbl val="0"/>
      </c:catAx>
      <c:valAx>
        <c:axId val="4253770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53766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'[164]Demanda Agregada'!$B$66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E4-4805-B5C2-1E4B063071A3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E4-4805-B5C2-1E4B063071A3}"/>
              </c:ext>
            </c:extLst>
          </c:dPt>
          <c:dLbls>
            <c:numFmt formatCode="_-* #,##0.0_-;\-* #,##0.0_-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'[164]Demanda Agregada'!$A$67:$A$68</c:f>
              <c:strCache>
                <c:ptCount val="2"/>
                <c:pt idx="0">
                  <c:v>Consumo</c:v>
                </c:pt>
                <c:pt idx="1">
                  <c:v>Inversión</c:v>
                </c:pt>
              </c:strCache>
            </c:strRef>
          </c:cat>
          <c:val>
            <c:numRef>
              <c:f>'[164]Demanda Agregada'!$B$67:$B$68</c:f>
              <c:numCache>
                <c:formatCode>General</c:formatCode>
                <c:ptCount val="2"/>
                <c:pt idx="0">
                  <c:v>1011291.8</c:v>
                </c:pt>
                <c:pt idx="1">
                  <c:v>227329.7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E4-4805-B5C2-1E4B06307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1122976"/>
        <c:axId val="1091123392"/>
      </c:barChart>
      <c:catAx>
        <c:axId val="10911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91123392"/>
        <c:crosses val="autoZero"/>
        <c:auto val="1"/>
        <c:lblAlgn val="ctr"/>
        <c:lblOffset val="100"/>
        <c:noMultiLvlLbl val="0"/>
      </c:catAx>
      <c:valAx>
        <c:axId val="10911233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09112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26'!$G$10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26'!$F$11:$F$18</c:f>
              <c:strCache>
                <c:ptCount val="8"/>
                <c:pt idx="0">
                  <c:v>Administración Central</c:v>
                </c:pt>
                <c:pt idx="1">
                  <c:v>Organismos Autónomos y Descentralizados No Financieros</c:v>
                </c:pt>
                <c:pt idx="2">
                  <c:v>Instituciones Públicas de la Seguridad Social</c:v>
                </c:pt>
                <c:pt idx="3">
                  <c:v>Gobiernos Locales</c:v>
                </c:pt>
                <c:pt idx="4">
                  <c:v>Empresas Públicas No Financieras</c:v>
                </c:pt>
                <c:pt idx="5">
                  <c:v> Instituciones Públicas Financieras Monetarias</c:v>
                </c:pt>
                <c:pt idx="6">
                  <c:v> Instituciones Públicas Financieras no Monetarias</c:v>
                </c:pt>
                <c:pt idx="7">
                  <c:v> Auxiliares Financieros</c:v>
                </c:pt>
              </c:strCache>
            </c:strRef>
          </c:cat>
          <c:val>
            <c:numRef>
              <c:f>'Gráfico 26'!$G$11:$G$18</c:f>
              <c:numCache>
                <c:formatCode>_-* #,##0_-;\-* #,##0_-;_-* "-"??_-;_-@_-</c:formatCode>
                <c:ptCount val="8"/>
                <c:pt idx="0">
                  <c:v>584477</c:v>
                </c:pt>
                <c:pt idx="1">
                  <c:v>61746</c:v>
                </c:pt>
                <c:pt idx="2">
                  <c:v>4308</c:v>
                </c:pt>
                <c:pt idx="3">
                  <c:v>51340</c:v>
                </c:pt>
                <c:pt idx="4">
                  <c:v>36691</c:v>
                </c:pt>
                <c:pt idx="5">
                  <c:v>12743</c:v>
                </c:pt>
                <c:pt idx="6" formatCode="General">
                  <c:v>2915</c:v>
                </c:pt>
                <c:pt idx="7" formatCode="General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F-4C38-9C95-C177BC4BF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5"/>
        <c:overlap val="-65"/>
        <c:axId val="59380912"/>
        <c:axId val="59390704"/>
      </c:barChart>
      <c:catAx>
        <c:axId val="5938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9390704"/>
        <c:crosses val="autoZero"/>
        <c:auto val="1"/>
        <c:lblAlgn val="ctr"/>
        <c:lblOffset val="100"/>
        <c:noMultiLvlLbl val="0"/>
      </c:catAx>
      <c:valAx>
        <c:axId val="59390704"/>
        <c:scaling>
          <c:orientation val="minMax"/>
        </c:scaling>
        <c:delete val="1"/>
        <c:axPos val="l"/>
        <c:numFmt formatCode="_-* #,##0_-;\-* #,##0_-;_-* &quot;-&quot;??_-;_-@_-" sourceLinked="1"/>
        <c:majorTickMark val="none"/>
        <c:minorTickMark val="none"/>
        <c:tickLblPos val="nextTo"/>
        <c:crossAx val="59380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chemeClr val="tx2">
                  <a:lumMod val="90000"/>
                  <a:lumOff val="10000"/>
                </a:schemeClr>
              </a:solidFill>
            </a:ln>
            <a:effectLst>
              <a:softEdge rad="0"/>
            </a:effectLst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F5A-451F-9986-36F715736A73}"/>
              </c:ext>
            </c:extLst>
          </c:dPt>
          <c:dPt>
            <c:idx val="4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2-EF5A-451F-9986-36F715736A73}"/>
              </c:ext>
            </c:extLst>
          </c:dPt>
          <c:dLbls>
            <c:numFmt formatCode="_-* #,##0.0_-;\-* #,##0.0_-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'[164]Inversion en Provincias'!$B$145:$B$156</c:f>
              <c:strCache>
                <c:ptCount val="12"/>
                <c:pt idx="0">
                  <c:v>Region Valdesia</c:v>
                </c:pt>
                <c:pt idx="1">
                  <c:v>Region Yuma</c:v>
                </c:pt>
                <c:pt idx="2">
                  <c:v>Region Cibao Sur</c:v>
                </c:pt>
                <c:pt idx="3">
                  <c:v>Region Higuamo</c:v>
                </c:pt>
                <c:pt idx="4">
                  <c:v>Promedio</c:v>
                </c:pt>
                <c:pt idx="5">
                  <c:v>Region Cibao Nordeste</c:v>
                </c:pt>
                <c:pt idx="6">
                  <c:v>Region Cibao Norte</c:v>
                </c:pt>
                <c:pt idx="7">
                  <c:v>Region Ozama o Metropolitana</c:v>
                </c:pt>
                <c:pt idx="8">
                  <c:v>Region Enriquillo</c:v>
                </c:pt>
                <c:pt idx="9">
                  <c:v>Region El Valle</c:v>
                </c:pt>
                <c:pt idx="10">
                  <c:v>Region Cibao Noroeste</c:v>
                </c:pt>
              </c:strCache>
            </c:strRef>
          </c:cat>
          <c:val>
            <c:numRef>
              <c:f>'[164]Inversion en Provincias'!$C$145:$C$156</c:f>
              <c:numCache>
                <c:formatCode>General</c:formatCode>
                <c:ptCount val="12"/>
                <c:pt idx="0">
                  <c:v>3448.027028476241</c:v>
                </c:pt>
                <c:pt idx="1">
                  <c:v>5020.886772906867</c:v>
                </c:pt>
                <c:pt idx="2">
                  <c:v>5987.8035512304978</c:v>
                </c:pt>
                <c:pt idx="3">
                  <c:v>7118.6694118156693</c:v>
                </c:pt>
                <c:pt idx="4">
                  <c:v>9146.2000000000007</c:v>
                </c:pt>
                <c:pt idx="5">
                  <c:v>10057.269839586415</c:v>
                </c:pt>
                <c:pt idx="6">
                  <c:v>7345.9577374983128</c:v>
                </c:pt>
                <c:pt idx="7">
                  <c:v>11105.496992036378</c:v>
                </c:pt>
                <c:pt idx="8">
                  <c:v>12067.234239013782</c:v>
                </c:pt>
                <c:pt idx="9">
                  <c:v>12691.439723370933</c:v>
                </c:pt>
                <c:pt idx="10">
                  <c:v>16618.91885941054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5A-451F-9986-36F715736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2058736"/>
        <c:axId val="2062043344"/>
      </c:barChart>
      <c:catAx>
        <c:axId val="2062058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2062043344"/>
        <c:crosses val="autoZero"/>
        <c:auto val="1"/>
        <c:lblAlgn val="ctr"/>
        <c:lblOffset val="100"/>
        <c:noMultiLvlLbl val="0"/>
      </c:catAx>
      <c:valAx>
        <c:axId val="20620433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20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5">
                <a:lumMod val="50000"/>
              </a:schemeClr>
            </a:solidFill>
            <a:ln>
              <a:noFill/>
            </a:ln>
            <a:effectLst>
              <a:softEdge rad="0"/>
            </a:effectLst>
          </c:spPr>
          <c:invertIfNegative val="0"/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softEdge rad="0"/>
              </a:effectLst>
            </c:spPr>
            <c:extLst>
              <c:ext xmlns:c16="http://schemas.microsoft.com/office/drawing/2014/chart" uri="{C3380CC4-5D6E-409C-BE32-E72D297353CC}">
                <c16:uniqueId val="{00000001-E931-4BA4-A57C-8AF7B2740E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'Gráfico 29'!$B$67:$B$78</c:f>
              <c:numCache>
                <c:formatCode>General</c:formatCode>
                <c:ptCount val="11"/>
              </c:numCache>
            </c:numRef>
          </c:cat>
          <c:val>
            <c:numRef>
              <c:f>'Gráfico 29'!$C$67:$C$78</c:f>
              <c:numCache>
                <c:formatCode>General</c:formatCode>
                <c:ptCount val="11"/>
              </c:numCache>
            </c:numRef>
          </c:val>
          <c:extLst>
            <c:ext xmlns:c16="http://schemas.microsoft.com/office/drawing/2014/chart" uri="{C3380CC4-5D6E-409C-BE32-E72D297353CC}">
              <c16:uniqueId val="{00000002-E931-4BA4-A57C-8AF7B2740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2058736"/>
        <c:axId val="2062043344"/>
      </c:barChart>
      <c:catAx>
        <c:axId val="2062058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2062043344"/>
        <c:crosses val="autoZero"/>
        <c:auto val="1"/>
        <c:lblAlgn val="ctr"/>
        <c:lblOffset val="100"/>
        <c:noMultiLvlLbl val="0"/>
      </c:catAx>
      <c:valAx>
        <c:axId val="20620433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06205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  <a:ln>
              <a:solidFill>
                <a:schemeClr val="accent1">
                  <a:lumMod val="50000"/>
                </a:schemeClr>
              </a:solidFill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solidFill>
                  <a:schemeClr val="accent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90-4C7D-9B66-D56A32F7938B}"/>
              </c:ext>
            </c:extLst>
          </c:dPt>
          <c:dPt>
            <c:idx val="6"/>
            <c:invertIfNegative val="0"/>
            <c:bubble3D val="0"/>
            <c:spPr>
              <a:solidFill>
                <a:srgbClr val="002060"/>
              </a:solidFill>
              <a:ln>
                <a:solidFill>
                  <a:schemeClr val="accent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90-4C7D-9B66-D56A32F7938B}"/>
              </c:ext>
            </c:extLst>
          </c:dPt>
          <c:dPt>
            <c:idx val="2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490-4C7D-9B66-D56A32F7938B}"/>
              </c:ext>
            </c:extLst>
          </c:dPt>
          <c:dLbls>
            <c:numFmt formatCode="#,##0.0,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'[164]Inversion en Provincias'!$B$88:$B$121</c:f>
              <c:strCache>
                <c:ptCount val="34"/>
                <c:pt idx="0">
                  <c:v>Pedernales</c:v>
                </c:pt>
                <c:pt idx="1">
                  <c:v>Hermanas Mirabal</c:v>
                </c:pt>
                <c:pt idx="2">
                  <c:v>San Jose De Ocoa</c:v>
                </c:pt>
                <c:pt idx="3">
                  <c:v>Monsenor Nouel</c:v>
                </c:pt>
                <c:pt idx="4">
                  <c:v>Valverde</c:v>
                </c:pt>
                <c:pt idx="5">
                  <c:v>Santiago Rodriguez</c:v>
                </c:pt>
                <c:pt idx="6">
                  <c:v>Elias Pina</c:v>
                </c:pt>
                <c:pt idx="7">
                  <c:v>La Romana</c:v>
                </c:pt>
                <c:pt idx="8">
                  <c:v>Hato Mayor</c:v>
                </c:pt>
                <c:pt idx="9">
                  <c:v>El Seibo</c:v>
                </c:pt>
                <c:pt idx="10">
                  <c:v>Bahoruco</c:v>
                </c:pt>
                <c:pt idx="11">
                  <c:v>San Juan</c:v>
                </c:pt>
                <c:pt idx="12">
                  <c:v>Peravia</c:v>
                </c:pt>
                <c:pt idx="13">
                  <c:v>Monte Plata</c:v>
                </c:pt>
                <c:pt idx="14">
                  <c:v>Barahona</c:v>
                </c:pt>
                <c:pt idx="15">
                  <c:v>Samana</c:v>
                </c:pt>
                <c:pt idx="16">
                  <c:v>Sanchez Ramirez</c:v>
                </c:pt>
                <c:pt idx="17">
                  <c:v>Maria Trinidad Sanchez</c:v>
                </c:pt>
                <c:pt idx="18">
                  <c:v>Azua</c:v>
                </c:pt>
                <c:pt idx="19">
                  <c:v>Dajabon</c:v>
                </c:pt>
                <c:pt idx="20">
                  <c:v>Puerto Plata</c:v>
                </c:pt>
                <c:pt idx="21">
                  <c:v>Espaillat</c:v>
                </c:pt>
                <c:pt idx="22">
                  <c:v>San Pedro De Macoris</c:v>
                </c:pt>
                <c:pt idx="23">
                  <c:v>San Cristobal</c:v>
                </c:pt>
                <c:pt idx="24">
                  <c:v>La Altagracia</c:v>
                </c:pt>
                <c:pt idx="25">
                  <c:v>Independencia</c:v>
                </c:pt>
                <c:pt idx="26">
                  <c:v>La Vega</c:v>
                </c:pt>
                <c:pt idx="27">
                  <c:v>Promedio</c:v>
                </c:pt>
                <c:pt idx="28">
                  <c:v>Duarte</c:v>
                </c:pt>
                <c:pt idx="29">
                  <c:v>Monte Cristi</c:v>
                </c:pt>
                <c:pt idx="30">
                  <c:v>Distrito Nacional</c:v>
                </c:pt>
                <c:pt idx="31">
                  <c:v>Santiago</c:v>
                </c:pt>
                <c:pt idx="32">
                  <c:v>Multiprovincial</c:v>
                </c:pt>
                <c:pt idx="33">
                  <c:v>Santo Domingo</c:v>
                </c:pt>
              </c:strCache>
            </c:strRef>
          </c:cat>
          <c:val>
            <c:numRef>
              <c:f>'[164]Inversion en Provincias'!$C$88:$C$121</c:f>
              <c:numCache>
                <c:formatCode>General</c:formatCode>
                <c:ptCount val="34"/>
                <c:pt idx="0">
                  <c:v>221676338.50999999</c:v>
                </c:pt>
                <c:pt idx="1">
                  <c:v>296480457.30000001</c:v>
                </c:pt>
                <c:pt idx="2">
                  <c:v>319622289.14999998</c:v>
                </c:pt>
                <c:pt idx="3">
                  <c:v>561422772.14999998</c:v>
                </c:pt>
                <c:pt idx="4">
                  <c:v>605394849.60000002</c:v>
                </c:pt>
                <c:pt idx="5">
                  <c:v>641006946</c:v>
                </c:pt>
                <c:pt idx="6">
                  <c:v>657941231</c:v>
                </c:pt>
                <c:pt idx="7">
                  <c:v>658213806</c:v>
                </c:pt>
                <c:pt idx="8">
                  <c:v>734515014.42000008</c:v>
                </c:pt>
                <c:pt idx="9">
                  <c:v>755670853.71000004</c:v>
                </c:pt>
                <c:pt idx="10">
                  <c:v>815780039.55999994</c:v>
                </c:pt>
                <c:pt idx="11">
                  <c:v>868175223.01999998</c:v>
                </c:pt>
                <c:pt idx="12">
                  <c:v>1097461986.3699999</c:v>
                </c:pt>
                <c:pt idx="13">
                  <c:v>1111058878</c:v>
                </c:pt>
                <c:pt idx="14">
                  <c:v>1192513806.95</c:v>
                </c:pt>
                <c:pt idx="15">
                  <c:v>1271913065.01</c:v>
                </c:pt>
                <c:pt idx="16">
                  <c:v>1344323711.49</c:v>
                </c:pt>
                <c:pt idx="17">
                  <c:v>1514556661.1399999</c:v>
                </c:pt>
                <c:pt idx="18">
                  <c:v>1964558790.27</c:v>
                </c:pt>
                <c:pt idx="19">
                  <c:v>2001526782.0599999</c:v>
                </c:pt>
                <c:pt idx="20">
                  <c:v>2008644433.6500001</c:v>
                </c:pt>
                <c:pt idx="21">
                  <c:v>2239901394</c:v>
                </c:pt>
                <c:pt idx="22">
                  <c:v>2344894924.8699999</c:v>
                </c:pt>
                <c:pt idx="23">
                  <c:v>2424538073.0599999</c:v>
                </c:pt>
                <c:pt idx="24">
                  <c:v>2455587254</c:v>
                </c:pt>
                <c:pt idx="25">
                  <c:v>2458814014.7200003</c:v>
                </c:pt>
                <c:pt idx="26">
                  <c:v>2561394477.7200003</c:v>
                </c:pt>
                <c:pt idx="27">
                  <c:v>3192939244.5333328</c:v>
                </c:pt>
                <c:pt idx="28">
                  <c:v>3459364190.8199997</c:v>
                </c:pt>
                <c:pt idx="29">
                  <c:v>3829307598.6900001</c:v>
                </c:pt>
                <c:pt idx="30">
                  <c:v>7338263579</c:v>
                </c:pt>
                <c:pt idx="31">
                  <c:v>7680392681.1599998</c:v>
                </c:pt>
                <c:pt idx="32">
                  <c:v>8542573679</c:v>
                </c:pt>
                <c:pt idx="33">
                  <c:v>39389505267.199997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90-4C7D-9B66-D56A32F793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368101727"/>
        <c:axId val="368091327"/>
      </c:barChart>
      <c:catAx>
        <c:axId val="36810172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68091327"/>
        <c:crosses val="autoZero"/>
        <c:auto val="1"/>
        <c:lblAlgn val="ctr"/>
        <c:lblOffset val="100"/>
        <c:noMultiLvlLbl val="0"/>
      </c:catAx>
      <c:valAx>
        <c:axId val="36809132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810172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3. Tasas de Interés de Bonos del Tesoro y de Fondos Federales</a:t>
            </a:r>
          </a:p>
          <a:p>
            <a:pPr>
              <a:defRPr/>
            </a:pPr>
            <a:r>
              <a:rPr lang="es-DO" b="1"/>
              <a:t>2022 - 2023</a:t>
            </a:r>
          </a:p>
          <a:p>
            <a:pPr>
              <a:defRPr/>
            </a:pPr>
            <a:r>
              <a:rPr lang="es-DO"/>
              <a:t>Valores en Porcentaje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3'!$P$9</c:f>
              <c:strCache>
                <c:ptCount val="1"/>
                <c:pt idx="0">
                  <c:v>Bono del Tesoro a 3 meses</c:v>
                </c:pt>
              </c:strCache>
            </c:strRef>
          </c:tx>
          <c:spPr>
            <a:ln w="28575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'Gráfico 3'!$N$10:$O$33</c:f>
              <c:multiLvlStrCache>
                <c:ptCount val="2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3'!$P$10:$P$33</c:f>
              <c:numCache>
                <c:formatCode>General</c:formatCode>
                <c:ptCount val="24"/>
                <c:pt idx="0">
                  <c:v>0.15</c:v>
                </c:pt>
                <c:pt idx="1">
                  <c:v>0.33</c:v>
                </c:pt>
                <c:pt idx="2">
                  <c:v>0.44</c:v>
                </c:pt>
                <c:pt idx="3">
                  <c:v>0.76</c:v>
                </c:pt>
                <c:pt idx="4">
                  <c:v>0.98</c:v>
                </c:pt>
                <c:pt idx="5">
                  <c:v>1.49</c:v>
                </c:pt>
                <c:pt idx="6">
                  <c:v>2.23</c:v>
                </c:pt>
                <c:pt idx="7">
                  <c:v>2.63</c:v>
                </c:pt>
                <c:pt idx="8">
                  <c:v>3.13</c:v>
                </c:pt>
                <c:pt idx="9">
                  <c:v>3.72</c:v>
                </c:pt>
                <c:pt idx="10">
                  <c:v>4.1500000000000004</c:v>
                </c:pt>
                <c:pt idx="11">
                  <c:v>4.25</c:v>
                </c:pt>
                <c:pt idx="12">
                  <c:v>4.54</c:v>
                </c:pt>
                <c:pt idx="13">
                  <c:v>4.6500000000000004</c:v>
                </c:pt>
                <c:pt idx="14">
                  <c:v>4.6900000000000004</c:v>
                </c:pt>
                <c:pt idx="15">
                  <c:v>4.92</c:v>
                </c:pt>
                <c:pt idx="16">
                  <c:v>5.14</c:v>
                </c:pt>
                <c:pt idx="17">
                  <c:v>5.16</c:v>
                </c:pt>
                <c:pt idx="18">
                  <c:v>5.25</c:v>
                </c:pt>
                <c:pt idx="19">
                  <c:v>5.3</c:v>
                </c:pt>
                <c:pt idx="20">
                  <c:v>5.32</c:v>
                </c:pt>
                <c:pt idx="21">
                  <c:v>5.34</c:v>
                </c:pt>
                <c:pt idx="22">
                  <c:v>5.27</c:v>
                </c:pt>
                <c:pt idx="23">
                  <c:v>5.24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7-4899-8912-5C1D10C59D66}"/>
            </c:ext>
          </c:extLst>
        </c:ser>
        <c:ser>
          <c:idx val="1"/>
          <c:order val="1"/>
          <c:tx>
            <c:strRef>
              <c:f>'Gráfico 3'!$Q$9</c:f>
              <c:strCache>
                <c:ptCount val="1"/>
                <c:pt idx="0">
                  <c:v>Bono del tesoro a 1 año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'Gráfico 3'!$N$10:$O$33</c:f>
              <c:multiLvlStrCache>
                <c:ptCount val="2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3'!$Q$10:$Q$33</c:f>
              <c:numCache>
                <c:formatCode>General</c:formatCode>
                <c:ptCount val="24"/>
                <c:pt idx="0">
                  <c:v>0.53</c:v>
                </c:pt>
                <c:pt idx="1">
                  <c:v>0.97</c:v>
                </c:pt>
                <c:pt idx="2">
                  <c:v>1.28</c:v>
                </c:pt>
                <c:pt idx="3">
                  <c:v>1.81</c:v>
                </c:pt>
                <c:pt idx="4">
                  <c:v>1.97</c:v>
                </c:pt>
                <c:pt idx="5">
                  <c:v>2.5499999999999998</c:v>
                </c:pt>
                <c:pt idx="6">
                  <c:v>2.91</c:v>
                </c:pt>
                <c:pt idx="7">
                  <c:v>3.16</c:v>
                </c:pt>
                <c:pt idx="8">
                  <c:v>3.73</c:v>
                </c:pt>
                <c:pt idx="9">
                  <c:v>4.2300000000000004</c:v>
                </c:pt>
                <c:pt idx="10">
                  <c:v>4.51</c:v>
                </c:pt>
                <c:pt idx="11">
                  <c:v>4.47</c:v>
                </c:pt>
                <c:pt idx="12">
                  <c:v>4.49</c:v>
                </c:pt>
                <c:pt idx="13">
                  <c:v>4.7</c:v>
                </c:pt>
                <c:pt idx="14">
                  <c:v>4.47</c:v>
                </c:pt>
                <c:pt idx="15">
                  <c:v>4.4800000000000004</c:v>
                </c:pt>
                <c:pt idx="16">
                  <c:v>4.6900000000000004</c:v>
                </c:pt>
                <c:pt idx="17">
                  <c:v>4.9800000000000004</c:v>
                </c:pt>
                <c:pt idx="18">
                  <c:v>5.0999999999999996</c:v>
                </c:pt>
                <c:pt idx="19">
                  <c:v>5.09</c:v>
                </c:pt>
                <c:pt idx="20">
                  <c:v>5.15</c:v>
                </c:pt>
                <c:pt idx="21">
                  <c:v>5.15</c:v>
                </c:pt>
                <c:pt idx="22">
                  <c:v>5.01</c:v>
                </c:pt>
                <c:pt idx="23">
                  <c:v>4.72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7-4899-8912-5C1D10C59D66}"/>
            </c:ext>
          </c:extLst>
        </c:ser>
        <c:ser>
          <c:idx val="2"/>
          <c:order val="2"/>
          <c:tx>
            <c:strRef>
              <c:f>'Gráfico 3'!$R$9</c:f>
              <c:strCache>
                <c:ptCount val="1"/>
                <c:pt idx="0">
                  <c:v>Promedio del Bono del Tesoro (+ 10años)</c:v>
                </c:pt>
              </c:strCache>
            </c:strRef>
          </c:tx>
          <c:spPr>
            <a:ln w="28575" cap="rnd">
              <a:solidFill>
                <a:schemeClr val="tx2">
                  <a:lumMod val="90000"/>
                  <a:lumOff val="1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'Gráfico 3'!$N$10:$O$33</c:f>
              <c:multiLvlStrCache>
                <c:ptCount val="2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3'!$R$10:$R$33</c:f>
              <c:numCache>
                <c:formatCode>General</c:formatCode>
                <c:ptCount val="24"/>
                <c:pt idx="0">
                  <c:v>-0.21</c:v>
                </c:pt>
                <c:pt idx="1">
                  <c:v>0</c:v>
                </c:pt>
                <c:pt idx="2">
                  <c:v>-0.14000000000000001</c:v>
                </c:pt>
                <c:pt idx="3">
                  <c:v>0.3</c:v>
                </c:pt>
                <c:pt idx="4">
                  <c:v>0.7</c:v>
                </c:pt>
                <c:pt idx="5">
                  <c:v>0.93</c:v>
                </c:pt>
                <c:pt idx="6">
                  <c:v>1.05</c:v>
                </c:pt>
                <c:pt idx="7">
                  <c:v>0.97</c:v>
                </c:pt>
                <c:pt idx="8">
                  <c:v>1.46</c:v>
                </c:pt>
                <c:pt idx="9">
                  <c:v>1.9</c:v>
                </c:pt>
                <c:pt idx="10">
                  <c:v>1.78</c:v>
                </c:pt>
                <c:pt idx="11">
                  <c:v>1.54</c:v>
                </c:pt>
                <c:pt idx="12">
                  <c:v>1.51</c:v>
                </c:pt>
                <c:pt idx="13">
                  <c:v>1.6</c:v>
                </c:pt>
                <c:pt idx="14">
                  <c:v>1.58</c:v>
                </c:pt>
                <c:pt idx="15">
                  <c:v>1.51</c:v>
                </c:pt>
                <c:pt idx="16">
                  <c:v>1.64</c:v>
                </c:pt>
                <c:pt idx="17">
                  <c:v>1.69</c:v>
                </c:pt>
                <c:pt idx="18">
                  <c:v>1.75</c:v>
                </c:pt>
                <c:pt idx="19">
                  <c:v>2.02</c:v>
                </c:pt>
                <c:pt idx="20">
                  <c:v>2.1800000000000002</c:v>
                </c:pt>
                <c:pt idx="21">
                  <c:v>2.5499999999999998</c:v>
                </c:pt>
                <c:pt idx="22">
                  <c:v>2.33</c:v>
                </c:pt>
                <c:pt idx="23">
                  <c:v>2.02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47-4899-8912-5C1D10C59D66}"/>
            </c:ext>
          </c:extLst>
        </c:ser>
        <c:ser>
          <c:idx val="3"/>
          <c:order val="3"/>
          <c:tx>
            <c:strRef>
              <c:f>'Gráfico 3'!$S$9</c:f>
              <c:strCache>
                <c:ptCount val="1"/>
                <c:pt idx="0">
                  <c:v>Tasa de Fondos Federales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'Gráfico 3'!$N$10:$O$33</c:f>
              <c:multiLvlStrCache>
                <c:ptCount val="2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3'!$S$10:$S$33</c:f>
              <c:numCache>
                <c:formatCode>General</c:formatCode>
                <c:ptCount val="24"/>
                <c:pt idx="0">
                  <c:v>0.08</c:v>
                </c:pt>
                <c:pt idx="1">
                  <c:v>0.08</c:v>
                </c:pt>
                <c:pt idx="2">
                  <c:v>0.2</c:v>
                </c:pt>
                <c:pt idx="3">
                  <c:v>0.33</c:v>
                </c:pt>
                <c:pt idx="4">
                  <c:v>0.77</c:v>
                </c:pt>
                <c:pt idx="5">
                  <c:v>1.21</c:v>
                </c:pt>
                <c:pt idx="6">
                  <c:v>1.68</c:v>
                </c:pt>
                <c:pt idx="7">
                  <c:v>2.33</c:v>
                </c:pt>
                <c:pt idx="8">
                  <c:v>2.56</c:v>
                </c:pt>
                <c:pt idx="9">
                  <c:v>3.08</c:v>
                </c:pt>
                <c:pt idx="10">
                  <c:v>3.78</c:v>
                </c:pt>
                <c:pt idx="11">
                  <c:v>4.0999999999999996</c:v>
                </c:pt>
                <c:pt idx="12">
                  <c:v>4.33</c:v>
                </c:pt>
                <c:pt idx="13">
                  <c:v>4.57</c:v>
                </c:pt>
                <c:pt idx="14">
                  <c:v>4.6500000000000004</c:v>
                </c:pt>
                <c:pt idx="15">
                  <c:v>4.83</c:v>
                </c:pt>
                <c:pt idx="16">
                  <c:v>5.0599999999999996</c:v>
                </c:pt>
                <c:pt idx="17">
                  <c:v>5.08</c:v>
                </c:pt>
                <c:pt idx="18">
                  <c:v>5.12</c:v>
                </c:pt>
                <c:pt idx="19">
                  <c:v>5.33</c:v>
                </c:pt>
                <c:pt idx="20">
                  <c:v>5.33</c:v>
                </c:pt>
                <c:pt idx="21">
                  <c:v>5.33</c:v>
                </c:pt>
                <c:pt idx="22">
                  <c:v>5.33</c:v>
                </c:pt>
                <c:pt idx="23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47-4899-8912-5C1D10C59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3915600"/>
        <c:axId val="1417144160"/>
      </c:lineChart>
      <c:catAx>
        <c:axId val="142391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17144160"/>
        <c:crosses val="autoZero"/>
        <c:auto val="1"/>
        <c:lblAlgn val="ctr"/>
        <c:lblOffset val="100"/>
        <c:noMultiLvlLbl val="0"/>
      </c:catAx>
      <c:valAx>
        <c:axId val="141714416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2391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1750017259418015"/>
          <c:y val="2.1689461813053958E-2"/>
          <c:w val="0.51952679062170903"/>
          <c:h val="0.956621076373892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F3-4B7F-B85C-28D6BF3B94A1}"/>
              </c:ext>
            </c:extLst>
          </c:dPt>
          <c:dLbls>
            <c:numFmt formatCode="_-* #,##0.0_-;\-* #,##0.0_-;_-* &quot;-&quot;??_-;_-@_-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Avenir Next LT Pro" panose="020B0504020202020204" pitchFamily="34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'[164]Inversion prov. per capita'!$A$42:$A$74</c:f>
              <c:strCache>
                <c:ptCount val="33"/>
                <c:pt idx="0">
                  <c:v>La Romana</c:v>
                </c:pt>
                <c:pt idx="1">
                  <c:v>Monsenor Nouel</c:v>
                </c:pt>
                <c:pt idx="2">
                  <c:v>Hermanas Mirabal</c:v>
                </c:pt>
                <c:pt idx="3">
                  <c:v>Valverde</c:v>
                </c:pt>
                <c:pt idx="4">
                  <c:v>San Cristobal</c:v>
                </c:pt>
                <c:pt idx="5">
                  <c:v>San Juan</c:v>
                </c:pt>
                <c:pt idx="6">
                  <c:v>Peravia</c:v>
                </c:pt>
                <c:pt idx="7">
                  <c:v>Monte Plata</c:v>
                </c:pt>
                <c:pt idx="8">
                  <c:v>Puerto Plata</c:v>
                </c:pt>
                <c:pt idx="9">
                  <c:v>Pedernales</c:v>
                </c:pt>
                <c:pt idx="10">
                  <c:v>La Vega</c:v>
                </c:pt>
                <c:pt idx="11">
                  <c:v>San Jose De Ocoa</c:v>
                </c:pt>
                <c:pt idx="12">
                  <c:v>La Altagracia</c:v>
                </c:pt>
                <c:pt idx="13">
                  <c:v>Barahona</c:v>
                </c:pt>
                <c:pt idx="14">
                  <c:v>Distrito Nacional</c:v>
                </c:pt>
                <c:pt idx="15">
                  <c:v>Santiago</c:v>
                </c:pt>
                <c:pt idx="16">
                  <c:v>San Pedro De Macoris</c:v>
                </c:pt>
                <c:pt idx="17">
                  <c:v>El Seibo</c:v>
                </c:pt>
                <c:pt idx="18">
                  <c:v>Bahoruco</c:v>
                </c:pt>
                <c:pt idx="19">
                  <c:v>Hato Mayor</c:v>
                </c:pt>
                <c:pt idx="20">
                  <c:v>Azua</c:v>
                </c:pt>
                <c:pt idx="21">
                  <c:v>Sanchez Ramirez</c:v>
                </c:pt>
                <c:pt idx="22">
                  <c:v>Espaillat</c:v>
                </c:pt>
                <c:pt idx="23">
                  <c:v>Promedio</c:v>
                </c:pt>
                <c:pt idx="24">
                  <c:v>Elias Pina</c:v>
                </c:pt>
                <c:pt idx="25">
                  <c:v>Maria Trinidad Sanchez</c:v>
                </c:pt>
                <c:pt idx="26">
                  <c:v>Samana</c:v>
                </c:pt>
                <c:pt idx="27">
                  <c:v>Santiago Rodriguez</c:v>
                </c:pt>
                <c:pt idx="28">
                  <c:v>Duarte</c:v>
                </c:pt>
                <c:pt idx="29">
                  <c:v>Santo Domingo</c:v>
                </c:pt>
                <c:pt idx="30">
                  <c:v>Dajabon</c:v>
                </c:pt>
                <c:pt idx="31">
                  <c:v>Monte Cristi</c:v>
                </c:pt>
                <c:pt idx="32">
                  <c:v>Independencia</c:v>
                </c:pt>
              </c:strCache>
            </c:strRef>
          </c:cat>
          <c:val>
            <c:numRef>
              <c:f>'[164]Inversion prov. per capita'!$B$42:$B$74</c:f>
              <c:numCache>
                <c:formatCode>General</c:formatCode>
                <c:ptCount val="33"/>
                <c:pt idx="0">
                  <c:v>2318.1276669178915</c:v>
                </c:pt>
                <c:pt idx="1">
                  <c:v>3161.0574651194215</c:v>
                </c:pt>
                <c:pt idx="2">
                  <c:v>3237.1809807175769</c:v>
                </c:pt>
                <c:pt idx="3">
                  <c:v>3320.0336152150307</c:v>
                </c:pt>
                <c:pt idx="4">
                  <c:v>3629.9066570349764</c:v>
                </c:pt>
                <c:pt idx="5">
                  <c:v>4052.027345757665</c:v>
                </c:pt>
                <c:pt idx="6">
                  <c:v>5415.0995789645076</c:v>
                </c:pt>
                <c:pt idx="7">
                  <c:v>5756.8712363404611</c:v>
                </c:pt>
                <c:pt idx="8">
                  <c:v>5966.6545876219761</c:v>
                </c:pt>
                <c:pt idx="9">
                  <c:v>6092.5199535522879</c:v>
                </c:pt>
                <c:pt idx="10">
                  <c:v>6142.8158055897975</c:v>
                </c:pt>
                <c:pt idx="11">
                  <c:v>6206.1375342226356</c:v>
                </c:pt>
                <c:pt idx="12">
                  <c:v>6287.2208014993548</c:v>
                </c:pt>
                <c:pt idx="13">
                  <c:v>6319.8289662098423</c:v>
                </c:pt>
                <c:pt idx="14">
                  <c:v>6829.1758370511825</c:v>
                </c:pt>
                <c:pt idx="15">
                  <c:v>7116.7002078007272</c:v>
                </c:pt>
                <c:pt idx="16">
                  <c:v>7564.1039759937803</c:v>
                </c:pt>
                <c:pt idx="17">
                  <c:v>7858.0653430042121</c:v>
                </c:pt>
                <c:pt idx="18">
                  <c:v>7962.5584621090848</c:v>
                </c:pt>
                <c:pt idx="19">
                  <c:v>8574.8726277448968</c:v>
                </c:pt>
                <c:pt idx="20">
                  <c:v>8774.0337028485174</c:v>
                </c:pt>
                <c:pt idx="21">
                  <c:v>8875.7672751221453</c:v>
                </c:pt>
                <c:pt idx="22">
                  <c:v>9231.2251446563696</c:v>
                </c:pt>
                <c:pt idx="23">
                  <c:v>9392.493843464832</c:v>
                </c:pt>
                <c:pt idx="24">
                  <c:v>10465.93861449137</c:v>
                </c:pt>
                <c:pt idx="25">
                  <c:v>10794.821681063975</c:v>
                </c:pt>
                <c:pt idx="26">
                  <c:v>10918.645935359258</c:v>
                </c:pt>
                <c:pt idx="27">
                  <c:v>11257.58598524763</c:v>
                </c:pt>
                <c:pt idx="28">
                  <c:v>11450.071131978048</c:v>
                </c:pt>
                <c:pt idx="29">
                  <c:v>12499.962003700211</c:v>
                </c:pt>
                <c:pt idx="30">
                  <c:v>29661.476638065174</c:v>
                </c:pt>
                <c:pt idx="31">
                  <c:v>31984.193766464814</c:v>
                </c:pt>
                <c:pt idx="32">
                  <c:v>40292.573654955435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F3-4B7F-B85C-28D6BF3B94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564323903"/>
        <c:axId val="564333055"/>
      </c:barChart>
      <c:catAx>
        <c:axId val="5643239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venir Next LT Pro" panose="020B0504020202020204" pitchFamily="34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64333055"/>
        <c:crosses val="autoZero"/>
        <c:auto val="1"/>
        <c:lblAlgn val="ctr"/>
        <c:lblOffset val="100"/>
        <c:noMultiLvlLbl val="0"/>
      </c:catAx>
      <c:valAx>
        <c:axId val="56433305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4323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venir Next LT Pro" panose="020B0504020202020204" pitchFamily="34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</a:t>
            </a:r>
            <a:r>
              <a:rPr lang="es-DO" b="1" baseline="0"/>
              <a:t> 4. </a:t>
            </a:r>
            <a:r>
              <a:rPr lang="es-DO" b="1"/>
              <a:t>Tasa de Inflación Interanual Estadounidense</a:t>
            </a:r>
          </a:p>
          <a:p>
            <a:pPr>
              <a:defRPr/>
            </a:pPr>
            <a:r>
              <a:rPr lang="es-DO" b="1"/>
              <a:t>2022 - 2023</a:t>
            </a:r>
          </a:p>
          <a:p>
            <a:pPr>
              <a:defRPr/>
            </a:pPr>
            <a:r>
              <a:rPr lang="es-DO"/>
              <a:t>Valores en Porcentajes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8856802628667981E-2"/>
          <c:y val="0.2639167421422961"/>
          <c:w val="0.96542919518077541"/>
          <c:h val="0.46784738186698832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Pt>
            <c:idx val="12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5B4C-4F35-B88A-8C6C2570C1B4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4C-4F35-B88A-8C6C2570C1B4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4C-4F35-B88A-8C6C2570C1B4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B4C-4F35-B88A-8C6C2570C1B4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4C-4F35-B88A-8C6C2570C1B4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4C-4F35-B88A-8C6C2570C1B4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6D-4117-95D8-00AEDC69C8AD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8575" cap="rnd">
                <a:solidFill>
                  <a:schemeClr val="tx2">
                    <a:lumMod val="90000"/>
                    <a:lumOff val="1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86D-4117-95D8-00AEDC69C8AD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solidFill>
                  <a:schemeClr val="tx2">
                    <a:lumMod val="90000"/>
                    <a:lumOff val="1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F86D-4117-95D8-00AEDC69C8AD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F86D-4117-95D8-00AEDC69C8AD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F86D-4117-95D8-00AEDC69C8AD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8575" cap="rnd">
                <a:solidFill>
                  <a:schemeClr val="accent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86D-4117-95D8-00AEDC69C8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'[163]BLS Data Series'!$A$31:$B$54</c:f>
              <c:multiLvlStrCache>
                <c:ptCount val="2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'Gráfico 4'!$S$6:$S$29</c:f>
              <c:numCache>
                <c:formatCode>General</c:formatCode>
                <c:ptCount val="24"/>
                <c:pt idx="0">
                  <c:v>7.5</c:v>
                </c:pt>
                <c:pt idx="1">
                  <c:v>7.9</c:v>
                </c:pt>
                <c:pt idx="2">
                  <c:v>8.5</c:v>
                </c:pt>
                <c:pt idx="3">
                  <c:v>8.3000000000000007</c:v>
                </c:pt>
                <c:pt idx="4">
                  <c:v>8.6</c:v>
                </c:pt>
                <c:pt idx="5">
                  <c:v>9.1</c:v>
                </c:pt>
                <c:pt idx="6">
                  <c:v>8.5</c:v>
                </c:pt>
                <c:pt idx="7">
                  <c:v>8.3000000000000007</c:v>
                </c:pt>
                <c:pt idx="8">
                  <c:v>8.1999999999999993</c:v>
                </c:pt>
                <c:pt idx="9">
                  <c:v>7.7</c:v>
                </c:pt>
                <c:pt idx="10">
                  <c:v>7.1</c:v>
                </c:pt>
                <c:pt idx="11">
                  <c:v>6.5</c:v>
                </c:pt>
                <c:pt idx="12">
                  <c:v>6.4</c:v>
                </c:pt>
                <c:pt idx="13" formatCode="0.0">
                  <c:v>6</c:v>
                </c:pt>
                <c:pt idx="14" formatCode="0.0">
                  <c:v>5</c:v>
                </c:pt>
                <c:pt idx="15">
                  <c:v>4.9000000000000004</c:v>
                </c:pt>
                <c:pt idx="16" formatCode="0.0">
                  <c:v>4</c:v>
                </c:pt>
                <c:pt idx="17" formatCode="0.0">
                  <c:v>3</c:v>
                </c:pt>
                <c:pt idx="18">
                  <c:v>3.2</c:v>
                </c:pt>
                <c:pt idx="19">
                  <c:v>3.7</c:v>
                </c:pt>
                <c:pt idx="20">
                  <c:v>3.7</c:v>
                </c:pt>
                <c:pt idx="21">
                  <c:v>3.2</c:v>
                </c:pt>
                <c:pt idx="22">
                  <c:v>3.1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4C-4F35-B88A-8C6C2570C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2722656"/>
        <c:axId val="1164933408"/>
      </c:lineChart>
      <c:catAx>
        <c:axId val="121272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164933408"/>
        <c:crosses val="autoZero"/>
        <c:auto val="1"/>
        <c:lblAlgn val="ctr"/>
        <c:lblOffset val="100"/>
        <c:noMultiLvlLbl val="0"/>
      </c:catAx>
      <c:valAx>
        <c:axId val="1164933408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212722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/>
              <a:t>Gráfico 5. Activos</a:t>
            </a:r>
            <a:r>
              <a:rPr lang="es-DO" baseline="0"/>
              <a:t> de Bancos Quebrados</a:t>
            </a:r>
          </a:p>
          <a:p>
            <a:pPr>
              <a:defRPr/>
            </a:pPr>
            <a:r>
              <a:rPr lang="es-DO" baseline="0"/>
              <a:t>2001 - 2023</a:t>
            </a:r>
          </a:p>
          <a:p>
            <a:pPr>
              <a:defRPr/>
            </a:pPr>
            <a:r>
              <a:rPr lang="es-DO" b="0" baseline="0"/>
              <a:t>Valores en Millones de US$</a:t>
            </a:r>
            <a:endParaRPr lang="es-DO" b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5'!$A$37</c:f>
              <c:strCache>
                <c:ptCount val="1"/>
                <c:pt idx="0">
                  <c:v>Total Assets (Millions)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F0C-4E2E-A9C0-3648CB993F77}"/>
              </c:ext>
            </c:extLst>
          </c:dPt>
          <c:dLbls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C-4E2E-A9C0-3648CB993F77}"/>
                </c:ext>
              </c:extLst>
            </c:dLbl>
            <c:dLbl>
              <c:idx val="8"/>
              <c:layout>
                <c:manualLayout>
                  <c:x val="7.024939308949478E-3"/>
                  <c:y val="-1.277956128872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C-4E2E-A9C0-3648CB993F7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C-4E2E-A9C0-3648CB993F77}"/>
                </c:ext>
              </c:extLst>
            </c:dLbl>
            <c:dLbl>
              <c:idx val="2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C00000"/>
                      </a:solidFill>
                      <a:latin typeface="Avenir Next LT Pro" panose="020B0504020202020204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C-4E2E-A9C0-3648CB993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>
                        <a:lumMod val="50000"/>
                      </a:schemeClr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5'!$B$35:$X$35</c:f>
              <c:strCach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strCache>
            </c:strRef>
          </c:cat>
          <c:val>
            <c:numRef>
              <c:f>'Gráfico 5'!$B$37:$X$37</c:f>
              <c:numCache>
                <c:formatCode>_(* #,##0.0_);_(* \(#,##0.0\);_(* "-"??_);_(@_)</c:formatCode>
                <c:ptCount val="23"/>
                <c:pt idx="0">
                  <c:v>2358.6</c:v>
                </c:pt>
                <c:pt idx="1">
                  <c:v>2705.4</c:v>
                </c:pt>
                <c:pt idx="2">
                  <c:v>1045.2</c:v>
                </c:pt>
                <c:pt idx="3">
                  <c:v>163.1</c:v>
                </c:pt>
                <c:pt idx="4">
                  <c:v>0</c:v>
                </c:pt>
                <c:pt idx="5">
                  <c:v>0</c:v>
                </c:pt>
                <c:pt idx="6">
                  <c:v>2602.5</c:v>
                </c:pt>
                <c:pt idx="7">
                  <c:v>373588.8</c:v>
                </c:pt>
                <c:pt idx="8">
                  <c:v>170909.4</c:v>
                </c:pt>
                <c:pt idx="9">
                  <c:v>96514</c:v>
                </c:pt>
                <c:pt idx="10">
                  <c:v>36012.199999999997</c:v>
                </c:pt>
                <c:pt idx="11">
                  <c:v>12055.8</c:v>
                </c:pt>
                <c:pt idx="12">
                  <c:v>6101.7</c:v>
                </c:pt>
                <c:pt idx="13">
                  <c:v>3088.4</c:v>
                </c:pt>
                <c:pt idx="14">
                  <c:v>6727.5</c:v>
                </c:pt>
                <c:pt idx="15">
                  <c:v>278.8</c:v>
                </c:pt>
                <c:pt idx="16">
                  <c:v>6530.7</c:v>
                </c:pt>
                <c:pt idx="17">
                  <c:v>0</c:v>
                </c:pt>
                <c:pt idx="18">
                  <c:v>214.1</c:v>
                </c:pt>
                <c:pt idx="19">
                  <c:v>458</c:v>
                </c:pt>
                <c:pt idx="20">
                  <c:v>0</c:v>
                </c:pt>
                <c:pt idx="21">
                  <c:v>0</c:v>
                </c:pt>
                <c:pt idx="22">
                  <c:v>548705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0C-4E2E-A9C0-3648CB993F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047524847"/>
        <c:axId val="60487456"/>
      </c:barChart>
      <c:catAx>
        <c:axId val="1047524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60487456"/>
        <c:crosses val="autoZero"/>
        <c:auto val="1"/>
        <c:lblAlgn val="ctr"/>
        <c:lblOffset val="100"/>
        <c:noMultiLvlLbl val="0"/>
      </c:catAx>
      <c:valAx>
        <c:axId val="60487456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047524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n-US"/>
              <a:t>Gráfico 6. Variación de propiedas inmobiliaras vendidas</a:t>
            </a:r>
          </a:p>
          <a:p>
            <a:pPr>
              <a:defRPr/>
            </a:pPr>
            <a:r>
              <a:rPr lang="en-US"/>
              <a:t>2021 - 2023</a:t>
            </a:r>
          </a:p>
          <a:p>
            <a:pPr>
              <a:defRPr/>
            </a:pPr>
            <a:r>
              <a:rPr lang="en-US" b="0"/>
              <a:t>Valores en porcentaje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6'!$R$6</c:f>
              <c:strCache>
                <c:ptCount val="1"/>
                <c:pt idx="0">
                  <c:v>variación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'Gráfico 6'!$P$7:$Q$31</c:f>
              <c:multiLvlStrCache>
                <c:ptCount val="25"/>
                <c:lvl>
                  <c:pt idx="0">
                    <c:v>noviembre</c:v>
                  </c:pt>
                  <c:pt idx="1">
                    <c:v>diciembre</c:v>
                  </c:pt>
                  <c:pt idx="2">
                    <c:v>enero</c:v>
                  </c:pt>
                  <c:pt idx="3">
                    <c:v>febrero</c:v>
                  </c:pt>
                  <c:pt idx="4">
                    <c:v>marzo</c:v>
                  </c:pt>
                  <c:pt idx="5">
                    <c:v>abril</c:v>
                  </c:pt>
                  <c:pt idx="6">
                    <c:v>mayo</c:v>
                  </c:pt>
                  <c:pt idx="7">
                    <c:v>junio</c:v>
                  </c:pt>
                  <c:pt idx="8">
                    <c:v>julio</c:v>
                  </c:pt>
                  <c:pt idx="9">
                    <c:v>agosto</c:v>
                  </c:pt>
                  <c:pt idx="10">
                    <c:v>septiembre</c:v>
                  </c:pt>
                  <c:pt idx="11">
                    <c:v>octubre</c:v>
                  </c:pt>
                  <c:pt idx="12">
                    <c:v>noviembre</c:v>
                  </c:pt>
                  <c:pt idx="13">
                    <c:v>diciembre</c:v>
                  </c:pt>
                  <c:pt idx="14">
                    <c:v>enero</c:v>
                  </c:pt>
                  <c:pt idx="15">
                    <c:v>febrero</c:v>
                  </c:pt>
                  <c:pt idx="16">
                    <c:v>marzo</c:v>
                  </c:pt>
                  <c:pt idx="17">
                    <c:v>abril</c:v>
                  </c:pt>
                  <c:pt idx="18">
                    <c:v>mayo</c:v>
                  </c:pt>
                  <c:pt idx="19">
                    <c:v>junio</c:v>
                  </c:pt>
                  <c:pt idx="20">
                    <c:v>julio</c:v>
                  </c:pt>
                  <c:pt idx="21">
                    <c:v>agosto</c:v>
                  </c:pt>
                  <c:pt idx="22">
                    <c:v>septiembre</c:v>
                  </c:pt>
                  <c:pt idx="23">
                    <c:v>octubre</c:v>
                  </c:pt>
                  <c:pt idx="24">
                    <c:v>noviembre</c:v>
                  </c:pt>
                </c:lvl>
                <c:lvl>
                  <c:pt idx="0">
                    <c:v>2021</c:v>
                  </c:pt>
                  <c:pt idx="2">
                    <c:v>2022</c:v>
                  </c:pt>
                  <c:pt idx="14">
                    <c:v>2023</c:v>
                  </c:pt>
                </c:lvl>
              </c:multiLvlStrCache>
            </c:multiLvlStrRef>
          </c:cat>
          <c:val>
            <c:numRef>
              <c:f>'Gráfico 6'!$R$7:$R$31</c:f>
              <c:numCache>
                <c:formatCode>0.0</c:formatCode>
                <c:ptCount val="25"/>
                <c:pt idx="0">
                  <c:v>-16.3</c:v>
                </c:pt>
                <c:pt idx="1">
                  <c:v>-19.399999999999999</c:v>
                </c:pt>
                <c:pt idx="2">
                  <c:v>-9.4</c:v>
                </c:pt>
                <c:pt idx="3">
                  <c:v>-18.8</c:v>
                </c:pt>
                <c:pt idx="4">
                  <c:v>-23.2</c:v>
                </c:pt>
                <c:pt idx="5">
                  <c:v>-42.4</c:v>
                </c:pt>
                <c:pt idx="6">
                  <c:v>-36.6</c:v>
                </c:pt>
                <c:pt idx="7">
                  <c:v>-21.8</c:v>
                </c:pt>
                <c:pt idx="8">
                  <c:v>-30.3</c:v>
                </c:pt>
                <c:pt idx="9">
                  <c:v>-24.5</c:v>
                </c:pt>
                <c:pt idx="10">
                  <c:v>-17.899999999999999</c:v>
                </c:pt>
                <c:pt idx="11">
                  <c:v>-23.8</c:v>
                </c:pt>
                <c:pt idx="12">
                  <c:v>-32.5</c:v>
                </c:pt>
                <c:pt idx="13">
                  <c:v>-31.5</c:v>
                </c:pt>
                <c:pt idx="14">
                  <c:v>-17</c:v>
                </c:pt>
                <c:pt idx="15">
                  <c:v>21</c:v>
                </c:pt>
                <c:pt idx="16">
                  <c:v>0.2</c:v>
                </c:pt>
                <c:pt idx="17">
                  <c:v>-9.5</c:v>
                </c:pt>
                <c:pt idx="18">
                  <c:v>-16.2</c:v>
                </c:pt>
                <c:pt idx="19">
                  <c:v>-27.9</c:v>
                </c:pt>
                <c:pt idx="20">
                  <c:v>-24.9</c:v>
                </c:pt>
                <c:pt idx="21">
                  <c:v>-25.6</c:v>
                </c:pt>
                <c:pt idx="22">
                  <c:v>-21.1</c:v>
                </c:pt>
                <c:pt idx="23">
                  <c:v>-21</c:v>
                </c:pt>
                <c:pt idx="24">
                  <c:v>-23.5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3-47D1-B9D1-FCA93FBF7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9013279"/>
        <c:axId val="2070254096"/>
      </c:lineChart>
      <c:catAx>
        <c:axId val="13290132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2070254096"/>
        <c:crosses val="autoZero"/>
        <c:auto val="1"/>
        <c:lblAlgn val="ctr"/>
        <c:lblOffset val="100"/>
        <c:noMultiLvlLbl val="0"/>
      </c:catAx>
      <c:valAx>
        <c:axId val="20702540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290132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7. Tasa de Inflación General y Subyacente</a:t>
            </a:r>
          </a:p>
          <a:p>
            <a:pPr>
              <a:defRPr/>
            </a:pPr>
            <a:r>
              <a:rPr lang="es-DO" b="1"/>
              <a:t>2018 - 2023</a:t>
            </a:r>
          </a:p>
          <a:p>
            <a:pPr>
              <a:defRPr/>
            </a:pPr>
            <a:r>
              <a:rPr lang="es-DO"/>
              <a:t>Valores en porcentajes (%)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7'!$AH$7</c:f>
              <c:strCache>
                <c:ptCount val="1"/>
                <c:pt idx="0">
                  <c:v>Inflación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57"/>
              <c:layout>
                <c:manualLayout>
                  <c:x val="-2.7089945284176582E-2"/>
                  <c:y val="-2.28898405695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2C-41FC-A9E5-C52BED3A6DA8}"/>
                </c:ext>
              </c:extLst>
            </c:dLbl>
            <c:dLbl>
              <c:idx val="69"/>
              <c:layout>
                <c:manualLayout>
                  <c:x val="-5.0793647407830862E-3"/>
                  <c:y val="2.746780868346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C-41FC-A9E5-C52BED3A6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'Gráfico 7'!$AF$8:$AG$77</c:f>
              <c:multiLvlStrCache>
                <c:ptCount val="7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f>'Gráfico 7'!$AH$8:$AH$77</c:f>
              <c:numCache>
                <c:formatCode>0.0</c:formatCode>
                <c:ptCount val="70"/>
                <c:pt idx="0">
                  <c:v>1.3</c:v>
                </c:pt>
                <c:pt idx="1">
                  <c:v>1.1000000000000001</c:v>
                </c:pt>
                <c:pt idx="2">
                  <c:v>1.4</c:v>
                </c:pt>
                <c:pt idx="3">
                  <c:v>1.2</c:v>
                </c:pt>
                <c:pt idx="4">
                  <c:v>2</c:v>
                </c:pt>
                <c:pt idx="5">
                  <c:v>2</c:v>
                </c:pt>
                <c:pt idx="6">
                  <c:v>2.2000000000000002</c:v>
                </c:pt>
                <c:pt idx="7">
                  <c:v>2.1</c:v>
                </c:pt>
                <c:pt idx="8">
                  <c:v>2.1</c:v>
                </c:pt>
                <c:pt idx="9">
                  <c:v>2.2999999999999998</c:v>
                </c:pt>
                <c:pt idx="10">
                  <c:v>1.9</c:v>
                </c:pt>
                <c:pt idx="11">
                  <c:v>1.5</c:v>
                </c:pt>
                <c:pt idx="12">
                  <c:v>1.4</c:v>
                </c:pt>
                <c:pt idx="13">
                  <c:v>1.5</c:v>
                </c:pt>
                <c:pt idx="14">
                  <c:v>1.4</c:v>
                </c:pt>
                <c:pt idx="15">
                  <c:v>1.7</c:v>
                </c:pt>
                <c:pt idx="16">
                  <c:v>1.2</c:v>
                </c:pt>
                <c:pt idx="17">
                  <c:v>1.3</c:v>
                </c:pt>
                <c:pt idx="18">
                  <c:v>1</c:v>
                </c:pt>
                <c:pt idx="19">
                  <c:v>1</c:v>
                </c:pt>
                <c:pt idx="20">
                  <c:v>0.8</c:v>
                </c:pt>
                <c:pt idx="21">
                  <c:v>0.7</c:v>
                </c:pt>
                <c:pt idx="22">
                  <c:v>1</c:v>
                </c:pt>
                <c:pt idx="23">
                  <c:v>1.3</c:v>
                </c:pt>
                <c:pt idx="24">
                  <c:v>1.4</c:v>
                </c:pt>
                <c:pt idx="25">
                  <c:v>1.2</c:v>
                </c:pt>
                <c:pt idx="26">
                  <c:v>0.7</c:v>
                </c:pt>
                <c:pt idx="27">
                  <c:v>0.3</c:v>
                </c:pt>
                <c:pt idx="28">
                  <c:v>0.1</c:v>
                </c:pt>
                <c:pt idx="29">
                  <c:v>0.3</c:v>
                </c:pt>
                <c:pt idx="30">
                  <c:v>0.4</c:v>
                </c:pt>
                <c:pt idx="31">
                  <c:v>-0.2</c:v>
                </c:pt>
                <c:pt idx="32">
                  <c:v>-0.3</c:v>
                </c:pt>
                <c:pt idx="33">
                  <c:v>-0.3</c:v>
                </c:pt>
                <c:pt idx="34">
                  <c:v>-0.3</c:v>
                </c:pt>
                <c:pt idx="35">
                  <c:v>-0.3</c:v>
                </c:pt>
                <c:pt idx="36">
                  <c:v>0.9</c:v>
                </c:pt>
                <c:pt idx="37">
                  <c:v>0.9</c:v>
                </c:pt>
                <c:pt idx="38">
                  <c:v>1.3</c:v>
                </c:pt>
                <c:pt idx="39">
                  <c:v>1.6</c:v>
                </c:pt>
                <c:pt idx="40">
                  <c:v>2</c:v>
                </c:pt>
                <c:pt idx="41">
                  <c:v>1.9</c:v>
                </c:pt>
                <c:pt idx="42">
                  <c:v>2.2000000000000002</c:v>
                </c:pt>
                <c:pt idx="43">
                  <c:v>3</c:v>
                </c:pt>
                <c:pt idx="44">
                  <c:v>3.4</c:v>
                </c:pt>
                <c:pt idx="45">
                  <c:v>4.0999999999999996</c:v>
                </c:pt>
                <c:pt idx="46">
                  <c:v>4.9000000000000004</c:v>
                </c:pt>
                <c:pt idx="47">
                  <c:v>5</c:v>
                </c:pt>
                <c:pt idx="48">
                  <c:v>5.0999999999999996</c:v>
                </c:pt>
                <c:pt idx="49">
                  <c:v>5.9</c:v>
                </c:pt>
                <c:pt idx="50">
                  <c:v>7.4</c:v>
                </c:pt>
                <c:pt idx="51">
                  <c:v>7.5</c:v>
                </c:pt>
                <c:pt idx="52">
                  <c:v>8.1</c:v>
                </c:pt>
                <c:pt idx="53">
                  <c:v>8.6999999999999993</c:v>
                </c:pt>
                <c:pt idx="54">
                  <c:v>8.9</c:v>
                </c:pt>
                <c:pt idx="55">
                  <c:v>9.1999999999999993</c:v>
                </c:pt>
                <c:pt idx="56">
                  <c:v>9.9</c:v>
                </c:pt>
                <c:pt idx="57">
                  <c:v>10.6</c:v>
                </c:pt>
                <c:pt idx="58">
                  <c:v>10.1</c:v>
                </c:pt>
                <c:pt idx="59">
                  <c:v>9.1999999999999993</c:v>
                </c:pt>
                <c:pt idx="60">
                  <c:v>8.6999999999999993</c:v>
                </c:pt>
                <c:pt idx="61">
                  <c:v>8.5</c:v>
                </c:pt>
                <c:pt idx="62">
                  <c:v>6.9</c:v>
                </c:pt>
                <c:pt idx="63">
                  <c:v>7</c:v>
                </c:pt>
                <c:pt idx="64">
                  <c:v>6.1</c:v>
                </c:pt>
                <c:pt idx="65">
                  <c:v>5.5</c:v>
                </c:pt>
                <c:pt idx="66">
                  <c:v>5.3</c:v>
                </c:pt>
                <c:pt idx="67">
                  <c:v>5.2</c:v>
                </c:pt>
                <c:pt idx="68">
                  <c:v>4.3</c:v>
                </c:pt>
                <c:pt idx="69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C-41FC-A9E5-C52BED3A6DA8}"/>
            </c:ext>
          </c:extLst>
        </c:ser>
        <c:ser>
          <c:idx val="1"/>
          <c:order val="1"/>
          <c:tx>
            <c:strRef>
              <c:f>'Gráfico 7'!$AI$7</c:f>
              <c:strCache>
                <c:ptCount val="1"/>
                <c:pt idx="0">
                  <c:v>Inflación subyacente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Pt>
            <c:idx val="6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0E2C-41FC-A9E5-C52BED3A6DA8}"/>
              </c:ext>
            </c:extLst>
          </c:dPt>
          <c:dLbls>
            <c:dLbl>
              <c:idx val="62"/>
              <c:layout>
                <c:manualLayout>
                  <c:x val="-3.2169310024959548E-2"/>
                  <c:y val="-2.0600856512601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2C-41FC-A9E5-C52BED3A6DA8}"/>
                </c:ext>
              </c:extLst>
            </c:dLbl>
            <c:dLbl>
              <c:idx val="69"/>
              <c:layout>
                <c:manualLayout>
                  <c:x val="0"/>
                  <c:y val="-2.51788246265125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2C-41FC-A9E5-C52BED3A6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Avenir Next LT Pro" panose="020B0504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'Gráfico 7'!$AF$8:$AG$77</c:f>
              <c:multiLvlStrCache>
                <c:ptCount val="70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</c:lvl>
                <c:lvl>
                  <c:pt idx="0">
                    <c:v>2018</c:v>
                  </c:pt>
                  <c:pt idx="12">
                    <c:v>2019</c:v>
                  </c:pt>
                  <c:pt idx="24">
                    <c:v>2020</c:v>
                  </c:pt>
                  <c:pt idx="36">
                    <c:v>2021</c:v>
                  </c:pt>
                  <c:pt idx="48">
                    <c:v>2022</c:v>
                  </c:pt>
                  <c:pt idx="60">
                    <c:v>2023</c:v>
                  </c:pt>
                </c:lvl>
              </c:multiLvlStrCache>
            </c:multiLvlStrRef>
          </c:cat>
          <c:val>
            <c:numRef>
              <c:f>'Gráfico 7'!$AI$8:$AI$77</c:f>
              <c:numCache>
                <c:formatCode>0.0</c:formatCode>
                <c:ptCount val="70"/>
                <c:pt idx="0">
                  <c:v>1</c:v>
                </c:pt>
                <c:pt idx="1">
                  <c:v>1</c:v>
                </c:pt>
                <c:pt idx="2">
                  <c:v>1.1000000000000001</c:v>
                </c:pt>
                <c:pt idx="3">
                  <c:v>0.7</c:v>
                </c:pt>
                <c:pt idx="4">
                  <c:v>1.2</c:v>
                </c:pt>
                <c:pt idx="5">
                  <c:v>1</c:v>
                </c:pt>
                <c:pt idx="6">
                  <c:v>1.1000000000000001</c:v>
                </c:pt>
                <c:pt idx="7">
                  <c:v>1</c:v>
                </c:pt>
                <c:pt idx="8">
                  <c:v>0.9</c:v>
                </c:pt>
                <c:pt idx="9">
                  <c:v>1.2</c:v>
                </c:pt>
                <c:pt idx="10">
                  <c:v>0.9</c:v>
                </c:pt>
                <c:pt idx="11">
                  <c:v>0.9</c:v>
                </c:pt>
                <c:pt idx="12">
                  <c:v>1.1000000000000001</c:v>
                </c:pt>
                <c:pt idx="13">
                  <c:v>1</c:v>
                </c:pt>
                <c:pt idx="14">
                  <c:v>0.8</c:v>
                </c:pt>
                <c:pt idx="15">
                  <c:v>1.3</c:v>
                </c:pt>
                <c:pt idx="16">
                  <c:v>0.8</c:v>
                </c:pt>
                <c:pt idx="17">
                  <c:v>1.1000000000000001</c:v>
                </c:pt>
                <c:pt idx="18">
                  <c:v>0.9</c:v>
                </c:pt>
                <c:pt idx="19">
                  <c:v>0.9</c:v>
                </c:pt>
                <c:pt idx="20">
                  <c:v>1</c:v>
                </c:pt>
                <c:pt idx="21">
                  <c:v>1.1000000000000001</c:v>
                </c:pt>
                <c:pt idx="22">
                  <c:v>1.3</c:v>
                </c:pt>
                <c:pt idx="23">
                  <c:v>1.3</c:v>
                </c:pt>
                <c:pt idx="24">
                  <c:v>1.1000000000000001</c:v>
                </c:pt>
                <c:pt idx="25">
                  <c:v>1.2</c:v>
                </c:pt>
                <c:pt idx="26">
                  <c:v>1</c:v>
                </c:pt>
                <c:pt idx="27">
                  <c:v>0.9</c:v>
                </c:pt>
                <c:pt idx="28">
                  <c:v>0.9</c:v>
                </c:pt>
                <c:pt idx="29">
                  <c:v>0.8</c:v>
                </c:pt>
                <c:pt idx="30">
                  <c:v>1.2</c:v>
                </c:pt>
                <c:pt idx="31">
                  <c:v>0.4</c:v>
                </c:pt>
                <c:pt idx="32">
                  <c:v>0.2</c:v>
                </c:pt>
                <c:pt idx="33">
                  <c:v>0.2</c:v>
                </c:pt>
                <c:pt idx="34">
                  <c:v>0.3</c:v>
                </c:pt>
                <c:pt idx="35">
                  <c:v>0.2</c:v>
                </c:pt>
                <c:pt idx="36">
                  <c:v>1.4</c:v>
                </c:pt>
                <c:pt idx="37">
                  <c:v>1.1000000000000001</c:v>
                </c:pt>
                <c:pt idx="38">
                  <c:v>0.9</c:v>
                </c:pt>
                <c:pt idx="39">
                  <c:v>0.7</c:v>
                </c:pt>
                <c:pt idx="40">
                  <c:v>1</c:v>
                </c:pt>
                <c:pt idx="41">
                  <c:v>0.9</c:v>
                </c:pt>
                <c:pt idx="42">
                  <c:v>0.7</c:v>
                </c:pt>
                <c:pt idx="43">
                  <c:v>1.6</c:v>
                </c:pt>
                <c:pt idx="44">
                  <c:v>1.9</c:v>
                </c:pt>
                <c:pt idx="45">
                  <c:v>2.1</c:v>
                </c:pt>
                <c:pt idx="46">
                  <c:v>2.6</c:v>
                </c:pt>
                <c:pt idx="47">
                  <c:v>2.6</c:v>
                </c:pt>
                <c:pt idx="48">
                  <c:v>2.2999999999999998</c:v>
                </c:pt>
                <c:pt idx="49">
                  <c:v>2.7</c:v>
                </c:pt>
                <c:pt idx="50">
                  <c:v>3</c:v>
                </c:pt>
                <c:pt idx="51">
                  <c:v>3.5</c:v>
                </c:pt>
                <c:pt idx="52">
                  <c:v>3.8</c:v>
                </c:pt>
                <c:pt idx="53">
                  <c:v>3.8</c:v>
                </c:pt>
                <c:pt idx="54">
                  <c:v>4.0999999999999996</c:v>
                </c:pt>
                <c:pt idx="55">
                  <c:v>4.3</c:v>
                </c:pt>
                <c:pt idx="56">
                  <c:v>4.8</c:v>
                </c:pt>
                <c:pt idx="57">
                  <c:v>5</c:v>
                </c:pt>
                <c:pt idx="58">
                  <c:v>5</c:v>
                </c:pt>
                <c:pt idx="59">
                  <c:v>5.2</c:v>
                </c:pt>
                <c:pt idx="60">
                  <c:v>5.3</c:v>
                </c:pt>
                <c:pt idx="61">
                  <c:v>5.6</c:v>
                </c:pt>
                <c:pt idx="62">
                  <c:v>5.7</c:v>
                </c:pt>
                <c:pt idx="63">
                  <c:v>5.6</c:v>
                </c:pt>
                <c:pt idx="64">
                  <c:v>5.4</c:v>
                </c:pt>
                <c:pt idx="65">
                  <c:v>5.5</c:v>
                </c:pt>
                <c:pt idx="66">
                  <c:v>5.5</c:v>
                </c:pt>
                <c:pt idx="67">
                  <c:v>5.3</c:v>
                </c:pt>
                <c:pt idx="68">
                  <c:v>4.5</c:v>
                </c:pt>
                <c:pt idx="69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C-41FC-A9E5-C52BED3A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3134367"/>
        <c:axId val="1248656911"/>
      </c:lineChart>
      <c:catAx>
        <c:axId val="1343134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248656911"/>
        <c:crosses val="autoZero"/>
        <c:auto val="1"/>
        <c:lblAlgn val="ctr"/>
        <c:lblOffset val="100"/>
        <c:noMultiLvlLbl val="0"/>
      </c:catAx>
      <c:valAx>
        <c:axId val="1248656911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43134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n-US" b="1"/>
              <a:t>Gráfico 8.</a:t>
            </a:r>
            <a:r>
              <a:rPr lang="en-US" b="1" baseline="0"/>
              <a:t> </a:t>
            </a:r>
            <a:r>
              <a:rPr lang="en-US" b="1"/>
              <a:t>Tasa</a:t>
            </a:r>
            <a:r>
              <a:rPr lang="en-US" b="1" baseline="0"/>
              <a:t> de Rendimiento de Bonos a 10 años</a:t>
            </a:r>
          </a:p>
          <a:p>
            <a:pPr>
              <a:defRPr/>
            </a:pPr>
            <a:r>
              <a:rPr lang="en-US" b="1" baseline="0"/>
              <a:t>Economías Avanzadas</a:t>
            </a:r>
          </a:p>
          <a:p>
            <a:pPr>
              <a:defRPr/>
            </a:pPr>
            <a:r>
              <a:rPr lang="en-US" b="1" baseline="0"/>
              <a:t>2007 - 2023</a:t>
            </a:r>
          </a:p>
          <a:p>
            <a:pPr>
              <a:defRPr/>
            </a:pPr>
            <a:r>
              <a:rPr lang="en-US" baseline="0"/>
              <a:t>Valores en porcentajes (%)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8'!$S$2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'Gráfico 8'!$Q$3:$R$206</c:f>
              <c:multiLvlStrCache>
                <c:ptCount val="204"/>
                <c:lvl>
                  <c:pt idx="0">
                    <c:v>enero</c:v>
                  </c:pt>
                  <c:pt idx="1">
                    <c:v>febrero</c:v>
                  </c:pt>
                  <c:pt idx="2">
                    <c:v>marzo</c:v>
                  </c:pt>
                  <c:pt idx="3">
                    <c:v>abril</c:v>
                  </c:pt>
                  <c:pt idx="4">
                    <c:v>mayo</c:v>
                  </c:pt>
                  <c:pt idx="5">
                    <c:v>junio</c:v>
                  </c:pt>
                  <c:pt idx="6">
                    <c:v>julio</c:v>
                  </c:pt>
                  <c:pt idx="7">
                    <c:v>agosto</c:v>
                  </c:pt>
                  <c:pt idx="8">
                    <c:v>septiembre</c:v>
                  </c:pt>
                  <c:pt idx="9">
                    <c:v>octubre</c:v>
                  </c:pt>
                  <c:pt idx="10">
                    <c:v>noviembre</c:v>
                  </c:pt>
                  <c:pt idx="11">
                    <c:v>diciembre</c:v>
                  </c:pt>
                  <c:pt idx="12">
                    <c:v>enero</c:v>
                  </c:pt>
                  <c:pt idx="13">
                    <c:v>febrero</c:v>
                  </c:pt>
                  <c:pt idx="14">
                    <c:v>marzo</c:v>
                  </c:pt>
                  <c:pt idx="15">
                    <c:v>abril</c:v>
                  </c:pt>
                  <c:pt idx="16">
                    <c:v>mayo</c:v>
                  </c:pt>
                  <c:pt idx="17">
                    <c:v>junio</c:v>
                  </c:pt>
                  <c:pt idx="18">
                    <c:v>julio</c:v>
                  </c:pt>
                  <c:pt idx="19">
                    <c:v>agosto</c:v>
                  </c:pt>
                  <c:pt idx="20">
                    <c:v>septiembre</c:v>
                  </c:pt>
                  <c:pt idx="21">
                    <c:v>octubre</c:v>
                  </c:pt>
                  <c:pt idx="22">
                    <c:v>noviembre</c:v>
                  </c:pt>
                  <c:pt idx="23">
                    <c:v>diciembre</c:v>
                  </c:pt>
                  <c:pt idx="24">
                    <c:v>enero</c:v>
                  </c:pt>
                  <c:pt idx="25">
                    <c:v>febrero</c:v>
                  </c:pt>
                  <c:pt idx="26">
                    <c:v>marzo</c:v>
                  </c:pt>
                  <c:pt idx="27">
                    <c:v>abril</c:v>
                  </c:pt>
                  <c:pt idx="28">
                    <c:v>mayo</c:v>
                  </c:pt>
                  <c:pt idx="29">
                    <c:v>junio</c:v>
                  </c:pt>
                  <c:pt idx="30">
                    <c:v>julio</c:v>
                  </c:pt>
                  <c:pt idx="31">
                    <c:v>agosto</c:v>
                  </c:pt>
                  <c:pt idx="32">
                    <c:v>septiembre</c:v>
                  </c:pt>
                  <c:pt idx="33">
                    <c:v>octubre</c:v>
                  </c:pt>
                  <c:pt idx="34">
                    <c:v>noviembre</c:v>
                  </c:pt>
                  <c:pt idx="35">
                    <c:v>diciembre</c:v>
                  </c:pt>
                  <c:pt idx="36">
                    <c:v>enero</c:v>
                  </c:pt>
                  <c:pt idx="37">
                    <c:v>febrero</c:v>
                  </c:pt>
                  <c:pt idx="38">
                    <c:v>marzo</c:v>
                  </c:pt>
                  <c:pt idx="39">
                    <c:v>abril</c:v>
                  </c:pt>
                  <c:pt idx="40">
                    <c:v>mayo</c:v>
                  </c:pt>
                  <c:pt idx="41">
                    <c:v>junio</c:v>
                  </c:pt>
                  <c:pt idx="42">
                    <c:v>julio</c:v>
                  </c:pt>
                  <c:pt idx="43">
                    <c:v>agosto</c:v>
                  </c:pt>
                  <c:pt idx="44">
                    <c:v>septiembre</c:v>
                  </c:pt>
                  <c:pt idx="45">
                    <c:v>octubre</c:v>
                  </c:pt>
                  <c:pt idx="46">
                    <c:v>noviembre</c:v>
                  </c:pt>
                  <c:pt idx="47">
                    <c:v>diciembre</c:v>
                  </c:pt>
                  <c:pt idx="48">
                    <c:v>enero</c:v>
                  </c:pt>
                  <c:pt idx="49">
                    <c:v>febrero</c:v>
                  </c:pt>
                  <c:pt idx="50">
                    <c:v>marzo</c:v>
                  </c:pt>
                  <c:pt idx="51">
                    <c:v>abril</c:v>
                  </c:pt>
                  <c:pt idx="52">
                    <c:v>mayo</c:v>
                  </c:pt>
                  <c:pt idx="53">
                    <c:v>junio</c:v>
                  </c:pt>
                  <c:pt idx="54">
                    <c:v>julio</c:v>
                  </c:pt>
                  <c:pt idx="55">
                    <c:v>agosto</c:v>
                  </c:pt>
                  <c:pt idx="56">
                    <c:v>septiembre</c:v>
                  </c:pt>
                  <c:pt idx="57">
                    <c:v>octubre</c:v>
                  </c:pt>
                  <c:pt idx="58">
                    <c:v>noviembre</c:v>
                  </c:pt>
                  <c:pt idx="59">
                    <c:v>diciembre</c:v>
                  </c:pt>
                  <c:pt idx="60">
                    <c:v>enero</c:v>
                  </c:pt>
                  <c:pt idx="61">
                    <c:v>febrero</c:v>
                  </c:pt>
                  <c:pt idx="62">
                    <c:v>marzo</c:v>
                  </c:pt>
                  <c:pt idx="63">
                    <c:v>abril</c:v>
                  </c:pt>
                  <c:pt idx="64">
                    <c:v>mayo</c:v>
                  </c:pt>
                  <c:pt idx="65">
                    <c:v>junio</c:v>
                  </c:pt>
                  <c:pt idx="66">
                    <c:v>julio</c:v>
                  </c:pt>
                  <c:pt idx="67">
                    <c:v>agosto</c:v>
                  </c:pt>
                  <c:pt idx="68">
                    <c:v>septiembre</c:v>
                  </c:pt>
                  <c:pt idx="69">
                    <c:v>octubre</c:v>
                  </c:pt>
                  <c:pt idx="70">
                    <c:v>noviembre</c:v>
                  </c:pt>
                  <c:pt idx="71">
                    <c:v>diciembre</c:v>
                  </c:pt>
                  <c:pt idx="72">
                    <c:v>enero</c:v>
                  </c:pt>
                  <c:pt idx="73">
                    <c:v>febrero</c:v>
                  </c:pt>
                  <c:pt idx="74">
                    <c:v>marzo</c:v>
                  </c:pt>
                  <c:pt idx="75">
                    <c:v>abril</c:v>
                  </c:pt>
                  <c:pt idx="76">
                    <c:v>mayo</c:v>
                  </c:pt>
                  <c:pt idx="77">
                    <c:v>junio</c:v>
                  </c:pt>
                  <c:pt idx="78">
                    <c:v>julio</c:v>
                  </c:pt>
                  <c:pt idx="79">
                    <c:v>agosto</c:v>
                  </c:pt>
                  <c:pt idx="80">
                    <c:v>septiembre</c:v>
                  </c:pt>
                  <c:pt idx="81">
                    <c:v>octubre</c:v>
                  </c:pt>
                  <c:pt idx="82">
                    <c:v>noviembre</c:v>
                  </c:pt>
                  <c:pt idx="83">
                    <c:v>diciembre</c:v>
                  </c:pt>
                  <c:pt idx="84">
                    <c:v>enero</c:v>
                  </c:pt>
                  <c:pt idx="85">
                    <c:v>febrero</c:v>
                  </c:pt>
                  <c:pt idx="86">
                    <c:v>marzo</c:v>
                  </c:pt>
                  <c:pt idx="87">
                    <c:v>abril</c:v>
                  </c:pt>
                  <c:pt idx="88">
                    <c:v>mayo</c:v>
                  </c:pt>
                  <c:pt idx="89">
                    <c:v>junio</c:v>
                  </c:pt>
                  <c:pt idx="90">
                    <c:v>julio</c:v>
                  </c:pt>
                  <c:pt idx="91">
                    <c:v>agosto</c:v>
                  </c:pt>
                  <c:pt idx="92">
                    <c:v>septiembre</c:v>
                  </c:pt>
                  <c:pt idx="93">
                    <c:v>octubre</c:v>
                  </c:pt>
                  <c:pt idx="94">
                    <c:v>noviembre</c:v>
                  </c:pt>
                  <c:pt idx="95">
                    <c:v>diciembre</c:v>
                  </c:pt>
                  <c:pt idx="96">
                    <c:v>enero</c:v>
                  </c:pt>
                  <c:pt idx="97">
                    <c:v>febrero</c:v>
                  </c:pt>
                  <c:pt idx="98">
                    <c:v>marzo</c:v>
                  </c:pt>
                  <c:pt idx="99">
                    <c:v>abril</c:v>
                  </c:pt>
                  <c:pt idx="100">
                    <c:v>mayo</c:v>
                  </c:pt>
                  <c:pt idx="101">
                    <c:v>junio</c:v>
                  </c:pt>
                  <c:pt idx="102">
                    <c:v>julio</c:v>
                  </c:pt>
                  <c:pt idx="103">
                    <c:v>agosto</c:v>
                  </c:pt>
                  <c:pt idx="104">
                    <c:v>septiembre</c:v>
                  </c:pt>
                  <c:pt idx="105">
                    <c:v>octubre</c:v>
                  </c:pt>
                  <c:pt idx="106">
                    <c:v>noviembre</c:v>
                  </c:pt>
                  <c:pt idx="107">
                    <c:v>diciembre</c:v>
                  </c:pt>
                  <c:pt idx="108">
                    <c:v>enero</c:v>
                  </c:pt>
                  <c:pt idx="109">
                    <c:v>febrero</c:v>
                  </c:pt>
                  <c:pt idx="110">
                    <c:v>marzo</c:v>
                  </c:pt>
                  <c:pt idx="111">
                    <c:v>abril</c:v>
                  </c:pt>
                  <c:pt idx="112">
                    <c:v>mayo</c:v>
                  </c:pt>
                  <c:pt idx="113">
                    <c:v>junio</c:v>
                  </c:pt>
                  <c:pt idx="114">
                    <c:v>julio</c:v>
                  </c:pt>
                  <c:pt idx="115">
                    <c:v>agosto</c:v>
                  </c:pt>
                  <c:pt idx="116">
                    <c:v>septiembre</c:v>
                  </c:pt>
                  <c:pt idx="117">
                    <c:v>octubre</c:v>
                  </c:pt>
                  <c:pt idx="118">
                    <c:v>noviembre</c:v>
                  </c:pt>
                  <c:pt idx="119">
                    <c:v>diciembre</c:v>
                  </c:pt>
                  <c:pt idx="120">
                    <c:v>enero</c:v>
                  </c:pt>
                  <c:pt idx="121">
                    <c:v>febrero</c:v>
                  </c:pt>
                  <c:pt idx="122">
                    <c:v>marzo</c:v>
                  </c:pt>
                  <c:pt idx="123">
                    <c:v>abril</c:v>
                  </c:pt>
                  <c:pt idx="124">
                    <c:v>mayo</c:v>
                  </c:pt>
                  <c:pt idx="125">
                    <c:v>junio</c:v>
                  </c:pt>
                  <c:pt idx="126">
                    <c:v>julio</c:v>
                  </c:pt>
                  <c:pt idx="127">
                    <c:v>agosto</c:v>
                  </c:pt>
                  <c:pt idx="128">
                    <c:v>septiembre</c:v>
                  </c:pt>
                  <c:pt idx="129">
                    <c:v>octubre</c:v>
                  </c:pt>
                  <c:pt idx="130">
                    <c:v>noviembre</c:v>
                  </c:pt>
                  <c:pt idx="131">
                    <c:v>diciembre</c:v>
                  </c:pt>
                  <c:pt idx="132">
                    <c:v>enero</c:v>
                  </c:pt>
                  <c:pt idx="133">
                    <c:v>febrero</c:v>
                  </c:pt>
                  <c:pt idx="134">
                    <c:v>marzo</c:v>
                  </c:pt>
                  <c:pt idx="135">
                    <c:v>abril</c:v>
                  </c:pt>
                  <c:pt idx="136">
                    <c:v>mayo</c:v>
                  </c:pt>
                  <c:pt idx="137">
                    <c:v>junio</c:v>
                  </c:pt>
                  <c:pt idx="138">
                    <c:v>julio</c:v>
                  </c:pt>
                  <c:pt idx="139">
                    <c:v>agosto</c:v>
                  </c:pt>
                  <c:pt idx="140">
                    <c:v>septiembre</c:v>
                  </c:pt>
                  <c:pt idx="141">
                    <c:v>octubre</c:v>
                  </c:pt>
                  <c:pt idx="142">
                    <c:v>noviembre</c:v>
                  </c:pt>
                  <c:pt idx="143">
                    <c:v>diciembre</c:v>
                  </c:pt>
                  <c:pt idx="144">
                    <c:v>enero</c:v>
                  </c:pt>
                  <c:pt idx="145">
                    <c:v>febrero</c:v>
                  </c:pt>
                  <c:pt idx="146">
                    <c:v>marzo</c:v>
                  </c:pt>
                  <c:pt idx="147">
                    <c:v>abril</c:v>
                  </c:pt>
                  <c:pt idx="148">
                    <c:v>mayo</c:v>
                  </c:pt>
                  <c:pt idx="149">
                    <c:v>junio</c:v>
                  </c:pt>
                  <c:pt idx="150">
                    <c:v>julio</c:v>
                  </c:pt>
                  <c:pt idx="151">
                    <c:v>agosto</c:v>
                  </c:pt>
                  <c:pt idx="152">
                    <c:v>septiembre</c:v>
                  </c:pt>
                  <c:pt idx="153">
                    <c:v>octubre</c:v>
                  </c:pt>
                  <c:pt idx="154">
                    <c:v>noviembre</c:v>
                  </c:pt>
                  <c:pt idx="155">
                    <c:v>diciembre</c:v>
                  </c:pt>
                  <c:pt idx="156">
                    <c:v>enero</c:v>
                  </c:pt>
                  <c:pt idx="157">
                    <c:v>febrero</c:v>
                  </c:pt>
                  <c:pt idx="158">
                    <c:v>marzo</c:v>
                  </c:pt>
                  <c:pt idx="159">
                    <c:v>abril</c:v>
                  </c:pt>
                  <c:pt idx="160">
                    <c:v>mayo</c:v>
                  </c:pt>
                  <c:pt idx="161">
                    <c:v>junio</c:v>
                  </c:pt>
                  <c:pt idx="162">
                    <c:v>julio</c:v>
                  </c:pt>
                  <c:pt idx="163">
                    <c:v>agosto</c:v>
                  </c:pt>
                  <c:pt idx="164">
                    <c:v>septiembre</c:v>
                  </c:pt>
                  <c:pt idx="165">
                    <c:v>octubre</c:v>
                  </c:pt>
                  <c:pt idx="166">
                    <c:v>noviembre</c:v>
                  </c:pt>
                  <c:pt idx="167">
                    <c:v>diciembre</c:v>
                  </c:pt>
                  <c:pt idx="168">
                    <c:v>enero</c:v>
                  </c:pt>
                  <c:pt idx="169">
                    <c:v>febrero</c:v>
                  </c:pt>
                  <c:pt idx="170">
                    <c:v>marzo</c:v>
                  </c:pt>
                  <c:pt idx="171">
                    <c:v>abril</c:v>
                  </c:pt>
                  <c:pt idx="172">
                    <c:v>mayo</c:v>
                  </c:pt>
                  <c:pt idx="173">
                    <c:v>junio</c:v>
                  </c:pt>
                  <c:pt idx="174">
                    <c:v>julio</c:v>
                  </c:pt>
                  <c:pt idx="175">
                    <c:v>agosto</c:v>
                  </c:pt>
                  <c:pt idx="176">
                    <c:v>septiembre</c:v>
                  </c:pt>
                  <c:pt idx="177">
                    <c:v>octubre</c:v>
                  </c:pt>
                  <c:pt idx="178">
                    <c:v>noviembre</c:v>
                  </c:pt>
                  <c:pt idx="179">
                    <c:v>diciembre</c:v>
                  </c:pt>
                  <c:pt idx="180">
                    <c:v>enero</c:v>
                  </c:pt>
                  <c:pt idx="181">
                    <c:v>febrero</c:v>
                  </c:pt>
                  <c:pt idx="182">
                    <c:v>marzo</c:v>
                  </c:pt>
                  <c:pt idx="183">
                    <c:v>abril</c:v>
                  </c:pt>
                  <c:pt idx="184">
                    <c:v>mayo</c:v>
                  </c:pt>
                  <c:pt idx="185">
                    <c:v>junio</c:v>
                  </c:pt>
                  <c:pt idx="186">
                    <c:v>julio</c:v>
                  </c:pt>
                  <c:pt idx="187">
                    <c:v>agosto</c:v>
                  </c:pt>
                  <c:pt idx="188">
                    <c:v>septiembre</c:v>
                  </c:pt>
                  <c:pt idx="189">
                    <c:v>octubre</c:v>
                  </c:pt>
                  <c:pt idx="190">
                    <c:v>noviembre</c:v>
                  </c:pt>
                  <c:pt idx="191">
                    <c:v>diciembre</c:v>
                  </c:pt>
                  <c:pt idx="192">
                    <c:v>enero</c:v>
                  </c:pt>
                  <c:pt idx="193">
                    <c:v>febrero</c:v>
                  </c:pt>
                  <c:pt idx="194">
                    <c:v>marzo</c:v>
                  </c:pt>
                  <c:pt idx="195">
                    <c:v>abril</c:v>
                  </c:pt>
                  <c:pt idx="196">
                    <c:v>mayo</c:v>
                  </c:pt>
                  <c:pt idx="197">
                    <c:v>junio</c:v>
                  </c:pt>
                  <c:pt idx="198">
                    <c:v>julio</c:v>
                  </c:pt>
                  <c:pt idx="199">
                    <c:v>agosto</c:v>
                  </c:pt>
                  <c:pt idx="200">
                    <c:v>septiembre</c:v>
                  </c:pt>
                  <c:pt idx="201">
                    <c:v>octubre</c:v>
                  </c:pt>
                  <c:pt idx="202">
                    <c:v>noviembre</c:v>
                  </c:pt>
                  <c:pt idx="203">
                    <c:v>diciembre</c:v>
                  </c:pt>
                </c:lvl>
                <c:lvl>
                  <c:pt idx="0">
                    <c:v>2007</c:v>
                  </c:pt>
                  <c:pt idx="12">
                    <c:v>2008</c:v>
                  </c:pt>
                  <c:pt idx="24">
                    <c:v>2009</c:v>
                  </c:pt>
                  <c:pt idx="36">
                    <c:v>2010</c:v>
                  </c:pt>
                  <c:pt idx="48">
                    <c:v>2011</c:v>
                  </c:pt>
                  <c:pt idx="60">
                    <c:v>2012</c:v>
                  </c:pt>
                  <c:pt idx="72">
                    <c:v>2013</c:v>
                  </c:pt>
                  <c:pt idx="84">
                    <c:v>2014</c:v>
                  </c:pt>
                  <c:pt idx="96">
                    <c:v>2015</c:v>
                  </c:pt>
                  <c:pt idx="108">
                    <c:v>2016</c:v>
                  </c:pt>
                  <c:pt idx="120">
                    <c:v>2017</c:v>
                  </c:pt>
                  <c:pt idx="132">
                    <c:v>2018</c:v>
                  </c:pt>
                  <c:pt idx="144">
                    <c:v>2019</c:v>
                  </c:pt>
                  <c:pt idx="156">
                    <c:v>2020</c:v>
                  </c:pt>
                  <c:pt idx="168">
                    <c:v>2021</c:v>
                  </c:pt>
                  <c:pt idx="180">
                    <c:v>2022</c:v>
                  </c:pt>
                  <c:pt idx="192">
                    <c:v>2023</c:v>
                  </c:pt>
                </c:lvl>
              </c:multiLvlStrCache>
            </c:multiLvlStrRef>
          </c:cat>
          <c:val>
            <c:numRef>
              <c:f>'Gráfico 8'!$S$3:$S$206</c:f>
              <c:numCache>
                <c:formatCode>General</c:formatCode>
                <c:ptCount val="204"/>
                <c:pt idx="0">
                  <c:v>4.5</c:v>
                </c:pt>
                <c:pt idx="1">
                  <c:v>4.5</c:v>
                </c:pt>
                <c:pt idx="2">
                  <c:v>4.3</c:v>
                </c:pt>
                <c:pt idx="3">
                  <c:v>4.5</c:v>
                </c:pt>
                <c:pt idx="4">
                  <c:v>4.5999999999999996</c:v>
                </c:pt>
                <c:pt idx="5">
                  <c:v>4.9000000000000004</c:v>
                </c:pt>
                <c:pt idx="6">
                  <c:v>4.8</c:v>
                </c:pt>
                <c:pt idx="7">
                  <c:v>4.5999999999999996</c:v>
                </c:pt>
                <c:pt idx="8">
                  <c:v>4.4000000000000004</c:v>
                </c:pt>
                <c:pt idx="9">
                  <c:v>4.5</c:v>
                </c:pt>
                <c:pt idx="10">
                  <c:v>4.2</c:v>
                </c:pt>
                <c:pt idx="11">
                  <c:v>4.2</c:v>
                </c:pt>
                <c:pt idx="12">
                  <c:v>3.9</c:v>
                </c:pt>
                <c:pt idx="13">
                  <c:v>3.9</c:v>
                </c:pt>
                <c:pt idx="14">
                  <c:v>3.7</c:v>
                </c:pt>
                <c:pt idx="15">
                  <c:v>3.9</c:v>
                </c:pt>
                <c:pt idx="16">
                  <c:v>4.0999999999999996</c:v>
                </c:pt>
                <c:pt idx="17">
                  <c:v>4.4000000000000004</c:v>
                </c:pt>
                <c:pt idx="18">
                  <c:v>4.3</c:v>
                </c:pt>
                <c:pt idx="19">
                  <c:v>4.0999999999999996</c:v>
                </c:pt>
                <c:pt idx="20">
                  <c:v>3.9</c:v>
                </c:pt>
                <c:pt idx="21">
                  <c:v>3.9</c:v>
                </c:pt>
                <c:pt idx="22">
                  <c:v>3.6</c:v>
                </c:pt>
                <c:pt idx="23">
                  <c:v>2.7</c:v>
                </c:pt>
                <c:pt idx="24">
                  <c:v>2.8</c:v>
                </c:pt>
                <c:pt idx="25">
                  <c:v>3</c:v>
                </c:pt>
                <c:pt idx="26">
                  <c:v>2.9</c:v>
                </c:pt>
                <c:pt idx="27">
                  <c:v>3.1</c:v>
                </c:pt>
                <c:pt idx="28">
                  <c:v>3.4</c:v>
                </c:pt>
                <c:pt idx="29">
                  <c:v>3.7</c:v>
                </c:pt>
                <c:pt idx="30">
                  <c:v>3.5</c:v>
                </c:pt>
                <c:pt idx="31">
                  <c:v>3.5</c:v>
                </c:pt>
                <c:pt idx="32">
                  <c:v>3.4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3.5</c:v>
                </c:pt>
                <c:pt idx="38">
                  <c:v>3.5</c:v>
                </c:pt>
                <c:pt idx="39">
                  <c:v>3.5</c:v>
                </c:pt>
                <c:pt idx="40">
                  <c:v>3.2</c:v>
                </c:pt>
                <c:pt idx="41">
                  <c:v>3</c:v>
                </c:pt>
                <c:pt idx="42">
                  <c:v>2.9</c:v>
                </c:pt>
                <c:pt idx="43">
                  <c:v>2.6</c:v>
                </c:pt>
                <c:pt idx="44">
                  <c:v>2.6</c:v>
                </c:pt>
                <c:pt idx="45">
                  <c:v>2.5</c:v>
                </c:pt>
                <c:pt idx="46">
                  <c:v>2.7</c:v>
                </c:pt>
                <c:pt idx="47">
                  <c:v>3.2</c:v>
                </c:pt>
                <c:pt idx="48">
                  <c:v>3.3</c:v>
                </c:pt>
                <c:pt idx="49">
                  <c:v>3.4</c:v>
                </c:pt>
                <c:pt idx="50">
                  <c:v>3.4</c:v>
                </c:pt>
                <c:pt idx="51">
                  <c:v>3.4</c:v>
                </c:pt>
                <c:pt idx="52">
                  <c:v>3.2</c:v>
                </c:pt>
                <c:pt idx="53">
                  <c:v>3</c:v>
                </c:pt>
                <c:pt idx="54">
                  <c:v>2.9</c:v>
                </c:pt>
                <c:pt idx="55">
                  <c:v>2.2999999999999998</c:v>
                </c:pt>
                <c:pt idx="56">
                  <c:v>2</c:v>
                </c:pt>
                <c:pt idx="57">
                  <c:v>2.1</c:v>
                </c:pt>
                <c:pt idx="58">
                  <c:v>2</c:v>
                </c:pt>
                <c:pt idx="59">
                  <c:v>2</c:v>
                </c:pt>
                <c:pt idx="60">
                  <c:v>1.9</c:v>
                </c:pt>
                <c:pt idx="61">
                  <c:v>2</c:v>
                </c:pt>
                <c:pt idx="62">
                  <c:v>2.1</c:v>
                </c:pt>
                <c:pt idx="63">
                  <c:v>1.9</c:v>
                </c:pt>
                <c:pt idx="64">
                  <c:v>1.7</c:v>
                </c:pt>
                <c:pt idx="65">
                  <c:v>1.5</c:v>
                </c:pt>
                <c:pt idx="66">
                  <c:v>1.4</c:v>
                </c:pt>
                <c:pt idx="67">
                  <c:v>1.6</c:v>
                </c:pt>
                <c:pt idx="68">
                  <c:v>1.6</c:v>
                </c:pt>
                <c:pt idx="69">
                  <c:v>1.6</c:v>
                </c:pt>
                <c:pt idx="70">
                  <c:v>1.6</c:v>
                </c:pt>
                <c:pt idx="71">
                  <c:v>1.6</c:v>
                </c:pt>
                <c:pt idx="72">
                  <c:v>1.8</c:v>
                </c:pt>
                <c:pt idx="73">
                  <c:v>1.8</c:v>
                </c:pt>
                <c:pt idx="74">
                  <c:v>1.7</c:v>
                </c:pt>
                <c:pt idx="75">
                  <c:v>1.5</c:v>
                </c:pt>
                <c:pt idx="76">
                  <c:v>1.7</c:v>
                </c:pt>
                <c:pt idx="77">
                  <c:v>2</c:v>
                </c:pt>
                <c:pt idx="78">
                  <c:v>2.2000000000000002</c:v>
                </c:pt>
                <c:pt idx="79">
                  <c:v>2.4</c:v>
                </c:pt>
                <c:pt idx="80">
                  <c:v>2.5</c:v>
                </c:pt>
                <c:pt idx="81">
                  <c:v>2.2999999999999998</c:v>
                </c:pt>
                <c:pt idx="82">
                  <c:v>2.2999999999999998</c:v>
                </c:pt>
                <c:pt idx="83">
                  <c:v>2.5</c:v>
                </c:pt>
                <c:pt idx="84">
                  <c:v>2.4</c:v>
                </c:pt>
                <c:pt idx="85">
                  <c:v>2.2999999999999998</c:v>
                </c:pt>
                <c:pt idx="86">
                  <c:v>2.2999999999999998</c:v>
                </c:pt>
                <c:pt idx="87">
                  <c:v>2.2000000000000002</c:v>
                </c:pt>
                <c:pt idx="88">
                  <c:v>2.1</c:v>
                </c:pt>
                <c:pt idx="89">
                  <c:v>2.1</c:v>
                </c:pt>
                <c:pt idx="90">
                  <c:v>2</c:v>
                </c:pt>
                <c:pt idx="91">
                  <c:v>1.9</c:v>
                </c:pt>
                <c:pt idx="92">
                  <c:v>1.9</c:v>
                </c:pt>
                <c:pt idx="93">
                  <c:v>1.7</c:v>
                </c:pt>
                <c:pt idx="94">
                  <c:v>1.7</c:v>
                </c:pt>
                <c:pt idx="95">
                  <c:v>1.6</c:v>
                </c:pt>
                <c:pt idx="96">
                  <c:v>1.3</c:v>
                </c:pt>
                <c:pt idx="97">
                  <c:v>1.3</c:v>
                </c:pt>
                <c:pt idx="98">
                  <c:v>1.3</c:v>
                </c:pt>
                <c:pt idx="99">
                  <c:v>1.2</c:v>
                </c:pt>
                <c:pt idx="100">
                  <c:v>1.6</c:v>
                </c:pt>
                <c:pt idx="101">
                  <c:v>1.8</c:v>
                </c:pt>
                <c:pt idx="102">
                  <c:v>1.7</c:v>
                </c:pt>
                <c:pt idx="103">
                  <c:v>1.6</c:v>
                </c:pt>
                <c:pt idx="104">
                  <c:v>1.6</c:v>
                </c:pt>
                <c:pt idx="105">
                  <c:v>1.5</c:v>
                </c:pt>
                <c:pt idx="106">
                  <c:v>1.6</c:v>
                </c:pt>
                <c:pt idx="107">
                  <c:v>1.6</c:v>
                </c:pt>
                <c:pt idx="108">
                  <c:v>1.5</c:v>
                </c:pt>
                <c:pt idx="109">
                  <c:v>1.2</c:v>
                </c:pt>
                <c:pt idx="110">
                  <c:v>1.2</c:v>
                </c:pt>
                <c:pt idx="111">
                  <c:v>1.2</c:v>
                </c:pt>
                <c:pt idx="112">
                  <c:v>1.1000000000000001</c:v>
                </c:pt>
                <c:pt idx="113">
                  <c:v>1</c:v>
                </c:pt>
                <c:pt idx="114">
                  <c:v>0.8</c:v>
                </c:pt>
                <c:pt idx="115">
                  <c:v>0.9</c:v>
                </c:pt>
                <c:pt idx="116">
                  <c:v>0.9</c:v>
                </c:pt>
                <c:pt idx="117">
                  <c:v>1</c:v>
                </c:pt>
                <c:pt idx="118">
                  <c:v>1.4</c:v>
                </c:pt>
                <c:pt idx="119">
                  <c:v>1.6</c:v>
                </c:pt>
                <c:pt idx="120">
                  <c:v>1.5</c:v>
                </c:pt>
                <c:pt idx="121">
                  <c:v>1.5</c:v>
                </c:pt>
                <c:pt idx="122">
                  <c:v>1.6</c:v>
                </c:pt>
                <c:pt idx="123">
                  <c:v>1.4</c:v>
                </c:pt>
                <c:pt idx="124">
                  <c:v>1.5</c:v>
                </c:pt>
                <c:pt idx="125">
                  <c:v>1.4</c:v>
                </c:pt>
                <c:pt idx="126">
                  <c:v>1.5</c:v>
                </c:pt>
                <c:pt idx="127">
                  <c:v>1.4</c:v>
                </c:pt>
                <c:pt idx="128">
                  <c:v>1.4</c:v>
                </c:pt>
                <c:pt idx="129">
                  <c:v>1.5</c:v>
                </c:pt>
                <c:pt idx="130">
                  <c:v>1.5</c:v>
                </c:pt>
                <c:pt idx="131">
                  <c:v>1.5</c:v>
                </c:pt>
                <c:pt idx="132">
                  <c:v>1.7</c:v>
                </c:pt>
                <c:pt idx="133">
                  <c:v>1.9</c:v>
                </c:pt>
                <c:pt idx="134">
                  <c:v>1.9</c:v>
                </c:pt>
                <c:pt idx="135">
                  <c:v>1.9</c:v>
                </c:pt>
                <c:pt idx="136">
                  <c:v>1.9</c:v>
                </c:pt>
                <c:pt idx="137">
                  <c:v>1.8</c:v>
                </c:pt>
                <c:pt idx="138">
                  <c:v>1.8</c:v>
                </c:pt>
                <c:pt idx="139">
                  <c:v>1.8</c:v>
                </c:pt>
                <c:pt idx="140">
                  <c:v>1.9</c:v>
                </c:pt>
                <c:pt idx="141">
                  <c:v>2</c:v>
                </c:pt>
                <c:pt idx="142">
                  <c:v>1.9</c:v>
                </c:pt>
                <c:pt idx="143">
                  <c:v>1.7</c:v>
                </c:pt>
                <c:pt idx="144">
                  <c:v>1.6</c:v>
                </c:pt>
                <c:pt idx="145">
                  <c:v>1.6</c:v>
                </c:pt>
                <c:pt idx="146">
                  <c:v>1.5</c:v>
                </c:pt>
                <c:pt idx="147">
                  <c:v>1.5</c:v>
                </c:pt>
                <c:pt idx="148">
                  <c:v>1.3</c:v>
                </c:pt>
                <c:pt idx="149">
                  <c:v>1.1000000000000001</c:v>
                </c:pt>
                <c:pt idx="150">
                  <c:v>1</c:v>
                </c:pt>
                <c:pt idx="151">
                  <c:v>0.7</c:v>
                </c:pt>
                <c:pt idx="152">
                  <c:v>0.7</c:v>
                </c:pt>
                <c:pt idx="153">
                  <c:v>0.8</c:v>
                </c:pt>
                <c:pt idx="154">
                  <c:v>0.9</c:v>
                </c:pt>
                <c:pt idx="155">
                  <c:v>1</c:v>
                </c:pt>
                <c:pt idx="156">
                  <c:v>0.9</c:v>
                </c:pt>
                <c:pt idx="157">
                  <c:v>0.7</c:v>
                </c:pt>
                <c:pt idx="158">
                  <c:v>0.3</c:v>
                </c:pt>
                <c:pt idx="159">
                  <c:v>0.2</c:v>
                </c:pt>
                <c:pt idx="160">
                  <c:v>0.2</c:v>
                </c:pt>
                <c:pt idx="161">
                  <c:v>0.3</c:v>
                </c:pt>
                <c:pt idx="162">
                  <c:v>0.2</c:v>
                </c:pt>
                <c:pt idx="163">
                  <c:v>0.2</c:v>
                </c:pt>
                <c:pt idx="164">
                  <c:v>0.2</c:v>
                </c:pt>
                <c:pt idx="165">
                  <c:v>0.2</c:v>
                </c:pt>
                <c:pt idx="166">
                  <c:v>0.3</c:v>
                </c:pt>
                <c:pt idx="167">
                  <c:v>0.3</c:v>
                </c:pt>
                <c:pt idx="168">
                  <c:v>0.4</c:v>
                </c:pt>
                <c:pt idx="169">
                  <c:v>0.6</c:v>
                </c:pt>
                <c:pt idx="170">
                  <c:v>0.8</c:v>
                </c:pt>
                <c:pt idx="171">
                  <c:v>0.8</c:v>
                </c:pt>
                <c:pt idx="172">
                  <c:v>0.9</c:v>
                </c:pt>
                <c:pt idx="173">
                  <c:v>0.8</c:v>
                </c:pt>
                <c:pt idx="174">
                  <c:v>0.6</c:v>
                </c:pt>
                <c:pt idx="175">
                  <c:v>0.6</c:v>
                </c:pt>
                <c:pt idx="176">
                  <c:v>0.7</c:v>
                </c:pt>
                <c:pt idx="177">
                  <c:v>0.9</c:v>
                </c:pt>
                <c:pt idx="178">
                  <c:v>0.8</c:v>
                </c:pt>
                <c:pt idx="179">
                  <c:v>0.7</c:v>
                </c:pt>
                <c:pt idx="180">
                  <c:v>1</c:v>
                </c:pt>
                <c:pt idx="181">
                  <c:v>1.2</c:v>
                </c:pt>
                <c:pt idx="182">
                  <c:v>1.4</c:v>
                </c:pt>
                <c:pt idx="183">
                  <c:v>1.9</c:v>
                </c:pt>
                <c:pt idx="184">
                  <c:v>2.1</c:v>
                </c:pt>
                <c:pt idx="185">
                  <c:v>2.5</c:v>
                </c:pt>
                <c:pt idx="186">
                  <c:v>2.2000000000000002</c:v>
                </c:pt>
                <c:pt idx="187">
                  <c:v>2.2000000000000002</c:v>
                </c:pt>
                <c:pt idx="188">
                  <c:v>2.9</c:v>
                </c:pt>
                <c:pt idx="189">
                  <c:v>3.3</c:v>
                </c:pt>
                <c:pt idx="190">
                  <c:v>3.1</c:v>
                </c:pt>
                <c:pt idx="191">
                  <c:v>3</c:v>
                </c:pt>
                <c:pt idx="192">
                  <c:v>3</c:v>
                </c:pt>
                <c:pt idx="193">
                  <c:v>3.2</c:v>
                </c:pt>
                <c:pt idx="194">
                  <c:v>3.2</c:v>
                </c:pt>
                <c:pt idx="195">
                  <c:v>3.1</c:v>
                </c:pt>
                <c:pt idx="196">
                  <c:v>3.2</c:v>
                </c:pt>
                <c:pt idx="197">
                  <c:v>3.3</c:v>
                </c:pt>
                <c:pt idx="198">
                  <c:v>3.4</c:v>
                </c:pt>
                <c:pt idx="199">
                  <c:v>3.6</c:v>
                </c:pt>
                <c:pt idx="200">
                  <c:v>3.7</c:v>
                </c:pt>
                <c:pt idx="201">
                  <c:v>4.0999999999999996</c:v>
                </c:pt>
                <c:pt idx="202">
                  <c:v>3.8</c:v>
                </c:pt>
                <c:pt idx="20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F-4367-84F0-1166395A5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8999839"/>
        <c:axId val="1228396815"/>
      </c:lineChart>
      <c:catAx>
        <c:axId val="1328999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228396815"/>
        <c:crosses val="autoZero"/>
        <c:auto val="1"/>
        <c:lblAlgn val="ctr"/>
        <c:lblOffset val="100"/>
        <c:noMultiLvlLbl val="0"/>
      </c:catAx>
      <c:valAx>
        <c:axId val="1228396815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289998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r>
              <a:rPr lang="es-DO" b="1"/>
              <a:t>Gráfico 9. Depreciación</a:t>
            </a:r>
            <a:r>
              <a:rPr lang="es-DO" b="1" baseline="0"/>
              <a:t> de Monedas en Economías de Mercados Emergentes y Economía en Desarrollo con calificaciones crediticias débiles</a:t>
            </a:r>
          </a:p>
          <a:p>
            <a:pPr>
              <a:defRPr/>
            </a:pPr>
            <a:r>
              <a:rPr lang="es-DO" b="1" baseline="0"/>
              <a:t>2023</a:t>
            </a:r>
          </a:p>
          <a:p>
            <a:pPr>
              <a:defRPr/>
            </a:pPr>
            <a:r>
              <a:rPr lang="es-DO" baseline="0"/>
              <a:t>Valores en puntajes </a:t>
            </a:r>
            <a:endParaRPr lang="es-D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608756449413545E-2"/>
          <c:y val="0.1573715539172624"/>
          <c:w val="0.97668991156629215"/>
          <c:h val="0.7458403205904961"/>
        </c:manualLayout>
      </c:layout>
      <c:areaChart>
        <c:grouping val="stacked"/>
        <c:varyColors val="0"/>
        <c:ser>
          <c:idx val="2"/>
          <c:order val="2"/>
          <c:tx>
            <c:strRef>
              <c:f>'Gráfico 9'!$V$14</c:f>
              <c:strCache>
                <c:ptCount val="1"/>
                <c:pt idx="0">
                  <c:v>rango intercuartílico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multiLvlStrRef>
              <c:f>'Gráfico 9'!$R$15:$S$276</c:f>
              <c:multiLvlStrCache>
                <c:ptCount val="253"/>
                <c:lvl>
                  <c:pt idx="0">
                    <c:v>diciembre</c:v>
                  </c:pt>
                  <c:pt idx="13">
                    <c:v>enero</c:v>
                  </c:pt>
                  <c:pt idx="35">
                    <c:v>febrero</c:v>
                  </c:pt>
                  <c:pt idx="55">
                    <c:v>marzo</c:v>
                  </c:pt>
                  <c:pt idx="78">
                    <c:v>abril</c:v>
                  </c:pt>
                  <c:pt idx="98">
                    <c:v>mayo</c:v>
                  </c:pt>
                  <c:pt idx="121">
                    <c:v>junio</c:v>
                  </c:pt>
                  <c:pt idx="143">
                    <c:v>julio</c:v>
                  </c:pt>
                  <c:pt idx="164">
                    <c:v>agosto</c:v>
                  </c:pt>
                  <c:pt idx="187">
                    <c:v>septiembre</c:v>
                  </c:pt>
                  <c:pt idx="208">
                    <c:v>octubre</c:v>
                  </c:pt>
                  <c:pt idx="230">
                    <c:v>noviembre</c:v>
                  </c:pt>
                  <c:pt idx="252">
                    <c:v>diciembre</c:v>
                  </c:pt>
                </c:lvl>
                <c:lvl>
                  <c:pt idx="0">
                    <c:v>2022</c:v>
                  </c:pt>
                  <c:pt idx="13">
                    <c:v>2023</c:v>
                  </c:pt>
                </c:lvl>
              </c:multiLvlStrCache>
            </c:multiLvlStrRef>
          </c:cat>
          <c:val>
            <c:numRef>
              <c:f>'Gráfico 9'!$V$15:$V$276</c:f>
              <c:numCache>
                <c:formatCode>General</c:formatCode>
                <c:ptCount val="262"/>
                <c:pt idx="0">
                  <c:v>0</c:v>
                </c:pt>
                <c:pt idx="1">
                  <c:v>0.05</c:v>
                </c:pt>
                <c:pt idx="2">
                  <c:v>0.11</c:v>
                </c:pt>
                <c:pt idx="3">
                  <c:v>0.15</c:v>
                </c:pt>
                <c:pt idx="4">
                  <c:v>0.2</c:v>
                </c:pt>
                <c:pt idx="5">
                  <c:v>0.23</c:v>
                </c:pt>
                <c:pt idx="6">
                  <c:v>0.26</c:v>
                </c:pt>
                <c:pt idx="7">
                  <c:v>0.32</c:v>
                </c:pt>
                <c:pt idx="8">
                  <c:v>0.27</c:v>
                </c:pt>
                <c:pt idx="9">
                  <c:v>0.37</c:v>
                </c:pt>
                <c:pt idx="10">
                  <c:v>0.35</c:v>
                </c:pt>
                <c:pt idx="11">
                  <c:v>0.4</c:v>
                </c:pt>
                <c:pt idx="12">
                  <c:v>0.47</c:v>
                </c:pt>
                <c:pt idx="13">
                  <c:v>0.79</c:v>
                </c:pt>
                <c:pt idx="14">
                  <c:v>0.96</c:v>
                </c:pt>
                <c:pt idx="15">
                  <c:v>2.38</c:v>
                </c:pt>
                <c:pt idx="16">
                  <c:v>2.71</c:v>
                </c:pt>
                <c:pt idx="17">
                  <c:v>2.82</c:v>
                </c:pt>
                <c:pt idx="18">
                  <c:v>2.99</c:v>
                </c:pt>
                <c:pt idx="19">
                  <c:v>3.38</c:v>
                </c:pt>
                <c:pt idx="20">
                  <c:v>3.8</c:v>
                </c:pt>
                <c:pt idx="21">
                  <c:v>3.95</c:v>
                </c:pt>
                <c:pt idx="22">
                  <c:v>5.04</c:v>
                </c:pt>
                <c:pt idx="23">
                  <c:v>4.84</c:v>
                </c:pt>
                <c:pt idx="24">
                  <c:v>5.1100000000000003</c:v>
                </c:pt>
                <c:pt idx="25">
                  <c:v>5.48</c:v>
                </c:pt>
                <c:pt idx="26">
                  <c:v>5.67</c:v>
                </c:pt>
                <c:pt idx="27">
                  <c:v>5.79</c:v>
                </c:pt>
                <c:pt idx="28">
                  <c:v>5.85</c:v>
                </c:pt>
                <c:pt idx="29">
                  <c:v>5.88</c:v>
                </c:pt>
                <c:pt idx="30">
                  <c:v>5.99</c:v>
                </c:pt>
                <c:pt idx="31">
                  <c:v>7.91</c:v>
                </c:pt>
                <c:pt idx="32">
                  <c:v>8.1</c:v>
                </c:pt>
                <c:pt idx="33">
                  <c:v>8.39</c:v>
                </c:pt>
                <c:pt idx="34">
                  <c:v>8.65</c:v>
                </c:pt>
                <c:pt idx="35">
                  <c:v>12.19</c:v>
                </c:pt>
                <c:pt idx="36">
                  <c:v>11.97</c:v>
                </c:pt>
                <c:pt idx="37">
                  <c:v>11.97</c:v>
                </c:pt>
                <c:pt idx="38">
                  <c:v>12.22</c:v>
                </c:pt>
                <c:pt idx="39">
                  <c:v>12.39</c:v>
                </c:pt>
                <c:pt idx="40">
                  <c:v>12.42</c:v>
                </c:pt>
                <c:pt idx="41">
                  <c:v>13.03</c:v>
                </c:pt>
                <c:pt idx="42">
                  <c:v>13.83</c:v>
                </c:pt>
                <c:pt idx="43">
                  <c:v>13.77</c:v>
                </c:pt>
                <c:pt idx="44">
                  <c:v>14.08</c:v>
                </c:pt>
                <c:pt idx="45">
                  <c:v>14.19</c:v>
                </c:pt>
                <c:pt idx="46">
                  <c:v>14.43</c:v>
                </c:pt>
                <c:pt idx="47">
                  <c:v>14.33</c:v>
                </c:pt>
                <c:pt idx="48">
                  <c:v>14.06</c:v>
                </c:pt>
                <c:pt idx="49">
                  <c:v>14.56</c:v>
                </c:pt>
                <c:pt idx="50">
                  <c:v>14.87</c:v>
                </c:pt>
                <c:pt idx="51">
                  <c:v>14.72</c:v>
                </c:pt>
                <c:pt idx="52">
                  <c:v>14.56</c:v>
                </c:pt>
                <c:pt idx="53">
                  <c:v>14.47</c:v>
                </c:pt>
                <c:pt idx="54">
                  <c:v>14.81</c:v>
                </c:pt>
                <c:pt idx="55">
                  <c:v>15.56</c:v>
                </c:pt>
                <c:pt idx="56">
                  <c:v>15.78</c:v>
                </c:pt>
                <c:pt idx="57">
                  <c:v>15.9</c:v>
                </c:pt>
                <c:pt idx="58">
                  <c:v>15.9</c:v>
                </c:pt>
                <c:pt idx="59">
                  <c:v>15.99</c:v>
                </c:pt>
                <c:pt idx="60">
                  <c:v>15.9</c:v>
                </c:pt>
                <c:pt idx="61">
                  <c:v>15.89</c:v>
                </c:pt>
                <c:pt idx="62">
                  <c:v>16.14</c:v>
                </c:pt>
                <c:pt idx="63">
                  <c:v>16.25</c:v>
                </c:pt>
                <c:pt idx="64">
                  <c:v>16.09</c:v>
                </c:pt>
                <c:pt idx="65">
                  <c:v>16.14</c:v>
                </c:pt>
                <c:pt idx="66">
                  <c:v>16.059999999999999</c:v>
                </c:pt>
                <c:pt idx="67">
                  <c:v>16.16</c:v>
                </c:pt>
                <c:pt idx="68">
                  <c:v>16.38</c:v>
                </c:pt>
                <c:pt idx="69">
                  <c:v>16.48</c:v>
                </c:pt>
                <c:pt idx="70">
                  <c:v>16.54</c:v>
                </c:pt>
                <c:pt idx="71">
                  <c:v>16.62</c:v>
                </c:pt>
                <c:pt idx="72">
                  <c:v>16.86</c:v>
                </c:pt>
                <c:pt idx="73">
                  <c:v>17.059999999999999</c:v>
                </c:pt>
                <c:pt idx="74">
                  <c:v>17.21</c:v>
                </c:pt>
                <c:pt idx="75">
                  <c:v>17.41</c:v>
                </c:pt>
                <c:pt idx="76">
                  <c:v>17.38</c:v>
                </c:pt>
                <c:pt idx="77">
                  <c:v>17.46</c:v>
                </c:pt>
                <c:pt idx="78">
                  <c:v>17.829999999999998</c:v>
                </c:pt>
                <c:pt idx="79">
                  <c:v>17.809999999999999</c:v>
                </c:pt>
                <c:pt idx="80">
                  <c:v>17.89</c:v>
                </c:pt>
                <c:pt idx="81">
                  <c:v>18.12</c:v>
                </c:pt>
                <c:pt idx="82">
                  <c:v>18.12</c:v>
                </c:pt>
                <c:pt idx="83">
                  <c:v>18.47</c:v>
                </c:pt>
                <c:pt idx="84">
                  <c:v>18.489999999999998</c:v>
                </c:pt>
                <c:pt idx="85">
                  <c:v>18.59</c:v>
                </c:pt>
                <c:pt idx="86">
                  <c:v>18.7</c:v>
                </c:pt>
                <c:pt idx="87">
                  <c:v>18.77</c:v>
                </c:pt>
                <c:pt idx="88">
                  <c:v>18.82</c:v>
                </c:pt>
                <c:pt idx="89">
                  <c:v>18.82</c:v>
                </c:pt>
                <c:pt idx="90">
                  <c:v>18.8</c:v>
                </c:pt>
                <c:pt idx="91">
                  <c:v>18.84</c:v>
                </c:pt>
                <c:pt idx="92">
                  <c:v>18.84</c:v>
                </c:pt>
                <c:pt idx="93">
                  <c:v>18.84</c:v>
                </c:pt>
                <c:pt idx="94">
                  <c:v>18.809999999999999</c:v>
                </c:pt>
                <c:pt idx="95">
                  <c:v>18.600000000000001</c:v>
                </c:pt>
                <c:pt idx="96">
                  <c:v>18.399999999999999</c:v>
                </c:pt>
                <c:pt idx="97">
                  <c:v>18.39</c:v>
                </c:pt>
                <c:pt idx="98">
                  <c:v>18.39</c:v>
                </c:pt>
                <c:pt idx="99">
                  <c:v>18.39</c:v>
                </c:pt>
                <c:pt idx="100">
                  <c:v>18.39</c:v>
                </c:pt>
                <c:pt idx="101">
                  <c:v>18.39</c:v>
                </c:pt>
                <c:pt idx="102">
                  <c:v>18.13</c:v>
                </c:pt>
                <c:pt idx="103">
                  <c:v>18.13</c:v>
                </c:pt>
                <c:pt idx="104">
                  <c:v>18.13</c:v>
                </c:pt>
                <c:pt idx="105">
                  <c:v>17.22</c:v>
                </c:pt>
                <c:pt idx="106">
                  <c:v>17.12</c:v>
                </c:pt>
                <c:pt idx="107">
                  <c:v>16.68</c:v>
                </c:pt>
                <c:pt idx="108">
                  <c:v>17.399999999999999</c:v>
                </c:pt>
                <c:pt idx="109">
                  <c:v>18.38</c:v>
                </c:pt>
                <c:pt idx="110">
                  <c:v>18.48</c:v>
                </c:pt>
                <c:pt idx="111">
                  <c:v>18.39</c:v>
                </c:pt>
                <c:pt idx="112">
                  <c:v>18.39</c:v>
                </c:pt>
                <c:pt idx="113">
                  <c:v>18.48</c:v>
                </c:pt>
                <c:pt idx="114">
                  <c:v>18.39</c:v>
                </c:pt>
                <c:pt idx="115">
                  <c:v>18.39</c:v>
                </c:pt>
                <c:pt idx="116">
                  <c:v>18.48</c:v>
                </c:pt>
                <c:pt idx="117">
                  <c:v>18.43</c:v>
                </c:pt>
                <c:pt idx="118">
                  <c:v>18.39</c:v>
                </c:pt>
                <c:pt idx="119">
                  <c:v>18.39</c:v>
                </c:pt>
                <c:pt idx="120">
                  <c:v>18.39</c:v>
                </c:pt>
                <c:pt idx="121">
                  <c:v>18.420000000000002</c:v>
                </c:pt>
                <c:pt idx="122">
                  <c:v>18.420000000000002</c:v>
                </c:pt>
                <c:pt idx="123">
                  <c:v>18.39</c:v>
                </c:pt>
                <c:pt idx="124">
                  <c:v>18.39</c:v>
                </c:pt>
                <c:pt idx="125">
                  <c:v>18.39</c:v>
                </c:pt>
                <c:pt idx="126">
                  <c:v>18.420000000000002</c:v>
                </c:pt>
                <c:pt idx="127">
                  <c:v>18.420000000000002</c:v>
                </c:pt>
                <c:pt idx="128">
                  <c:v>18.59</c:v>
                </c:pt>
                <c:pt idx="129">
                  <c:v>18.39</c:v>
                </c:pt>
                <c:pt idx="130">
                  <c:v>20.93</c:v>
                </c:pt>
                <c:pt idx="131">
                  <c:v>20.96</c:v>
                </c:pt>
                <c:pt idx="132">
                  <c:v>20.94</c:v>
                </c:pt>
                <c:pt idx="133">
                  <c:v>20.94</c:v>
                </c:pt>
                <c:pt idx="134">
                  <c:v>20.94</c:v>
                </c:pt>
                <c:pt idx="135">
                  <c:v>20.91</c:v>
                </c:pt>
                <c:pt idx="136">
                  <c:v>20.87</c:v>
                </c:pt>
                <c:pt idx="137">
                  <c:v>20.87</c:v>
                </c:pt>
                <c:pt idx="138">
                  <c:v>20.87</c:v>
                </c:pt>
                <c:pt idx="139">
                  <c:v>20.77</c:v>
                </c:pt>
                <c:pt idx="140">
                  <c:v>20.77</c:v>
                </c:pt>
                <c:pt idx="141">
                  <c:v>20.77</c:v>
                </c:pt>
                <c:pt idx="142">
                  <c:v>20.77</c:v>
                </c:pt>
                <c:pt idx="143">
                  <c:v>20.77</c:v>
                </c:pt>
                <c:pt idx="144">
                  <c:v>19.27</c:v>
                </c:pt>
                <c:pt idx="145">
                  <c:v>19.690000000000001</c:v>
                </c:pt>
                <c:pt idx="146">
                  <c:v>19.5</c:v>
                </c:pt>
                <c:pt idx="147">
                  <c:v>19.63</c:v>
                </c:pt>
                <c:pt idx="148">
                  <c:v>19.940000000000001</c:v>
                </c:pt>
                <c:pt idx="149">
                  <c:v>19.72</c:v>
                </c:pt>
                <c:pt idx="150">
                  <c:v>19.57</c:v>
                </c:pt>
                <c:pt idx="151">
                  <c:v>19.420000000000002</c:v>
                </c:pt>
                <c:pt idx="152">
                  <c:v>19.579999999999998</c:v>
                </c:pt>
                <c:pt idx="153">
                  <c:v>19.82</c:v>
                </c:pt>
                <c:pt idx="154">
                  <c:v>20.36</c:v>
                </c:pt>
                <c:pt idx="155">
                  <c:v>20.47</c:v>
                </c:pt>
                <c:pt idx="156">
                  <c:v>20.66</c:v>
                </c:pt>
                <c:pt idx="157">
                  <c:v>20.88</c:v>
                </c:pt>
                <c:pt idx="158">
                  <c:v>21.03</c:v>
                </c:pt>
                <c:pt idx="159">
                  <c:v>21.12</c:v>
                </c:pt>
                <c:pt idx="160">
                  <c:v>20.91</c:v>
                </c:pt>
                <c:pt idx="161">
                  <c:v>20.83</c:v>
                </c:pt>
                <c:pt idx="162">
                  <c:v>20.83</c:v>
                </c:pt>
                <c:pt idx="163">
                  <c:v>20.89</c:v>
                </c:pt>
                <c:pt idx="164">
                  <c:v>20.98</c:v>
                </c:pt>
                <c:pt idx="165">
                  <c:v>21.23</c:v>
                </c:pt>
                <c:pt idx="166">
                  <c:v>26.84</c:v>
                </c:pt>
                <c:pt idx="167">
                  <c:v>27.14</c:v>
                </c:pt>
                <c:pt idx="168">
                  <c:v>27.57</c:v>
                </c:pt>
                <c:pt idx="169">
                  <c:v>28.25</c:v>
                </c:pt>
                <c:pt idx="170">
                  <c:v>28.02</c:v>
                </c:pt>
                <c:pt idx="171">
                  <c:v>28.48</c:v>
                </c:pt>
                <c:pt idx="172">
                  <c:v>28.56</c:v>
                </c:pt>
                <c:pt idx="173">
                  <c:v>28.87</c:v>
                </c:pt>
                <c:pt idx="174">
                  <c:v>30.4</c:v>
                </c:pt>
                <c:pt idx="175">
                  <c:v>29.46</c:v>
                </c:pt>
                <c:pt idx="176">
                  <c:v>29.22</c:v>
                </c:pt>
                <c:pt idx="177">
                  <c:v>28.3</c:v>
                </c:pt>
                <c:pt idx="178">
                  <c:v>28.35</c:v>
                </c:pt>
                <c:pt idx="179">
                  <c:v>28.85</c:v>
                </c:pt>
                <c:pt idx="180">
                  <c:v>28.92</c:v>
                </c:pt>
                <c:pt idx="181">
                  <c:v>29.11</c:v>
                </c:pt>
                <c:pt idx="182">
                  <c:v>29.19</c:v>
                </c:pt>
                <c:pt idx="183">
                  <c:v>29.42</c:v>
                </c:pt>
                <c:pt idx="184">
                  <c:v>29.82</c:v>
                </c:pt>
                <c:pt idx="185">
                  <c:v>30.13</c:v>
                </c:pt>
                <c:pt idx="186">
                  <c:v>30.28</c:v>
                </c:pt>
                <c:pt idx="187">
                  <c:v>30.41</c:v>
                </c:pt>
                <c:pt idx="188">
                  <c:v>30.43</c:v>
                </c:pt>
                <c:pt idx="189">
                  <c:v>30.7</c:v>
                </c:pt>
                <c:pt idx="190">
                  <c:v>31</c:v>
                </c:pt>
                <c:pt idx="191">
                  <c:v>30.85</c:v>
                </c:pt>
                <c:pt idx="192">
                  <c:v>30.73</c:v>
                </c:pt>
                <c:pt idx="193">
                  <c:v>30.42</c:v>
                </c:pt>
                <c:pt idx="194">
                  <c:v>29.78</c:v>
                </c:pt>
                <c:pt idx="195">
                  <c:v>29.03</c:v>
                </c:pt>
                <c:pt idx="196">
                  <c:v>29.36</c:v>
                </c:pt>
                <c:pt idx="197">
                  <c:v>29.28</c:v>
                </c:pt>
                <c:pt idx="198">
                  <c:v>29.33</c:v>
                </c:pt>
                <c:pt idx="199">
                  <c:v>29.2</c:v>
                </c:pt>
                <c:pt idx="200">
                  <c:v>28.92</c:v>
                </c:pt>
                <c:pt idx="201">
                  <c:v>28.91</c:v>
                </c:pt>
                <c:pt idx="202">
                  <c:v>28.71</c:v>
                </c:pt>
                <c:pt idx="203">
                  <c:v>28.69</c:v>
                </c:pt>
                <c:pt idx="204">
                  <c:v>28.78</c:v>
                </c:pt>
                <c:pt idx="205">
                  <c:v>28.83</c:v>
                </c:pt>
                <c:pt idx="206">
                  <c:v>28.98</c:v>
                </c:pt>
                <c:pt idx="207">
                  <c:v>29.36</c:v>
                </c:pt>
                <c:pt idx="208">
                  <c:v>28.81</c:v>
                </c:pt>
                <c:pt idx="209">
                  <c:v>30.04</c:v>
                </c:pt>
                <c:pt idx="210">
                  <c:v>30.49</c:v>
                </c:pt>
                <c:pt idx="211">
                  <c:v>30.55</c:v>
                </c:pt>
                <c:pt idx="212">
                  <c:v>30.73</c:v>
                </c:pt>
                <c:pt idx="213">
                  <c:v>31.32</c:v>
                </c:pt>
                <c:pt idx="214">
                  <c:v>31.59</c:v>
                </c:pt>
                <c:pt idx="215">
                  <c:v>31.03</c:v>
                </c:pt>
                <c:pt idx="216">
                  <c:v>31.05</c:v>
                </c:pt>
                <c:pt idx="217">
                  <c:v>29.39</c:v>
                </c:pt>
                <c:pt idx="218">
                  <c:v>29.55</c:v>
                </c:pt>
                <c:pt idx="219">
                  <c:v>29.56</c:v>
                </c:pt>
                <c:pt idx="220">
                  <c:v>29.55</c:v>
                </c:pt>
                <c:pt idx="221">
                  <c:v>29.54</c:v>
                </c:pt>
                <c:pt idx="222">
                  <c:v>29.46</c:v>
                </c:pt>
                <c:pt idx="223">
                  <c:v>28.7</c:v>
                </c:pt>
                <c:pt idx="224">
                  <c:v>27.91</c:v>
                </c:pt>
                <c:pt idx="225">
                  <c:v>27.11</c:v>
                </c:pt>
                <c:pt idx="226">
                  <c:v>26.83</c:v>
                </c:pt>
                <c:pt idx="227">
                  <c:v>27.1</c:v>
                </c:pt>
                <c:pt idx="228">
                  <c:v>26.99</c:v>
                </c:pt>
                <c:pt idx="229">
                  <c:v>26.96</c:v>
                </c:pt>
                <c:pt idx="230">
                  <c:v>26.09</c:v>
                </c:pt>
                <c:pt idx="231">
                  <c:v>27.02</c:v>
                </c:pt>
                <c:pt idx="232">
                  <c:v>26.99</c:v>
                </c:pt>
                <c:pt idx="233">
                  <c:v>26.99</c:v>
                </c:pt>
                <c:pt idx="234">
                  <c:v>26.94</c:v>
                </c:pt>
                <c:pt idx="235">
                  <c:v>26.71</c:v>
                </c:pt>
                <c:pt idx="236">
                  <c:v>26.56</c:v>
                </c:pt>
                <c:pt idx="237">
                  <c:v>26.47</c:v>
                </c:pt>
                <c:pt idx="238">
                  <c:v>26.59</c:v>
                </c:pt>
                <c:pt idx="239">
                  <c:v>26.66</c:v>
                </c:pt>
                <c:pt idx="240">
                  <c:v>26.37</c:v>
                </c:pt>
                <c:pt idx="241">
                  <c:v>25.59</c:v>
                </c:pt>
                <c:pt idx="242">
                  <c:v>25.28</c:v>
                </c:pt>
                <c:pt idx="243">
                  <c:v>25.28</c:v>
                </c:pt>
                <c:pt idx="244">
                  <c:v>24.97</c:v>
                </c:pt>
                <c:pt idx="245">
                  <c:v>24.63</c:v>
                </c:pt>
                <c:pt idx="246">
                  <c:v>24.76</c:v>
                </c:pt>
                <c:pt idx="247">
                  <c:v>24.76</c:v>
                </c:pt>
                <c:pt idx="248">
                  <c:v>25.21</c:v>
                </c:pt>
                <c:pt idx="249">
                  <c:v>25.02</c:v>
                </c:pt>
                <c:pt idx="250">
                  <c:v>24.96</c:v>
                </c:pt>
                <c:pt idx="251">
                  <c:v>25.04</c:v>
                </c:pt>
                <c:pt idx="252">
                  <c:v>24.89</c:v>
                </c:pt>
                <c:pt idx="253">
                  <c:v>25.3</c:v>
                </c:pt>
                <c:pt idx="254">
                  <c:v>25.63</c:v>
                </c:pt>
                <c:pt idx="255">
                  <c:v>26.24</c:v>
                </c:pt>
                <c:pt idx="256">
                  <c:v>27.12</c:v>
                </c:pt>
                <c:pt idx="257">
                  <c:v>27</c:v>
                </c:pt>
                <c:pt idx="258">
                  <c:v>26.48</c:v>
                </c:pt>
                <c:pt idx="259">
                  <c:v>26.06</c:v>
                </c:pt>
                <c:pt idx="260">
                  <c:v>25.54</c:v>
                </c:pt>
                <c:pt idx="261">
                  <c:v>25.32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4-4D92-8A9F-B5CC8709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351471"/>
        <c:axId val="1499137407"/>
      </c:areaChart>
      <c:lineChart>
        <c:grouping val="standard"/>
        <c:varyColors val="0"/>
        <c:ser>
          <c:idx val="0"/>
          <c:order val="0"/>
          <c:tx>
            <c:strRef>
              <c:f>'Gráfico 9'!$T$14</c:f>
              <c:strCache>
                <c:ptCount val="1"/>
                <c:pt idx="0">
                  <c:v>rango intercuartílico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'Gráfico 9'!$S$28:$S$276</c:f>
              <c:strCache>
                <c:ptCount val="240"/>
                <c:pt idx="0">
                  <c:v>enero</c:v>
                </c:pt>
                <c:pt idx="22">
                  <c:v>febrero</c:v>
                </c:pt>
                <c:pt idx="42">
                  <c:v>marzo</c:v>
                </c:pt>
                <c:pt idx="65">
                  <c:v>abril</c:v>
                </c:pt>
                <c:pt idx="85">
                  <c:v>mayo</c:v>
                </c:pt>
                <c:pt idx="108">
                  <c:v>junio</c:v>
                </c:pt>
                <c:pt idx="130">
                  <c:v>julio</c:v>
                </c:pt>
                <c:pt idx="151">
                  <c:v>agosto</c:v>
                </c:pt>
                <c:pt idx="174">
                  <c:v>septiembre</c:v>
                </c:pt>
                <c:pt idx="195">
                  <c:v>octubre</c:v>
                </c:pt>
                <c:pt idx="217">
                  <c:v>noviembre</c:v>
                </c:pt>
                <c:pt idx="239">
                  <c:v>diciembre</c:v>
                </c:pt>
              </c:strCache>
            </c:strRef>
          </c:cat>
          <c:val>
            <c:numRef>
              <c:f>'Gráfico 9'!$T$28:$T$276</c:f>
              <c:numCache>
                <c:formatCode>General</c:formatCode>
                <c:ptCount val="249"/>
                <c:pt idx="0">
                  <c:v>99.28</c:v>
                </c:pt>
                <c:pt idx="1">
                  <c:v>99.11</c:v>
                </c:pt>
                <c:pt idx="2">
                  <c:v>97.66</c:v>
                </c:pt>
                <c:pt idx="3">
                  <c:v>97.54</c:v>
                </c:pt>
                <c:pt idx="4">
                  <c:v>97.42</c:v>
                </c:pt>
                <c:pt idx="5">
                  <c:v>97.18</c:v>
                </c:pt>
                <c:pt idx="6">
                  <c:v>97</c:v>
                </c:pt>
                <c:pt idx="7">
                  <c:v>96.88</c:v>
                </c:pt>
                <c:pt idx="8">
                  <c:v>96.75</c:v>
                </c:pt>
                <c:pt idx="9">
                  <c:v>95.1</c:v>
                </c:pt>
                <c:pt idx="10">
                  <c:v>95.23</c:v>
                </c:pt>
                <c:pt idx="11">
                  <c:v>94.96</c:v>
                </c:pt>
                <c:pt idx="12">
                  <c:v>94.59</c:v>
                </c:pt>
                <c:pt idx="13">
                  <c:v>94.4</c:v>
                </c:pt>
                <c:pt idx="14">
                  <c:v>94.28</c:v>
                </c:pt>
                <c:pt idx="15">
                  <c:v>94.21</c:v>
                </c:pt>
                <c:pt idx="16">
                  <c:v>94.19</c:v>
                </c:pt>
                <c:pt idx="17">
                  <c:v>94.15</c:v>
                </c:pt>
                <c:pt idx="18">
                  <c:v>92.25</c:v>
                </c:pt>
                <c:pt idx="19">
                  <c:v>92.07</c:v>
                </c:pt>
                <c:pt idx="20">
                  <c:v>91.69</c:v>
                </c:pt>
                <c:pt idx="21">
                  <c:v>91.42</c:v>
                </c:pt>
                <c:pt idx="22">
                  <c:v>87.88</c:v>
                </c:pt>
                <c:pt idx="23">
                  <c:v>88.13</c:v>
                </c:pt>
                <c:pt idx="24">
                  <c:v>88.18</c:v>
                </c:pt>
                <c:pt idx="25">
                  <c:v>87.97</c:v>
                </c:pt>
                <c:pt idx="26">
                  <c:v>87.83</c:v>
                </c:pt>
                <c:pt idx="27">
                  <c:v>87.65</c:v>
                </c:pt>
                <c:pt idx="28">
                  <c:v>87.22</c:v>
                </c:pt>
                <c:pt idx="29">
                  <c:v>86.42</c:v>
                </c:pt>
                <c:pt idx="30">
                  <c:v>86.48</c:v>
                </c:pt>
                <c:pt idx="31">
                  <c:v>85.97</c:v>
                </c:pt>
                <c:pt idx="32">
                  <c:v>85.84</c:v>
                </c:pt>
                <c:pt idx="33">
                  <c:v>85.64</c:v>
                </c:pt>
                <c:pt idx="34">
                  <c:v>85.79</c:v>
                </c:pt>
                <c:pt idx="35">
                  <c:v>85.94</c:v>
                </c:pt>
                <c:pt idx="36">
                  <c:v>85.49</c:v>
                </c:pt>
                <c:pt idx="37">
                  <c:v>85.14</c:v>
                </c:pt>
                <c:pt idx="38">
                  <c:v>85.28</c:v>
                </c:pt>
                <c:pt idx="39">
                  <c:v>85.44</c:v>
                </c:pt>
                <c:pt idx="40">
                  <c:v>85.53</c:v>
                </c:pt>
                <c:pt idx="41">
                  <c:v>85.19</c:v>
                </c:pt>
                <c:pt idx="42">
                  <c:v>84.44</c:v>
                </c:pt>
                <c:pt idx="43">
                  <c:v>84.22</c:v>
                </c:pt>
                <c:pt idx="44">
                  <c:v>84.1</c:v>
                </c:pt>
                <c:pt idx="45">
                  <c:v>84.1</c:v>
                </c:pt>
                <c:pt idx="46">
                  <c:v>84.1</c:v>
                </c:pt>
                <c:pt idx="47">
                  <c:v>84.1</c:v>
                </c:pt>
                <c:pt idx="48">
                  <c:v>84.11</c:v>
                </c:pt>
                <c:pt idx="49">
                  <c:v>83.89</c:v>
                </c:pt>
                <c:pt idx="50">
                  <c:v>83.89</c:v>
                </c:pt>
                <c:pt idx="51">
                  <c:v>84.1</c:v>
                </c:pt>
                <c:pt idx="52">
                  <c:v>84.25</c:v>
                </c:pt>
                <c:pt idx="53">
                  <c:v>83.95</c:v>
                </c:pt>
                <c:pt idx="54">
                  <c:v>83.89</c:v>
                </c:pt>
                <c:pt idx="55">
                  <c:v>83.73</c:v>
                </c:pt>
                <c:pt idx="56">
                  <c:v>83.63</c:v>
                </c:pt>
                <c:pt idx="57">
                  <c:v>83.55</c:v>
                </c:pt>
                <c:pt idx="58">
                  <c:v>83.47</c:v>
                </c:pt>
                <c:pt idx="59">
                  <c:v>83.47</c:v>
                </c:pt>
                <c:pt idx="60">
                  <c:v>83.14</c:v>
                </c:pt>
                <c:pt idx="61">
                  <c:v>83.06</c:v>
                </c:pt>
                <c:pt idx="62">
                  <c:v>82.97</c:v>
                </c:pt>
                <c:pt idx="63">
                  <c:v>82.91</c:v>
                </c:pt>
                <c:pt idx="64">
                  <c:v>82.82</c:v>
                </c:pt>
                <c:pt idx="65">
                  <c:v>82.56</c:v>
                </c:pt>
                <c:pt idx="66">
                  <c:v>82.48</c:v>
                </c:pt>
                <c:pt idx="67">
                  <c:v>82.39</c:v>
                </c:pt>
                <c:pt idx="68">
                  <c:v>82.39</c:v>
                </c:pt>
                <c:pt idx="69">
                  <c:v>82.39</c:v>
                </c:pt>
                <c:pt idx="70">
                  <c:v>81.98</c:v>
                </c:pt>
                <c:pt idx="71">
                  <c:v>81.91</c:v>
                </c:pt>
                <c:pt idx="72">
                  <c:v>81.819999999999993</c:v>
                </c:pt>
                <c:pt idx="73">
                  <c:v>81.739999999999995</c:v>
                </c:pt>
                <c:pt idx="74">
                  <c:v>81.66</c:v>
                </c:pt>
                <c:pt idx="75">
                  <c:v>81.61</c:v>
                </c:pt>
                <c:pt idx="76">
                  <c:v>81.61</c:v>
                </c:pt>
                <c:pt idx="77">
                  <c:v>81.61</c:v>
                </c:pt>
                <c:pt idx="78">
                  <c:v>81.61</c:v>
                </c:pt>
                <c:pt idx="79">
                  <c:v>81.61</c:v>
                </c:pt>
                <c:pt idx="80">
                  <c:v>81.61</c:v>
                </c:pt>
                <c:pt idx="81">
                  <c:v>81.61</c:v>
                </c:pt>
                <c:pt idx="82">
                  <c:v>81.61</c:v>
                </c:pt>
                <c:pt idx="83">
                  <c:v>81.61</c:v>
                </c:pt>
                <c:pt idx="84">
                  <c:v>81.61</c:v>
                </c:pt>
                <c:pt idx="85">
                  <c:v>81.61</c:v>
                </c:pt>
                <c:pt idx="86">
                  <c:v>81.61</c:v>
                </c:pt>
                <c:pt idx="87">
                  <c:v>81.61</c:v>
                </c:pt>
                <c:pt idx="88">
                  <c:v>81.61</c:v>
                </c:pt>
                <c:pt idx="89">
                  <c:v>81.87</c:v>
                </c:pt>
                <c:pt idx="90">
                  <c:v>81.87</c:v>
                </c:pt>
                <c:pt idx="91">
                  <c:v>81.87</c:v>
                </c:pt>
                <c:pt idx="92">
                  <c:v>82.81</c:v>
                </c:pt>
                <c:pt idx="93">
                  <c:v>82.88</c:v>
                </c:pt>
                <c:pt idx="94">
                  <c:v>83.32</c:v>
                </c:pt>
                <c:pt idx="95">
                  <c:v>82.6</c:v>
                </c:pt>
                <c:pt idx="96">
                  <c:v>81.62</c:v>
                </c:pt>
                <c:pt idx="97">
                  <c:v>81.61</c:v>
                </c:pt>
                <c:pt idx="98">
                  <c:v>81.61</c:v>
                </c:pt>
                <c:pt idx="99">
                  <c:v>81.61</c:v>
                </c:pt>
                <c:pt idx="100">
                  <c:v>81.61</c:v>
                </c:pt>
                <c:pt idx="101">
                  <c:v>81.61</c:v>
                </c:pt>
                <c:pt idx="102">
                  <c:v>81.61</c:v>
                </c:pt>
                <c:pt idx="103">
                  <c:v>81.61</c:v>
                </c:pt>
                <c:pt idx="104">
                  <c:v>81.61</c:v>
                </c:pt>
                <c:pt idx="105">
                  <c:v>81.61</c:v>
                </c:pt>
                <c:pt idx="106">
                  <c:v>81.61</c:v>
                </c:pt>
                <c:pt idx="107">
                  <c:v>81.61</c:v>
                </c:pt>
                <c:pt idx="108">
                  <c:v>81.61</c:v>
                </c:pt>
                <c:pt idx="109">
                  <c:v>81.61</c:v>
                </c:pt>
                <c:pt idx="110">
                  <c:v>81.61</c:v>
                </c:pt>
                <c:pt idx="111">
                  <c:v>81.61</c:v>
                </c:pt>
                <c:pt idx="112">
                  <c:v>81.61</c:v>
                </c:pt>
                <c:pt idx="113">
                  <c:v>81.61</c:v>
                </c:pt>
                <c:pt idx="114">
                  <c:v>81.61</c:v>
                </c:pt>
                <c:pt idx="115">
                  <c:v>81.61</c:v>
                </c:pt>
                <c:pt idx="116">
                  <c:v>81.61</c:v>
                </c:pt>
                <c:pt idx="117">
                  <c:v>79.069999999999993</c:v>
                </c:pt>
                <c:pt idx="118">
                  <c:v>79.040000000000006</c:v>
                </c:pt>
                <c:pt idx="119">
                  <c:v>79.06</c:v>
                </c:pt>
                <c:pt idx="120">
                  <c:v>79.06</c:v>
                </c:pt>
                <c:pt idx="121">
                  <c:v>79.06</c:v>
                </c:pt>
                <c:pt idx="122">
                  <c:v>79.09</c:v>
                </c:pt>
                <c:pt idx="123">
                  <c:v>79.13</c:v>
                </c:pt>
                <c:pt idx="124">
                  <c:v>79.13</c:v>
                </c:pt>
                <c:pt idx="125">
                  <c:v>79.13</c:v>
                </c:pt>
                <c:pt idx="126">
                  <c:v>79.23</c:v>
                </c:pt>
                <c:pt idx="127">
                  <c:v>79.23</c:v>
                </c:pt>
                <c:pt idx="128">
                  <c:v>79.23</c:v>
                </c:pt>
                <c:pt idx="129">
                  <c:v>79.23</c:v>
                </c:pt>
                <c:pt idx="130">
                  <c:v>79.23</c:v>
                </c:pt>
                <c:pt idx="131">
                  <c:v>80.73</c:v>
                </c:pt>
                <c:pt idx="132">
                  <c:v>80.44</c:v>
                </c:pt>
                <c:pt idx="133">
                  <c:v>80.5</c:v>
                </c:pt>
                <c:pt idx="134">
                  <c:v>80.37</c:v>
                </c:pt>
                <c:pt idx="135">
                  <c:v>80.099999999999994</c:v>
                </c:pt>
                <c:pt idx="136">
                  <c:v>80.28</c:v>
                </c:pt>
                <c:pt idx="137">
                  <c:v>80.430000000000007</c:v>
                </c:pt>
                <c:pt idx="138">
                  <c:v>80.58</c:v>
                </c:pt>
                <c:pt idx="139">
                  <c:v>80.42</c:v>
                </c:pt>
                <c:pt idx="140">
                  <c:v>80.180000000000007</c:v>
                </c:pt>
                <c:pt idx="141">
                  <c:v>79.64</c:v>
                </c:pt>
                <c:pt idx="142">
                  <c:v>79.53</c:v>
                </c:pt>
                <c:pt idx="143">
                  <c:v>79.34</c:v>
                </c:pt>
                <c:pt idx="144">
                  <c:v>79.12</c:v>
                </c:pt>
                <c:pt idx="145">
                  <c:v>78.97</c:v>
                </c:pt>
                <c:pt idx="146">
                  <c:v>78.88</c:v>
                </c:pt>
                <c:pt idx="147">
                  <c:v>79.09</c:v>
                </c:pt>
                <c:pt idx="148">
                  <c:v>79.17</c:v>
                </c:pt>
                <c:pt idx="149">
                  <c:v>79.17</c:v>
                </c:pt>
                <c:pt idx="150">
                  <c:v>79.14</c:v>
                </c:pt>
                <c:pt idx="151">
                  <c:v>79.02</c:v>
                </c:pt>
                <c:pt idx="152">
                  <c:v>78.77</c:v>
                </c:pt>
                <c:pt idx="153">
                  <c:v>73.16</c:v>
                </c:pt>
                <c:pt idx="154">
                  <c:v>72.86</c:v>
                </c:pt>
                <c:pt idx="155">
                  <c:v>72.430000000000007</c:v>
                </c:pt>
                <c:pt idx="156">
                  <c:v>71.75</c:v>
                </c:pt>
                <c:pt idx="157">
                  <c:v>71.98</c:v>
                </c:pt>
                <c:pt idx="158">
                  <c:v>71.52</c:v>
                </c:pt>
                <c:pt idx="159">
                  <c:v>71.44</c:v>
                </c:pt>
                <c:pt idx="160">
                  <c:v>71.13</c:v>
                </c:pt>
                <c:pt idx="161">
                  <c:v>69.599999999999994</c:v>
                </c:pt>
                <c:pt idx="162">
                  <c:v>70.540000000000006</c:v>
                </c:pt>
                <c:pt idx="163">
                  <c:v>70.78</c:v>
                </c:pt>
                <c:pt idx="164">
                  <c:v>71.7</c:v>
                </c:pt>
                <c:pt idx="165">
                  <c:v>71.650000000000006</c:v>
                </c:pt>
                <c:pt idx="166">
                  <c:v>71.150000000000006</c:v>
                </c:pt>
                <c:pt idx="167">
                  <c:v>71.08</c:v>
                </c:pt>
                <c:pt idx="168">
                  <c:v>70.89</c:v>
                </c:pt>
                <c:pt idx="169">
                  <c:v>70.81</c:v>
                </c:pt>
                <c:pt idx="170">
                  <c:v>70.58</c:v>
                </c:pt>
                <c:pt idx="171">
                  <c:v>70.180000000000007</c:v>
                </c:pt>
                <c:pt idx="172">
                  <c:v>69.930000000000007</c:v>
                </c:pt>
                <c:pt idx="173">
                  <c:v>69.72</c:v>
                </c:pt>
                <c:pt idx="174">
                  <c:v>69.59</c:v>
                </c:pt>
                <c:pt idx="175">
                  <c:v>69.569999999999993</c:v>
                </c:pt>
                <c:pt idx="176">
                  <c:v>69.3</c:v>
                </c:pt>
                <c:pt idx="177">
                  <c:v>69</c:v>
                </c:pt>
                <c:pt idx="178">
                  <c:v>69.150000000000006</c:v>
                </c:pt>
                <c:pt idx="179">
                  <c:v>69.27</c:v>
                </c:pt>
                <c:pt idx="180">
                  <c:v>69.58</c:v>
                </c:pt>
                <c:pt idx="181">
                  <c:v>70.22</c:v>
                </c:pt>
                <c:pt idx="182">
                  <c:v>70.97</c:v>
                </c:pt>
                <c:pt idx="183">
                  <c:v>70.64</c:v>
                </c:pt>
                <c:pt idx="184">
                  <c:v>70.72</c:v>
                </c:pt>
                <c:pt idx="185">
                  <c:v>70.67</c:v>
                </c:pt>
                <c:pt idx="186">
                  <c:v>70.8</c:v>
                </c:pt>
                <c:pt idx="187">
                  <c:v>71.08</c:v>
                </c:pt>
                <c:pt idx="188">
                  <c:v>71.09</c:v>
                </c:pt>
                <c:pt idx="189">
                  <c:v>71.290000000000006</c:v>
                </c:pt>
                <c:pt idx="190">
                  <c:v>71.31</c:v>
                </c:pt>
                <c:pt idx="191">
                  <c:v>71.22</c:v>
                </c:pt>
                <c:pt idx="192">
                  <c:v>71.17</c:v>
                </c:pt>
                <c:pt idx="193">
                  <c:v>71.02</c:v>
                </c:pt>
                <c:pt idx="194">
                  <c:v>70.64</c:v>
                </c:pt>
                <c:pt idx="195">
                  <c:v>71.19</c:v>
                </c:pt>
                <c:pt idx="196">
                  <c:v>69.959999999999994</c:v>
                </c:pt>
                <c:pt idx="197">
                  <c:v>69.38</c:v>
                </c:pt>
                <c:pt idx="198">
                  <c:v>69.319999999999993</c:v>
                </c:pt>
                <c:pt idx="199">
                  <c:v>69.19</c:v>
                </c:pt>
                <c:pt idx="200">
                  <c:v>68.680000000000007</c:v>
                </c:pt>
                <c:pt idx="201">
                  <c:v>68.41</c:v>
                </c:pt>
                <c:pt idx="202">
                  <c:v>68.97</c:v>
                </c:pt>
                <c:pt idx="203">
                  <c:v>68.95</c:v>
                </c:pt>
                <c:pt idx="204">
                  <c:v>70.61</c:v>
                </c:pt>
                <c:pt idx="205">
                  <c:v>70.45</c:v>
                </c:pt>
                <c:pt idx="206">
                  <c:v>70.44</c:v>
                </c:pt>
                <c:pt idx="207">
                  <c:v>70.45</c:v>
                </c:pt>
                <c:pt idx="208">
                  <c:v>70.459999999999994</c:v>
                </c:pt>
                <c:pt idx="209">
                  <c:v>70.510000000000005</c:v>
                </c:pt>
                <c:pt idx="210">
                  <c:v>71.3</c:v>
                </c:pt>
                <c:pt idx="211">
                  <c:v>72.09</c:v>
                </c:pt>
                <c:pt idx="212">
                  <c:v>72.88</c:v>
                </c:pt>
                <c:pt idx="213">
                  <c:v>73.17</c:v>
                </c:pt>
                <c:pt idx="214">
                  <c:v>72.900000000000006</c:v>
                </c:pt>
                <c:pt idx="215">
                  <c:v>73.010000000000005</c:v>
                </c:pt>
                <c:pt idx="216">
                  <c:v>73.040000000000006</c:v>
                </c:pt>
                <c:pt idx="217">
                  <c:v>73.91</c:v>
                </c:pt>
                <c:pt idx="218">
                  <c:v>72.98</c:v>
                </c:pt>
                <c:pt idx="219">
                  <c:v>73.010000000000005</c:v>
                </c:pt>
                <c:pt idx="220">
                  <c:v>73.010000000000005</c:v>
                </c:pt>
                <c:pt idx="221">
                  <c:v>73.06</c:v>
                </c:pt>
                <c:pt idx="222">
                  <c:v>73.290000000000006</c:v>
                </c:pt>
                <c:pt idx="223">
                  <c:v>73.44</c:v>
                </c:pt>
                <c:pt idx="224">
                  <c:v>73.53</c:v>
                </c:pt>
                <c:pt idx="225">
                  <c:v>73.41</c:v>
                </c:pt>
                <c:pt idx="226">
                  <c:v>73.34</c:v>
                </c:pt>
                <c:pt idx="227">
                  <c:v>73.63</c:v>
                </c:pt>
                <c:pt idx="228">
                  <c:v>74.430000000000007</c:v>
                </c:pt>
                <c:pt idx="229">
                  <c:v>74.75</c:v>
                </c:pt>
                <c:pt idx="230">
                  <c:v>74.75</c:v>
                </c:pt>
                <c:pt idx="231">
                  <c:v>75.03</c:v>
                </c:pt>
                <c:pt idx="232">
                  <c:v>75.37</c:v>
                </c:pt>
                <c:pt idx="233">
                  <c:v>75.239999999999995</c:v>
                </c:pt>
                <c:pt idx="234">
                  <c:v>75.239999999999995</c:v>
                </c:pt>
                <c:pt idx="235">
                  <c:v>74.92</c:v>
                </c:pt>
                <c:pt idx="236">
                  <c:v>74.98</c:v>
                </c:pt>
                <c:pt idx="237">
                  <c:v>75.040000000000006</c:v>
                </c:pt>
                <c:pt idx="238">
                  <c:v>74.959999999999994</c:v>
                </c:pt>
                <c:pt idx="239">
                  <c:v>75.11</c:v>
                </c:pt>
                <c:pt idx="240">
                  <c:v>74.7</c:v>
                </c:pt>
                <c:pt idx="241">
                  <c:v>74.37</c:v>
                </c:pt>
                <c:pt idx="242">
                  <c:v>73.760000000000005</c:v>
                </c:pt>
                <c:pt idx="243">
                  <c:v>72.88</c:v>
                </c:pt>
                <c:pt idx="244">
                  <c:v>73</c:v>
                </c:pt>
                <c:pt idx="245">
                  <c:v>73.52</c:v>
                </c:pt>
                <c:pt idx="246">
                  <c:v>73.94</c:v>
                </c:pt>
                <c:pt idx="247">
                  <c:v>74.459999999999994</c:v>
                </c:pt>
                <c:pt idx="248">
                  <c:v>74.680000000000007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4-4D92-8A9F-B5CC8709EAFB}"/>
            </c:ext>
          </c:extLst>
        </c:ser>
        <c:ser>
          <c:idx val="1"/>
          <c:order val="1"/>
          <c:tx>
            <c:strRef>
              <c:f>'Gráfico 9'!$U$14</c:f>
              <c:strCache>
                <c:ptCount val="1"/>
                <c:pt idx="0">
                  <c:v>mediana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'Gráfico 9'!$S$28:$S$276</c:f>
              <c:strCache>
                <c:ptCount val="240"/>
                <c:pt idx="0">
                  <c:v>enero</c:v>
                </c:pt>
                <c:pt idx="22">
                  <c:v>febrero</c:v>
                </c:pt>
                <c:pt idx="42">
                  <c:v>marzo</c:v>
                </c:pt>
                <c:pt idx="65">
                  <c:v>abril</c:v>
                </c:pt>
                <c:pt idx="85">
                  <c:v>mayo</c:v>
                </c:pt>
                <c:pt idx="108">
                  <c:v>junio</c:v>
                </c:pt>
                <c:pt idx="130">
                  <c:v>julio</c:v>
                </c:pt>
                <c:pt idx="151">
                  <c:v>agosto</c:v>
                </c:pt>
                <c:pt idx="174">
                  <c:v>septiembre</c:v>
                </c:pt>
                <c:pt idx="195">
                  <c:v>octubre</c:v>
                </c:pt>
                <c:pt idx="217">
                  <c:v>noviembre</c:v>
                </c:pt>
                <c:pt idx="239">
                  <c:v>diciembre</c:v>
                </c:pt>
              </c:strCache>
            </c:strRef>
          </c:cat>
          <c:val>
            <c:numRef>
              <c:f>'Gráfico 9'!$U$28:$U$276</c:f>
              <c:numCache>
                <c:formatCode>General</c:formatCode>
                <c:ptCount val="24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99.81</c:v>
                </c:pt>
                <c:pt idx="23">
                  <c:v>99.74</c:v>
                </c:pt>
                <c:pt idx="24">
                  <c:v>99.74</c:v>
                </c:pt>
                <c:pt idx="25">
                  <c:v>99.74</c:v>
                </c:pt>
                <c:pt idx="26">
                  <c:v>100</c:v>
                </c:pt>
                <c:pt idx="27">
                  <c:v>99.81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99.81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99.97</c:v>
                </c:pt>
                <c:pt idx="36">
                  <c:v>99.81</c:v>
                </c:pt>
                <c:pt idx="37">
                  <c:v>99.96</c:v>
                </c:pt>
                <c:pt idx="38">
                  <c:v>99.74</c:v>
                </c:pt>
                <c:pt idx="39">
                  <c:v>99.6</c:v>
                </c:pt>
                <c:pt idx="40">
                  <c:v>99.67</c:v>
                </c:pt>
                <c:pt idx="41">
                  <c:v>99.49</c:v>
                </c:pt>
                <c:pt idx="42">
                  <c:v>99.69</c:v>
                </c:pt>
                <c:pt idx="43">
                  <c:v>99.82</c:v>
                </c:pt>
                <c:pt idx="44">
                  <c:v>99.87</c:v>
                </c:pt>
                <c:pt idx="45">
                  <c:v>99.87</c:v>
                </c:pt>
                <c:pt idx="46">
                  <c:v>99.87</c:v>
                </c:pt>
                <c:pt idx="47">
                  <c:v>99.79</c:v>
                </c:pt>
                <c:pt idx="48">
                  <c:v>99.75</c:v>
                </c:pt>
                <c:pt idx="49">
                  <c:v>99.81</c:v>
                </c:pt>
                <c:pt idx="50">
                  <c:v>99.87</c:v>
                </c:pt>
                <c:pt idx="51">
                  <c:v>99.94</c:v>
                </c:pt>
                <c:pt idx="52">
                  <c:v>100</c:v>
                </c:pt>
                <c:pt idx="53">
                  <c:v>99.87</c:v>
                </c:pt>
                <c:pt idx="54">
                  <c:v>99.87</c:v>
                </c:pt>
                <c:pt idx="55">
                  <c:v>99.74</c:v>
                </c:pt>
                <c:pt idx="56">
                  <c:v>99.81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99.74</c:v>
                </c:pt>
                <c:pt idx="61">
                  <c:v>99.81</c:v>
                </c:pt>
                <c:pt idx="62">
                  <c:v>99.87</c:v>
                </c:pt>
                <c:pt idx="63">
                  <c:v>99.94</c:v>
                </c:pt>
                <c:pt idx="64">
                  <c:v>99.94</c:v>
                </c:pt>
                <c:pt idx="65">
                  <c:v>99.81</c:v>
                </c:pt>
                <c:pt idx="66">
                  <c:v>99.81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99.87</c:v>
                </c:pt>
                <c:pt idx="71">
                  <c:v>99.74</c:v>
                </c:pt>
                <c:pt idx="72">
                  <c:v>100</c:v>
                </c:pt>
                <c:pt idx="73">
                  <c:v>99.87</c:v>
                </c:pt>
                <c:pt idx="74">
                  <c:v>99.87</c:v>
                </c:pt>
                <c:pt idx="75">
                  <c:v>99.74</c:v>
                </c:pt>
                <c:pt idx="76">
                  <c:v>99.81</c:v>
                </c:pt>
                <c:pt idx="77">
                  <c:v>99.87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99.87</c:v>
                </c:pt>
                <c:pt idx="83">
                  <c:v>99.94</c:v>
                </c:pt>
                <c:pt idx="84">
                  <c:v>99.94</c:v>
                </c:pt>
                <c:pt idx="85">
                  <c:v>99.94</c:v>
                </c:pt>
                <c:pt idx="86">
                  <c:v>99.47</c:v>
                </c:pt>
                <c:pt idx="87">
                  <c:v>99.47</c:v>
                </c:pt>
                <c:pt idx="88">
                  <c:v>99.47</c:v>
                </c:pt>
                <c:pt idx="89">
                  <c:v>99.17</c:v>
                </c:pt>
                <c:pt idx="90">
                  <c:v>99.12</c:v>
                </c:pt>
                <c:pt idx="91">
                  <c:v>99.08</c:v>
                </c:pt>
                <c:pt idx="92">
                  <c:v>98.58</c:v>
                </c:pt>
                <c:pt idx="93">
                  <c:v>98.58</c:v>
                </c:pt>
                <c:pt idx="94">
                  <c:v>98.53</c:v>
                </c:pt>
                <c:pt idx="95">
                  <c:v>98.49</c:v>
                </c:pt>
                <c:pt idx="96">
                  <c:v>98.49</c:v>
                </c:pt>
                <c:pt idx="97">
                  <c:v>98.49</c:v>
                </c:pt>
                <c:pt idx="98">
                  <c:v>98.47</c:v>
                </c:pt>
                <c:pt idx="99">
                  <c:v>98.17</c:v>
                </c:pt>
                <c:pt idx="100">
                  <c:v>98.27</c:v>
                </c:pt>
                <c:pt idx="101">
                  <c:v>98.24</c:v>
                </c:pt>
                <c:pt idx="102">
                  <c:v>98.1</c:v>
                </c:pt>
                <c:pt idx="103">
                  <c:v>98.05</c:v>
                </c:pt>
                <c:pt idx="104">
                  <c:v>97.86</c:v>
                </c:pt>
                <c:pt idx="105">
                  <c:v>97.81</c:v>
                </c:pt>
                <c:pt idx="106">
                  <c:v>97.52</c:v>
                </c:pt>
                <c:pt idx="107">
                  <c:v>97.22</c:v>
                </c:pt>
                <c:pt idx="108">
                  <c:v>96.54</c:v>
                </c:pt>
                <c:pt idx="109">
                  <c:v>96.51</c:v>
                </c:pt>
                <c:pt idx="110">
                  <c:v>96.49</c:v>
                </c:pt>
                <c:pt idx="111">
                  <c:v>96.47</c:v>
                </c:pt>
                <c:pt idx="112">
                  <c:v>96.38</c:v>
                </c:pt>
                <c:pt idx="113">
                  <c:v>96.34</c:v>
                </c:pt>
                <c:pt idx="114">
                  <c:v>96.24</c:v>
                </c:pt>
                <c:pt idx="115">
                  <c:v>96.24</c:v>
                </c:pt>
                <c:pt idx="116">
                  <c:v>96.24</c:v>
                </c:pt>
                <c:pt idx="117">
                  <c:v>94.58</c:v>
                </c:pt>
                <c:pt idx="118">
                  <c:v>94.4</c:v>
                </c:pt>
                <c:pt idx="119">
                  <c:v>93.93</c:v>
                </c:pt>
                <c:pt idx="120">
                  <c:v>93.83</c:v>
                </c:pt>
                <c:pt idx="121">
                  <c:v>93.55</c:v>
                </c:pt>
                <c:pt idx="122">
                  <c:v>93.46</c:v>
                </c:pt>
                <c:pt idx="123">
                  <c:v>93.46</c:v>
                </c:pt>
                <c:pt idx="124">
                  <c:v>93.46</c:v>
                </c:pt>
                <c:pt idx="125">
                  <c:v>93.46</c:v>
                </c:pt>
                <c:pt idx="126">
                  <c:v>93.46</c:v>
                </c:pt>
                <c:pt idx="127">
                  <c:v>93.55</c:v>
                </c:pt>
                <c:pt idx="128">
                  <c:v>93.45</c:v>
                </c:pt>
                <c:pt idx="129">
                  <c:v>93.18</c:v>
                </c:pt>
                <c:pt idx="130">
                  <c:v>93.22</c:v>
                </c:pt>
                <c:pt idx="131">
                  <c:v>93.22</c:v>
                </c:pt>
                <c:pt idx="132">
                  <c:v>92.95</c:v>
                </c:pt>
                <c:pt idx="133">
                  <c:v>92.77</c:v>
                </c:pt>
                <c:pt idx="134">
                  <c:v>92.81</c:v>
                </c:pt>
                <c:pt idx="135">
                  <c:v>92.86</c:v>
                </c:pt>
                <c:pt idx="136">
                  <c:v>92.91</c:v>
                </c:pt>
                <c:pt idx="137">
                  <c:v>92.91</c:v>
                </c:pt>
                <c:pt idx="138">
                  <c:v>92.91</c:v>
                </c:pt>
                <c:pt idx="139">
                  <c:v>92.95</c:v>
                </c:pt>
                <c:pt idx="140">
                  <c:v>92.91</c:v>
                </c:pt>
                <c:pt idx="141">
                  <c:v>92.95</c:v>
                </c:pt>
                <c:pt idx="142">
                  <c:v>92.91</c:v>
                </c:pt>
                <c:pt idx="143">
                  <c:v>92.81</c:v>
                </c:pt>
                <c:pt idx="144">
                  <c:v>92.63</c:v>
                </c:pt>
                <c:pt idx="145">
                  <c:v>92.58</c:v>
                </c:pt>
                <c:pt idx="146">
                  <c:v>92.39</c:v>
                </c:pt>
                <c:pt idx="147">
                  <c:v>92.35</c:v>
                </c:pt>
                <c:pt idx="148">
                  <c:v>92.35</c:v>
                </c:pt>
                <c:pt idx="149">
                  <c:v>91.98</c:v>
                </c:pt>
                <c:pt idx="150">
                  <c:v>91.93</c:v>
                </c:pt>
                <c:pt idx="151">
                  <c:v>91.84</c:v>
                </c:pt>
                <c:pt idx="152">
                  <c:v>91.84</c:v>
                </c:pt>
                <c:pt idx="153">
                  <c:v>91.56</c:v>
                </c:pt>
                <c:pt idx="154">
                  <c:v>91.56</c:v>
                </c:pt>
                <c:pt idx="155">
                  <c:v>91.61</c:v>
                </c:pt>
                <c:pt idx="156">
                  <c:v>91.6</c:v>
                </c:pt>
                <c:pt idx="157">
                  <c:v>91.55</c:v>
                </c:pt>
                <c:pt idx="158">
                  <c:v>91.54</c:v>
                </c:pt>
                <c:pt idx="159">
                  <c:v>91.54</c:v>
                </c:pt>
                <c:pt idx="160">
                  <c:v>91.45</c:v>
                </c:pt>
                <c:pt idx="161">
                  <c:v>91.4</c:v>
                </c:pt>
                <c:pt idx="162">
                  <c:v>91.31</c:v>
                </c:pt>
                <c:pt idx="163">
                  <c:v>91.22</c:v>
                </c:pt>
                <c:pt idx="164">
                  <c:v>91.21</c:v>
                </c:pt>
                <c:pt idx="165">
                  <c:v>91.18</c:v>
                </c:pt>
                <c:pt idx="166">
                  <c:v>91.18</c:v>
                </c:pt>
                <c:pt idx="167">
                  <c:v>91</c:v>
                </c:pt>
                <c:pt idx="168">
                  <c:v>91</c:v>
                </c:pt>
                <c:pt idx="169">
                  <c:v>90.72</c:v>
                </c:pt>
                <c:pt idx="170">
                  <c:v>90.68</c:v>
                </c:pt>
                <c:pt idx="171">
                  <c:v>90.66</c:v>
                </c:pt>
                <c:pt idx="172">
                  <c:v>90.62</c:v>
                </c:pt>
                <c:pt idx="173">
                  <c:v>90.57</c:v>
                </c:pt>
                <c:pt idx="174">
                  <c:v>90.4</c:v>
                </c:pt>
                <c:pt idx="175">
                  <c:v>90.22</c:v>
                </c:pt>
                <c:pt idx="176">
                  <c:v>90.22</c:v>
                </c:pt>
                <c:pt idx="177">
                  <c:v>89.95</c:v>
                </c:pt>
                <c:pt idx="178">
                  <c:v>89.91</c:v>
                </c:pt>
                <c:pt idx="179">
                  <c:v>89.73</c:v>
                </c:pt>
                <c:pt idx="180">
                  <c:v>89.7</c:v>
                </c:pt>
                <c:pt idx="181">
                  <c:v>89.62</c:v>
                </c:pt>
                <c:pt idx="182">
                  <c:v>89.62</c:v>
                </c:pt>
                <c:pt idx="183">
                  <c:v>89.44</c:v>
                </c:pt>
                <c:pt idx="184">
                  <c:v>88.99</c:v>
                </c:pt>
                <c:pt idx="185">
                  <c:v>88.94</c:v>
                </c:pt>
                <c:pt idx="186">
                  <c:v>88.9</c:v>
                </c:pt>
                <c:pt idx="187">
                  <c:v>88.72</c:v>
                </c:pt>
                <c:pt idx="188">
                  <c:v>88.45</c:v>
                </c:pt>
                <c:pt idx="189">
                  <c:v>88.41</c:v>
                </c:pt>
                <c:pt idx="190">
                  <c:v>88.33</c:v>
                </c:pt>
                <c:pt idx="191">
                  <c:v>87.88</c:v>
                </c:pt>
                <c:pt idx="192">
                  <c:v>87.71</c:v>
                </c:pt>
                <c:pt idx="193">
                  <c:v>87.27</c:v>
                </c:pt>
                <c:pt idx="194">
                  <c:v>87.27</c:v>
                </c:pt>
                <c:pt idx="195">
                  <c:v>87.27</c:v>
                </c:pt>
                <c:pt idx="196">
                  <c:v>86.92</c:v>
                </c:pt>
                <c:pt idx="197">
                  <c:v>86.84</c:v>
                </c:pt>
                <c:pt idx="198">
                  <c:v>86.81</c:v>
                </c:pt>
                <c:pt idx="199">
                  <c:v>86.81</c:v>
                </c:pt>
                <c:pt idx="200">
                  <c:v>86.79</c:v>
                </c:pt>
                <c:pt idx="201">
                  <c:v>86.79</c:v>
                </c:pt>
                <c:pt idx="202">
                  <c:v>86.74</c:v>
                </c:pt>
                <c:pt idx="203">
                  <c:v>86.72</c:v>
                </c:pt>
                <c:pt idx="204">
                  <c:v>86.11</c:v>
                </c:pt>
                <c:pt idx="205">
                  <c:v>86.02</c:v>
                </c:pt>
                <c:pt idx="206">
                  <c:v>86.02</c:v>
                </c:pt>
                <c:pt idx="207">
                  <c:v>86.07</c:v>
                </c:pt>
                <c:pt idx="208">
                  <c:v>85.89</c:v>
                </c:pt>
                <c:pt idx="209">
                  <c:v>85.93</c:v>
                </c:pt>
                <c:pt idx="210">
                  <c:v>85.93</c:v>
                </c:pt>
                <c:pt idx="211">
                  <c:v>86.02</c:v>
                </c:pt>
                <c:pt idx="212">
                  <c:v>85.93</c:v>
                </c:pt>
                <c:pt idx="213">
                  <c:v>85.85</c:v>
                </c:pt>
                <c:pt idx="214">
                  <c:v>85.85</c:v>
                </c:pt>
                <c:pt idx="215">
                  <c:v>85.85</c:v>
                </c:pt>
                <c:pt idx="216">
                  <c:v>85.93</c:v>
                </c:pt>
                <c:pt idx="217">
                  <c:v>85.85</c:v>
                </c:pt>
                <c:pt idx="218">
                  <c:v>85.85</c:v>
                </c:pt>
                <c:pt idx="219">
                  <c:v>85.85</c:v>
                </c:pt>
                <c:pt idx="220">
                  <c:v>85.89</c:v>
                </c:pt>
                <c:pt idx="221">
                  <c:v>85.87</c:v>
                </c:pt>
                <c:pt idx="222">
                  <c:v>85.8</c:v>
                </c:pt>
                <c:pt idx="223">
                  <c:v>85.82</c:v>
                </c:pt>
                <c:pt idx="224">
                  <c:v>85.73</c:v>
                </c:pt>
                <c:pt idx="225">
                  <c:v>85.77</c:v>
                </c:pt>
                <c:pt idx="226">
                  <c:v>85.8</c:v>
                </c:pt>
                <c:pt idx="227">
                  <c:v>85.97</c:v>
                </c:pt>
                <c:pt idx="228">
                  <c:v>85.93</c:v>
                </c:pt>
                <c:pt idx="229">
                  <c:v>85.93</c:v>
                </c:pt>
                <c:pt idx="230">
                  <c:v>85.97</c:v>
                </c:pt>
                <c:pt idx="231">
                  <c:v>86.01</c:v>
                </c:pt>
                <c:pt idx="232">
                  <c:v>85.99</c:v>
                </c:pt>
                <c:pt idx="233">
                  <c:v>85.97</c:v>
                </c:pt>
                <c:pt idx="234">
                  <c:v>85.97</c:v>
                </c:pt>
                <c:pt idx="235">
                  <c:v>85.99</c:v>
                </c:pt>
                <c:pt idx="236">
                  <c:v>86.04</c:v>
                </c:pt>
                <c:pt idx="237">
                  <c:v>86.08</c:v>
                </c:pt>
                <c:pt idx="238">
                  <c:v>86.06</c:v>
                </c:pt>
                <c:pt idx="239">
                  <c:v>85.97</c:v>
                </c:pt>
                <c:pt idx="240">
                  <c:v>85.97</c:v>
                </c:pt>
                <c:pt idx="241">
                  <c:v>85.9</c:v>
                </c:pt>
                <c:pt idx="242">
                  <c:v>85.86</c:v>
                </c:pt>
                <c:pt idx="243">
                  <c:v>85.84</c:v>
                </c:pt>
                <c:pt idx="244">
                  <c:v>85.86</c:v>
                </c:pt>
                <c:pt idx="245">
                  <c:v>85.84</c:v>
                </c:pt>
                <c:pt idx="246">
                  <c:v>85.84</c:v>
                </c:pt>
                <c:pt idx="247">
                  <c:v>85.9</c:v>
                </c:pt>
                <c:pt idx="248">
                  <c:v>86.16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4-4D92-8A9F-B5CC8709EAFB}"/>
            </c:ext>
          </c:extLst>
        </c:ser>
        <c:ser>
          <c:idx val="4"/>
          <c:order val="3"/>
          <c:tx>
            <c:strRef>
              <c:f>'Gráfico 9'!$X$14</c:f>
              <c:strCache>
                <c:ptCount val="1"/>
                <c:pt idx="0">
                  <c:v>rango de crisis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Ref>
              <c:f>'Gráfico 9'!$S$28:$S$276</c:f>
              <c:strCache>
                <c:ptCount val="240"/>
                <c:pt idx="0">
                  <c:v>enero</c:v>
                </c:pt>
                <c:pt idx="22">
                  <c:v>febrero</c:v>
                </c:pt>
                <c:pt idx="42">
                  <c:v>marzo</c:v>
                </c:pt>
                <c:pt idx="65">
                  <c:v>abril</c:v>
                </c:pt>
                <c:pt idx="85">
                  <c:v>mayo</c:v>
                </c:pt>
                <c:pt idx="108">
                  <c:v>junio</c:v>
                </c:pt>
                <c:pt idx="130">
                  <c:v>julio</c:v>
                </c:pt>
                <c:pt idx="151">
                  <c:v>agosto</c:v>
                </c:pt>
                <c:pt idx="174">
                  <c:v>septiembre</c:v>
                </c:pt>
                <c:pt idx="195">
                  <c:v>octubre</c:v>
                </c:pt>
                <c:pt idx="217">
                  <c:v>noviembre</c:v>
                </c:pt>
                <c:pt idx="239">
                  <c:v>diciembre</c:v>
                </c:pt>
              </c:strCache>
            </c:strRef>
          </c:cat>
          <c:val>
            <c:numRef>
              <c:f>'Gráfico 9'!$X$28:$X$276</c:f>
              <c:numCache>
                <c:formatCode>General</c:formatCode>
                <c:ptCount val="249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70</c:v>
                </c:pt>
                <c:pt idx="9">
                  <c:v>70</c:v>
                </c:pt>
                <c:pt idx="10">
                  <c:v>70</c:v>
                </c:pt>
                <c:pt idx="11">
                  <c:v>70</c:v>
                </c:pt>
                <c:pt idx="12">
                  <c:v>70</c:v>
                </c:pt>
                <c:pt idx="13">
                  <c:v>70</c:v>
                </c:pt>
                <c:pt idx="14">
                  <c:v>70</c:v>
                </c:pt>
                <c:pt idx="15">
                  <c:v>70</c:v>
                </c:pt>
                <c:pt idx="16">
                  <c:v>70</c:v>
                </c:pt>
                <c:pt idx="17">
                  <c:v>70</c:v>
                </c:pt>
                <c:pt idx="18">
                  <c:v>70</c:v>
                </c:pt>
                <c:pt idx="19">
                  <c:v>70</c:v>
                </c:pt>
                <c:pt idx="20">
                  <c:v>70</c:v>
                </c:pt>
                <c:pt idx="21">
                  <c:v>70</c:v>
                </c:pt>
                <c:pt idx="22">
                  <c:v>70</c:v>
                </c:pt>
                <c:pt idx="23">
                  <c:v>70</c:v>
                </c:pt>
                <c:pt idx="24">
                  <c:v>70</c:v>
                </c:pt>
                <c:pt idx="25">
                  <c:v>70</c:v>
                </c:pt>
                <c:pt idx="26">
                  <c:v>70</c:v>
                </c:pt>
                <c:pt idx="27">
                  <c:v>70</c:v>
                </c:pt>
                <c:pt idx="28">
                  <c:v>70</c:v>
                </c:pt>
                <c:pt idx="29">
                  <c:v>70</c:v>
                </c:pt>
                <c:pt idx="30">
                  <c:v>70</c:v>
                </c:pt>
                <c:pt idx="31">
                  <c:v>70</c:v>
                </c:pt>
                <c:pt idx="32">
                  <c:v>70</c:v>
                </c:pt>
                <c:pt idx="33">
                  <c:v>70</c:v>
                </c:pt>
                <c:pt idx="34">
                  <c:v>70</c:v>
                </c:pt>
                <c:pt idx="35">
                  <c:v>70</c:v>
                </c:pt>
                <c:pt idx="36">
                  <c:v>70</c:v>
                </c:pt>
                <c:pt idx="37">
                  <c:v>70</c:v>
                </c:pt>
                <c:pt idx="38">
                  <c:v>70</c:v>
                </c:pt>
                <c:pt idx="39">
                  <c:v>70</c:v>
                </c:pt>
                <c:pt idx="40">
                  <c:v>70</c:v>
                </c:pt>
                <c:pt idx="41">
                  <c:v>70</c:v>
                </c:pt>
                <c:pt idx="42">
                  <c:v>70</c:v>
                </c:pt>
                <c:pt idx="43">
                  <c:v>70</c:v>
                </c:pt>
                <c:pt idx="44">
                  <c:v>70</c:v>
                </c:pt>
                <c:pt idx="45">
                  <c:v>70</c:v>
                </c:pt>
                <c:pt idx="46">
                  <c:v>70</c:v>
                </c:pt>
                <c:pt idx="47">
                  <c:v>70</c:v>
                </c:pt>
                <c:pt idx="48">
                  <c:v>70</c:v>
                </c:pt>
                <c:pt idx="49">
                  <c:v>70</c:v>
                </c:pt>
                <c:pt idx="50">
                  <c:v>70</c:v>
                </c:pt>
                <c:pt idx="51">
                  <c:v>70</c:v>
                </c:pt>
                <c:pt idx="52">
                  <c:v>70</c:v>
                </c:pt>
                <c:pt idx="53">
                  <c:v>70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70</c:v>
                </c:pt>
                <c:pt idx="59">
                  <c:v>70</c:v>
                </c:pt>
                <c:pt idx="60">
                  <c:v>70</c:v>
                </c:pt>
                <c:pt idx="61">
                  <c:v>70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70</c:v>
                </c:pt>
                <c:pt idx="69">
                  <c:v>70</c:v>
                </c:pt>
                <c:pt idx="70">
                  <c:v>70</c:v>
                </c:pt>
                <c:pt idx="71">
                  <c:v>70</c:v>
                </c:pt>
                <c:pt idx="72">
                  <c:v>70</c:v>
                </c:pt>
                <c:pt idx="73">
                  <c:v>70</c:v>
                </c:pt>
                <c:pt idx="74">
                  <c:v>70</c:v>
                </c:pt>
                <c:pt idx="75">
                  <c:v>70</c:v>
                </c:pt>
                <c:pt idx="76">
                  <c:v>70</c:v>
                </c:pt>
                <c:pt idx="77">
                  <c:v>70</c:v>
                </c:pt>
                <c:pt idx="78">
                  <c:v>70</c:v>
                </c:pt>
                <c:pt idx="79">
                  <c:v>70</c:v>
                </c:pt>
                <c:pt idx="80">
                  <c:v>70</c:v>
                </c:pt>
                <c:pt idx="81">
                  <c:v>70</c:v>
                </c:pt>
                <c:pt idx="82">
                  <c:v>70</c:v>
                </c:pt>
                <c:pt idx="83">
                  <c:v>70</c:v>
                </c:pt>
                <c:pt idx="84">
                  <c:v>70</c:v>
                </c:pt>
                <c:pt idx="85">
                  <c:v>70</c:v>
                </c:pt>
                <c:pt idx="86">
                  <c:v>70</c:v>
                </c:pt>
                <c:pt idx="87">
                  <c:v>70</c:v>
                </c:pt>
                <c:pt idx="88">
                  <c:v>70</c:v>
                </c:pt>
                <c:pt idx="89">
                  <c:v>70</c:v>
                </c:pt>
                <c:pt idx="90">
                  <c:v>70</c:v>
                </c:pt>
                <c:pt idx="91">
                  <c:v>70</c:v>
                </c:pt>
                <c:pt idx="92">
                  <c:v>70</c:v>
                </c:pt>
                <c:pt idx="93">
                  <c:v>70</c:v>
                </c:pt>
                <c:pt idx="94">
                  <c:v>70</c:v>
                </c:pt>
                <c:pt idx="95">
                  <c:v>70</c:v>
                </c:pt>
                <c:pt idx="96">
                  <c:v>70</c:v>
                </c:pt>
                <c:pt idx="97">
                  <c:v>70</c:v>
                </c:pt>
                <c:pt idx="98">
                  <c:v>70</c:v>
                </c:pt>
                <c:pt idx="99">
                  <c:v>70</c:v>
                </c:pt>
                <c:pt idx="100">
                  <c:v>70</c:v>
                </c:pt>
                <c:pt idx="101">
                  <c:v>70</c:v>
                </c:pt>
                <c:pt idx="102">
                  <c:v>70</c:v>
                </c:pt>
                <c:pt idx="103">
                  <c:v>70</c:v>
                </c:pt>
                <c:pt idx="104">
                  <c:v>70</c:v>
                </c:pt>
                <c:pt idx="105">
                  <c:v>70</c:v>
                </c:pt>
                <c:pt idx="106">
                  <c:v>70</c:v>
                </c:pt>
                <c:pt idx="107">
                  <c:v>70</c:v>
                </c:pt>
                <c:pt idx="108">
                  <c:v>70</c:v>
                </c:pt>
                <c:pt idx="109">
                  <c:v>70</c:v>
                </c:pt>
                <c:pt idx="110">
                  <c:v>70</c:v>
                </c:pt>
                <c:pt idx="111">
                  <c:v>70</c:v>
                </c:pt>
                <c:pt idx="112">
                  <c:v>70</c:v>
                </c:pt>
                <c:pt idx="113">
                  <c:v>70</c:v>
                </c:pt>
                <c:pt idx="114">
                  <c:v>70</c:v>
                </c:pt>
                <c:pt idx="115">
                  <c:v>70</c:v>
                </c:pt>
                <c:pt idx="116">
                  <c:v>70</c:v>
                </c:pt>
                <c:pt idx="117">
                  <c:v>70</c:v>
                </c:pt>
                <c:pt idx="118">
                  <c:v>70</c:v>
                </c:pt>
                <c:pt idx="119">
                  <c:v>70</c:v>
                </c:pt>
                <c:pt idx="120">
                  <c:v>70</c:v>
                </c:pt>
                <c:pt idx="121">
                  <c:v>70</c:v>
                </c:pt>
                <c:pt idx="122">
                  <c:v>70</c:v>
                </c:pt>
                <c:pt idx="123">
                  <c:v>70</c:v>
                </c:pt>
                <c:pt idx="124">
                  <c:v>70</c:v>
                </c:pt>
                <c:pt idx="125">
                  <c:v>70</c:v>
                </c:pt>
                <c:pt idx="126">
                  <c:v>70</c:v>
                </c:pt>
                <c:pt idx="127">
                  <c:v>70</c:v>
                </c:pt>
                <c:pt idx="128">
                  <c:v>70</c:v>
                </c:pt>
                <c:pt idx="129">
                  <c:v>70</c:v>
                </c:pt>
                <c:pt idx="130">
                  <c:v>70</c:v>
                </c:pt>
                <c:pt idx="131">
                  <c:v>70</c:v>
                </c:pt>
                <c:pt idx="132">
                  <c:v>70</c:v>
                </c:pt>
                <c:pt idx="133">
                  <c:v>70</c:v>
                </c:pt>
                <c:pt idx="134">
                  <c:v>70</c:v>
                </c:pt>
                <c:pt idx="135">
                  <c:v>70</c:v>
                </c:pt>
                <c:pt idx="136">
                  <c:v>70</c:v>
                </c:pt>
                <c:pt idx="137">
                  <c:v>70</c:v>
                </c:pt>
                <c:pt idx="138">
                  <c:v>70</c:v>
                </c:pt>
                <c:pt idx="139">
                  <c:v>70</c:v>
                </c:pt>
                <c:pt idx="140">
                  <c:v>70</c:v>
                </c:pt>
                <c:pt idx="141">
                  <c:v>70</c:v>
                </c:pt>
                <c:pt idx="142">
                  <c:v>70</c:v>
                </c:pt>
                <c:pt idx="143">
                  <c:v>70</c:v>
                </c:pt>
                <c:pt idx="144">
                  <c:v>70</c:v>
                </c:pt>
                <c:pt idx="145">
                  <c:v>70</c:v>
                </c:pt>
                <c:pt idx="146">
                  <c:v>70</c:v>
                </c:pt>
                <c:pt idx="147">
                  <c:v>70</c:v>
                </c:pt>
                <c:pt idx="148">
                  <c:v>70</c:v>
                </c:pt>
                <c:pt idx="149">
                  <c:v>70</c:v>
                </c:pt>
                <c:pt idx="150">
                  <c:v>70</c:v>
                </c:pt>
                <c:pt idx="151">
                  <c:v>70</c:v>
                </c:pt>
                <c:pt idx="152">
                  <c:v>70</c:v>
                </c:pt>
                <c:pt idx="153">
                  <c:v>70</c:v>
                </c:pt>
                <c:pt idx="154">
                  <c:v>70</c:v>
                </c:pt>
                <c:pt idx="155">
                  <c:v>70</c:v>
                </c:pt>
                <c:pt idx="156">
                  <c:v>70</c:v>
                </c:pt>
                <c:pt idx="157">
                  <c:v>70</c:v>
                </c:pt>
                <c:pt idx="158">
                  <c:v>70</c:v>
                </c:pt>
                <c:pt idx="159">
                  <c:v>70</c:v>
                </c:pt>
                <c:pt idx="160">
                  <c:v>70</c:v>
                </c:pt>
                <c:pt idx="161">
                  <c:v>70</c:v>
                </c:pt>
                <c:pt idx="162">
                  <c:v>70</c:v>
                </c:pt>
                <c:pt idx="163">
                  <c:v>70</c:v>
                </c:pt>
                <c:pt idx="164">
                  <c:v>70</c:v>
                </c:pt>
                <c:pt idx="165">
                  <c:v>70</c:v>
                </c:pt>
                <c:pt idx="166">
                  <c:v>70</c:v>
                </c:pt>
                <c:pt idx="167">
                  <c:v>70</c:v>
                </c:pt>
                <c:pt idx="168">
                  <c:v>70</c:v>
                </c:pt>
                <c:pt idx="169">
                  <c:v>70</c:v>
                </c:pt>
                <c:pt idx="170">
                  <c:v>70</c:v>
                </c:pt>
                <c:pt idx="171">
                  <c:v>70</c:v>
                </c:pt>
                <c:pt idx="172">
                  <c:v>70</c:v>
                </c:pt>
                <c:pt idx="173">
                  <c:v>70</c:v>
                </c:pt>
                <c:pt idx="174">
                  <c:v>70</c:v>
                </c:pt>
                <c:pt idx="175">
                  <c:v>70</c:v>
                </c:pt>
                <c:pt idx="176">
                  <c:v>70</c:v>
                </c:pt>
                <c:pt idx="177">
                  <c:v>70</c:v>
                </c:pt>
                <c:pt idx="178">
                  <c:v>70</c:v>
                </c:pt>
                <c:pt idx="179">
                  <c:v>70</c:v>
                </c:pt>
                <c:pt idx="180">
                  <c:v>70</c:v>
                </c:pt>
                <c:pt idx="181">
                  <c:v>70</c:v>
                </c:pt>
                <c:pt idx="182">
                  <c:v>70</c:v>
                </c:pt>
                <c:pt idx="183">
                  <c:v>70</c:v>
                </c:pt>
                <c:pt idx="184">
                  <c:v>70</c:v>
                </c:pt>
                <c:pt idx="185">
                  <c:v>70</c:v>
                </c:pt>
                <c:pt idx="186">
                  <c:v>70</c:v>
                </c:pt>
                <c:pt idx="187">
                  <c:v>70</c:v>
                </c:pt>
                <c:pt idx="188">
                  <c:v>70</c:v>
                </c:pt>
                <c:pt idx="189">
                  <c:v>70</c:v>
                </c:pt>
                <c:pt idx="190">
                  <c:v>70</c:v>
                </c:pt>
                <c:pt idx="191">
                  <c:v>70</c:v>
                </c:pt>
                <c:pt idx="192">
                  <c:v>70</c:v>
                </c:pt>
                <c:pt idx="193">
                  <c:v>70</c:v>
                </c:pt>
                <c:pt idx="194">
                  <c:v>70</c:v>
                </c:pt>
                <c:pt idx="195">
                  <c:v>70</c:v>
                </c:pt>
                <c:pt idx="196">
                  <c:v>70</c:v>
                </c:pt>
                <c:pt idx="197">
                  <c:v>70</c:v>
                </c:pt>
                <c:pt idx="198">
                  <c:v>70</c:v>
                </c:pt>
                <c:pt idx="199">
                  <c:v>70</c:v>
                </c:pt>
                <c:pt idx="200">
                  <c:v>70</c:v>
                </c:pt>
                <c:pt idx="201">
                  <c:v>70</c:v>
                </c:pt>
                <c:pt idx="202">
                  <c:v>70</c:v>
                </c:pt>
                <c:pt idx="203">
                  <c:v>70</c:v>
                </c:pt>
                <c:pt idx="204">
                  <c:v>70</c:v>
                </c:pt>
                <c:pt idx="205">
                  <c:v>70</c:v>
                </c:pt>
                <c:pt idx="206">
                  <c:v>70</c:v>
                </c:pt>
                <c:pt idx="207">
                  <c:v>70</c:v>
                </c:pt>
                <c:pt idx="208">
                  <c:v>70</c:v>
                </c:pt>
                <c:pt idx="209">
                  <c:v>70</c:v>
                </c:pt>
                <c:pt idx="210">
                  <c:v>70</c:v>
                </c:pt>
                <c:pt idx="211">
                  <c:v>70</c:v>
                </c:pt>
                <c:pt idx="212">
                  <c:v>70</c:v>
                </c:pt>
                <c:pt idx="213">
                  <c:v>70</c:v>
                </c:pt>
                <c:pt idx="214">
                  <c:v>70</c:v>
                </c:pt>
                <c:pt idx="215">
                  <c:v>70</c:v>
                </c:pt>
                <c:pt idx="216">
                  <c:v>70</c:v>
                </c:pt>
                <c:pt idx="217">
                  <c:v>70</c:v>
                </c:pt>
                <c:pt idx="218">
                  <c:v>70</c:v>
                </c:pt>
                <c:pt idx="219">
                  <c:v>70</c:v>
                </c:pt>
                <c:pt idx="220">
                  <c:v>70</c:v>
                </c:pt>
                <c:pt idx="221">
                  <c:v>70</c:v>
                </c:pt>
                <c:pt idx="222">
                  <c:v>70</c:v>
                </c:pt>
                <c:pt idx="223">
                  <c:v>70</c:v>
                </c:pt>
                <c:pt idx="224">
                  <c:v>70</c:v>
                </c:pt>
                <c:pt idx="225">
                  <c:v>70</c:v>
                </c:pt>
                <c:pt idx="226">
                  <c:v>70</c:v>
                </c:pt>
                <c:pt idx="227">
                  <c:v>70</c:v>
                </c:pt>
                <c:pt idx="228">
                  <c:v>70</c:v>
                </c:pt>
                <c:pt idx="229">
                  <c:v>70</c:v>
                </c:pt>
                <c:pt idx="230">
                  <c:v>70</c:v>
                </c:pt>
                <c:pt idx="231">
                  <c:v>70</c:v>
                </c:pt>
                <c:pt idx="232">
                  <c:v>70</c:v>
                </c:pt>
                <c:pt idx="233">
                  <c:v>70</c:v>
                </c:pt>
                <c:pt idx="234">
                  <c:v>70</c:v>
                </c:pt>
                <c:pt idx="235">
                  <c:v>70</c:v>
                </c:pt>
                <c:pt idx="236">
                  <c:v>70</c:v>
                </c:pt>
                <c:pt idx="237">
                  <c:v>70</c:v>
                </c:pt>
                <c:pt idx="238">
                  <c:v>70</c:v>
                </c:pt>
                <c:pt idx="239">
                  <c:v>70</c:v>
                </c:pt>
                <c:pt idx="240">
                  <c:v>70</c:v>
                </c:pt>
                <c:pt idx="241">
                  <c:v>70</c:v>
                </c:pt>
                <c:pt idx="242">
                  <c:v>70</c:v>
                </c:pt>
                <c:pt idx="243">
                  <c:v>70</c:v>
                </c:pt>
                <c:pt idx="244">
                  <c:v>70</c:v>
                </c:pt>
                <c:pt idx="245">
                  <c:v>70</c:v>
                </c:pt>
                <c:pt idx="246">
                  <c:v>70</c:v>
                </c:pt>
                <c:pt idx="247">
                  <c:v>70</c:v>
                </c:pt>
                <c:pt idx="248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94-4D92-8A9F-B5CC8709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9351471"/>
        <c:axId val="1499137407"/>
      </c:lineChart>
      <c:catAx>
        <c:axId val="137935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99137407"/>
        <c:crosses val="autoZero"/>
        <c:auto val="1"/>
        <c:lblAlgn val="ctr"/>
        <c:lblOffset val="100"/>
        <c:noMultiLvlLbl val="0"/>
      </c:catAx>
      <c:valAx>
        <c:axId val="1499137407"/>
        <c:scaling>
          <c:orientation val="minMax"/>
          <c:max val="100"/>
          <c:min val="6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venir Next LT Pro" panose="020B0504020202020204" pitchFamily="34" charset="0"/>
                <a:ea typeface="+mn-ea"/>
                <a:cs typeface="+mn-cs"/>
              </a:defRPr>
            </a:pPr>
            <a:endParaRPr lang="en-US"/>
          </a:p>
        </c:txPr>
        <c:crossAx val="1379351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venir Next LT Pro" panose="020B05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venir Next LT Pro" panose="020B05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chart" Target="../charts/chart7.xml"/><Relationship Id="rId4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chart" Target="../charts/chart8.xml"/><Relationship Id="rId4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.png"/><Relationship Id="rId1" Type="http://schemas.openxmlformats.org/officeDocument/2006/relationships/chart" Target="../charts/chart9.xml"/><Relationship Id="rId4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Relationship Id="rId4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chart" Target="../charts/chart11.xml"/><Relationship Id="rId4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chart" Target="../charts/chart12.xml"/><Relationship Id="rId4" Type="http://schemas.openxmlformats.org/officeDocument/2006/relationships/image" Target="../media/image2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4.png"/><Relationship Id="rId1" Type="http://schemas.openxmlformats.org/officeDocument/2006/relationships/chart" Target="../charts/chart13.xml"/><Relationship Id="rId4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chart" Target="../charts/chart14.xml"/><Relationship Id="rId4" Type="http://schemas.openxmlformats.org/officeDocument/2006/relationships/image" Target="../media/image28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1.png"/><Relationship Id="rId1" Type="http://schemas.openxmlformats.org/officeDocument/2006/relationships/chart" Target="../charts/chart15.xml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1.png"/><Relationship Id="rId1" Type="http://schemas.openxmlformats.org/officeDocument/2006/relationships/chart" Target="../charts/chart16.xml"/><Relationship Id="rId4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7.xml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8.xml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1.png"/><Relationship Id="rId1" Type="http://schemas.openxmlformats.org/officeDocument/2006/relationships/chart" Target="../charts/chart19.xml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0.xml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26.png"/><Relationship Id="rId1" Type="http://schemas.openxmlformats.org/officeDocument/2006/relationships/chart" Target="../charts/chart21.xml"/><Relationship Id="rId4" Type="http://schemas.openxmlformats.org/officeDocument/2006/relationships/image" Target="../media/image3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26.png"/><Relationship Id="rId1" Type="http://schemas.openxmlformats.org/officeDocument/2006/relationships/chart" Target="../charts/chart22.xml"/><Relationship Id="rId4" Type="http://schemas.openxmlformats.org/officeDocument/2006/relationships/image" Target="../media/image3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26.png"/><Relationship Id="rId1" Type="http://schemas.openxmlformats.org/officeDocument/2006/relationships/chart" Target="../charts/chart23.xml"/><Relationship Id="rId4" Type="http://schemas.openxmlformats.org/officeDocument/2006/relationships/image" Target="../media/image3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chart" Target="../charts/chart24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8.png"/><Relationship Id="rId1" Type="http://schemas.openxmlformats.org/officeDocument/2006/relationships/image" Target="../media/image39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chart" Target="../charts/chart26.xml"/><Relationship Id="rId4" Type="http://schemas.openxmlformats.org/officeDocument/2006/relationships/image" Target="../media/image38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4" Type="http://schemas.openxmlformats.org/officeDocument/2006/relationships/image" Target="../media/image4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4" Type="http://schemas.openxmlformats.org/officeDocument/2006/relationships/chart" Target="../charts/chart27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chart" Target="../charts/chart28.xml"/><Relationship Id="rId5" Type="http://schemas.openxmlformats.org/officeDocument/2006/relationships/chart" Target="../charts/chart29.xml"/><Relationship Id="rId4" Type="http://schemas.openxmlformats.org/officeDocument/2006/relationships/image" Target="../media/image38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4" Type="http://schemas.openxmlformats.org/officeDocument/2006/relationships/chart" Target="../charts/chart30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4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4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1.png"/><Relationship Id="rId1" Type="http://schemas.openxmlformats.org/officeDocument/2006/relationships/image" Target="../media/image4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chart" Target="../charts/chart3.xml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4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chart" Target="../charts/chart6.xml"/><Relationship Id="rId4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6</xdr:row>
      <xdr:rowOff>57150</xdr:rowOff>
    </xdr:from>
    <xdr:to>
      <xdr:col>13</xdr:col>
      <xdr:colOff>600075</xdr:colOff>
      <xdr:row>27</xdr:row>
      <xdr:rowOff>190500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8223A3A-1421-4C01-B4AE-52DF48BDF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614C47-401E-4A0A-A47E-52C0E4B56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0</xdr:row>
      <xdr:rowOff>0</xdr:rowOff>
    </xdr:from>
    <xdr:to>
      <xdr:col>9</xdr:col>
      <xdr:colOff>676275</xdr:colOff>
      <xdr:row>3</xdr:row>
      <xdr:rowOff>15670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9DA39DA-4E74-4CEE-AE81-FBC09634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0"/>
          <a:ext cx="1371600" cy="73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0</xdr:rowOff>
    </xdr:from>
    <xdr:to>
      <xdr:col>1</xdr:col>
      <xdr:colOff>790575</xdr:colOff>
      <xdr:row>2</xdr:row>
      <xdr:rowOff>164841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E5E079B-A890-4C78-8FC9-593DC0E8B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352550" cy="650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471487</xdr:colOff>
      <xdr:row>5</xdr:row>
      <xdr:rowOff>14286</xdr:rowOff>
    </xdr:from>
    <xdr:to>
      <xdr:col>13</xdr:col>
      <xdr:colOff>295275</xdr:colOff>
      <xdr:row>34</xdr:row>
      <xdr:rowOff>38099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51AA81-9DD9-3B42-B6BC-DCD03E104E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6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0D46CE-336A-475E-A3E7-8239A0F87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0</xdr:row>
      <xdr:rowOff>0</xdr:rowOff>
    </xdr:from>
    <xdr:to>
      <xdr:col>11</xdr:col>
      <xdr:colOff>314325</xdr:colOff>
      <xdr:row>2</xdr:row>
      <xdr:rowOff>115292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D006F0-F8E4-407B-A819-76FEACFB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0"/>
          <a:ext cx="1057275" cy="601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0</xdr:rowOff>
    </xdr:from>
    <xdr:to>
      <xdr:col>1</xdr:col>
      <xdr:colOff>619125</xdr:colOff>
      <xdr:row>2</xdr:row>
      <xdr:rowOff>12364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2DFB13-0568-4034-9C97-E9DBE8C3F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0"/>
          <a:ext cx="695325" cy="498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100693</xdr:rowOff>
    </xdr:from>
    <xdr:to>
      <xdr:col>10</xdr:col>
      <xdr:colOff>123825</xdr:colOff>
      <xdr:row>25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45A178E-51B4-430A-8CEC-81856CCCB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6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4046D1-85C6-4D1F-8F5E-00D8C9605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0</xdr:row>
      <xdr:rowOff>0</xdr:rowOff>
    </xdr:from>
    <xdr:to>
      <xdr:col>9</xdr:col>
      <xdr:colOff>371475</xdr:colOff>
      <xdr:row>2</xdr:row>
      <xdr:rowOff>143867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0358A24-9E4C-40B3-957A-E9961FCF4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1057275" cy="629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0</xdr:rowOff>
    </xdr:from>
    <xdr:to>
      <xdr:col>1</xdr:col>
      <xdr:colOff>447675</xdr:colOff>
      <xdr:row>2</xdr:row>
      <xdr:rowOff>192459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F8F87A4-738A-46C4-A33D-94E3B018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0"/>
          <a:ext cx="895350" cy="678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209549</xdr:colOff>
      <xdr:row>5</xdr:row>
      <xdr:rowOff>121101</xdr:rowOff>
    </xdr:from>
    <xdr:to>
      <xdr:col>8</xdr:col>
      <xdr:colOff>238125</xdr:colOff>
      <xdr:row>41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32C6030-C17A-491F-BAF4-D2954E7C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C25D1B-CA36-4F31-8702-63BFB03D7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723900</xdr:colOff>
      <xdr:row>0</xdr:row>
      <xdr:rowOff>19050</xdr:rowOff>
    </xdr:from>
    <xdr:to>
      <xdr:col>8</xdr:col>
      <xdr:colOff>762000</xdr:colOff>
      <xdr:row>2</xdr:row>
      <xdr:rowOff>191492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4A36B7-7AE9-4202-8A11-A3FF2E6B2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19050"/>
          <a:ext cx="1057275" cy="658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0</xdr:rowOff>
    </xdr:from>
    <xdr:to>
      <xdr:col>1</xdr:col>
      <xdr:colOff>685800</xdr:colOff>
      <xdr:row>3</xdr:row>
      <xdr:rowOff>22511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DAEA15D-6AE0-48B9-A19C-DC71FC096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0"/>
          <a:ext cx="1238250" cy="736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5</xdr:row>
      <xdr:rowOff>161925</xdr:rowOff>
    </xdr:from>
    <xdr:to>
      <xdr:col>8</xdr:col>
      <xdr:colOff>704850</xdr:colOff>
      <xdr:row>25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843720C-506A-E02A-BFA7-5DF383012F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6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4FCD02-257A-4A1D-93BC-1F854C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0</xdr:row>
      <xdr:rowOff>0</xdr:rowOff>
    </xdr:from>
    <xdr:to>
      <xdr:col>9</xdr:col>
      <xdr:colOff>285750</xdr:colOff>
      <xdr:row>2</xdr:row>
      <xdr:rowOff>129349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7C89B6D-B3EC-41D1-873D-49D5A1C45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0"/>
          <a:ext cx="1228725" cy="615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466724</xdr:colOff>
      <xdr:row>0</xdr:row>
      <xdr:rowOff>0</xdr:rowOff>
    </xdr:from>
    <xdr:to>
      <xdr:col>1</xdr:col>
      <xdr:colOff>828675</xdr:colOff>
      <xdr:row>2</xdr:row>
      <xdr:rowOff>121312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C87CFB1-090B-4B87-86DB-DA4354D22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0"/>
          <a:ext cx="1123951" cy="60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47625</xdr:rowOff>
    </xdr:from>
    <xdr:to>
      <xdr:col>13</xdr:col>
      <xdr:colOff>47625</xdr:colOff>
      <xdr:row>30</xdr:row>
      <xdr:rowOff>95249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5DB886C-E455-F522-DAC9-AD9D30EFE8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7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E8CEA6-8874-4050-B4AC-E280B8F79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0</xdr:row>
      <xdr:rowOff>0</xdr:rowOff>
    </xdr:from>
    <xdr:to>
      <xdr:col>9</xdr:col>
      <xdr:colOff>285750</xdr:colOff>
      <xdr:row>3</xdr:row>
      <xdr:rowOff>43624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5637EB-E267-4A27-87E0-CAC1540CF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0"/>
          <a:ext cx="1228725" cy="615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466724</xdr:colOff>
      <xdr:row>0</xdr:row>
      <xdr:rowOff>0</xdr:rowOff>
    </xdr:from>
    <xdr:to>
      <xdr:col>2</xdr:col>
      <xdr:colOff>66675</xdr:colOff>
      <xdr:row>3</xdr:row>
      <xdr:rowOff>35587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CA51FC-D46F-4DAF-A43F-70B8362BC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0"/>
          <a:ext cx="1123951" cy="60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142875</xdr:rowOff>
    </xdr:from>
    <xdr:to>
      <xdr:col>11</xdr:col>
      <xdr:colOff>552450</xdr:colOff>
      <xdr:row>27</xdr:row>
      <xdr:rowOff>61913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FEB8A71-6AE1-485E-9CDB-22679AD47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266699</xdr:colOff>
      <xdr:row>13</xdr:row>
      <xdr:rowOff>123825</xdr:rowOff>
    </xdr:from>
    <xdr:to>
      <xdr:col>9</xdr:col>
      <xdr:colOff>28574</xdr:colOff>
      <xdr:row>17</xdr:row>
      <xdr:rowOff>142875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B064C7A8-6640-C3E8-5A87-2E606599715A}"/>
            </a:ext>
          </a:extLst>
        </xdr:cNvPr>
        <xdr:cNvSpPr/>
      </xdr:nvSpPr>
      <xdr:spPr>
        <a:xfrm>
          <a:off x="5600699" y="2752725"/>
          <a:ext cx="1285875" cy="78105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es-DO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295275</xdr:colOff>
      <xdr:row>5</xdr:row>
      <xdr:rowOff>25940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D00EA8-7E47-4521-8BF2-8683C2221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5275" cy="113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0</xdr:row>
      <xdr:rowOff>0</xdr:rowOff>
    </xdr:from>
    <xdr:to>
      <xdr:col>10</xdr:col>
      <xdr:colOff>333375</xdr:colOff>
      <xdr:row>2</xdr:row>
      <xdr:rowOff>153393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E6B662-E436-4EF9-95C5-79EFFC17A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0"/>
          <a:ext cx="1209675" cy="639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466724</xdr:colOff>
      <xdr:row>0</xdr:row>
      <xdr:rowOff>0</xdr:rowOff>
    </xdr:from>
    <xdr:to>
      <xdr:col>2</xdr:col>
      <xdr:colOff>4601</xdr:colOff>
      <xdr:row>2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C25973-63D5-4B03-A888-E55FFC4C7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0"/>
          <a:ext cx="1061877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0.24627</cdr:x>
      <cdr:y>0.51519</cdr:y>
    </cdr:from>
    <cdr:to>
      <cdr:x>0.3838</cdr:x>
      <cdr:y>0.67801</cdr:y>
    </cdr:to>
    <cdr:sp macro="" textlink="">
      <cdr:nvSpPr>
        <cdr:cNvPr id="2" name="Elipse 1">
          <a:extLst xmlns:a="http://schemas.openxmlformats.org/drawingml/2006/main">
            <a:ext uri="{FF2B5EF4-FFF2-40B4-BE49-F238E27FC236}">
              <a16:creationId xmlns:a16="http://schemas.microsoft.com/office/drawing/2014/main" id="{D5103BDB-F6D8-5FD3-F14E-ECCCAADC8DB9}"/>
            </a:ext>
          </a:extLst>
        </cdr:cNvPr>
        <cdr:cNvSpPr/>
      </cdr:nvSpPr>
      <cdr:spPr>
        <a:xfrm xmlns:a="http://schemas.openxmlformats.org/drawingml/2006/main">
          <a:off x="2200275" y="2019300"/>
          <a:ext cx="1228725" cy="63817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DO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57150</xdr:rowOff>
    </xdr:from>
    <xdr:to>
      <xdr:col>9</xdr:col>
      <xdr:colOff>528637</xdr:colOff>
      <xdr:row>37</xdr:row>
      <xdr:rowOff>23812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EABB61-B478-40D2-D497-076C23D8E2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266701</xdr:colOff>
      <xdr:row>5</xdr:row>
      <xdr:rowOff>54155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E9778C-13C4-4C4C-8088-EDBB3598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66700" cy="1159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647700</xdr:colOff>
      <xdr:row>0</xdr:row>
      <xdr:rowOff>0</xdr:rowOff>
    </xdr:from>
    <xdr:to>
      <xdr:col>10</xdr:col>
      <xdr:colOff>333375</xdr:colOff>
      <xdr:row>3</xdr:row>
      <xdr:rowOff>67668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85248D-8F4F-44EA-96C1-D218A4D85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0"/>
          <a:ext cx="1209675" cy="639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304799</xdr:colOff>
      <xdr:row>0</xdr:row>
      <xdr:rowOff>0</xdr:rowOff>
    </xdr:from>
    <xdr:to>
      <xdr:col>1</xdr:col>
      <xdr:colOff>604676</xdr:colOff>
      <xdr:row>2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2BEC2B2-747B-4B96-AF59-DAD3A49C3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0"/>
          <a:ext cx="1061877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9</xdr:row>
      <xdr:rowOff>128586</xdr:rowOff>
    </xdr:from>
    <xdr:to>
      <xdr:col>15</xdr:col>
      <xdr:colOff>85725</xdr:colOff>
      <xdr:row>34</xdr:row>
      <xdr:rowOff>152399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CF8D4C-44E8-139E-F06B-1C5A47F9F7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266701</xdr:colOff>
      <xdr:row>6</xdr:row>
      <xdr:rowOff>16055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7CAA2D2-1037-4F01-BB2B-9DD6EEEFB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66700" cy="1159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666750</xdr:colOff>
      <xdr:row>0</xdr:row>
      <xdr:rowOff>38100</xdr:rowOff>
    </xdr:from>
    <xdr:to>
      <xdr:col>8</xdr:col>
      <xdr:colOff>600075</xdr:colOff>
      <xdr:row>2</xdr:row>
      <xdr:rowOff>89446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52DC45D-B3B9-4751-9667-83894F608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38100"/>
          <a:ext cx="695325" cy="537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304799</xdr:colOff>
      <xdr:row>0</xdr:row>
      <xdr:rowOff>0</xdr:rowOff>
    </xdr:from>
    <xdr:to>
      <xdr:col>1</xdr:col>
      <xdr:colOff>266700</xdr:colOff>
      <xdr:row>2</xdr:row>
      <xdr:rowOff>40188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C2EEAFA-11C5-4F47-90D3-9A09E68C0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0"/>
          <a:ext cx="723901" cy="525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247649</xdr:colOff>
      <xdr:row>15</xdr:row>
      <xdr:rowOff>119062</xdr:rowOff>
    </xdr:from>
    <xdr:to>
      <xdr:col>18</xdr:col>
      <xdr:colOff>95250</xdr:colOff>
      <xdr:row>36</xdr:row>
      <xdr:rowOff>57151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F2A1A2-C64A-42B2-94E2-4AB1A12AA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8C9653A-3B96-4B90-B872-6A0F4094F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325146</xdr:colOff>
      <xdr:row>3</xdr:row>
      <xdr:rowOff>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FC93D54-F3B9-4399-BD5F-3DA8C6BA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382421" cy="69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747713</xdr:colOff>
      <xdr:row>0</xdr:row>
      <xdr:rowOff>0</xdr:rowOff>
    </xdr:from>
    <xdr:to>
      <xdr:col>12</xdr:col>
      <xdr:colOff>602457</xdr:colOff>
      <xdr:row>3</xdr:row>
      <xdr:rowOff>150018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28ECFE9-CF51-447E-A371-1EEA92A8F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63" y="0"/>
          <a:ext cx="1540669" cy="883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0.06414</cdr:x>
      <cdr:y>0.08218</cdr:y>
    </cdr:from>
    <cdr:to>
      <cdr:x>0.1545</cdr:x>
      <cdr:y>0.1621</cdr:y>
    </cdr:to>
    <cdr:sp macro="" textlink="">
      <cdr:nvSpPr>
        <cdr:cNvPr id="2" name="TextBox 5">
          <a:extLst xmlns:a="http://schemas.openxmlformats.org/drawingml/2006/main">
            <a:ext uri="{FF2B5EF4-FFF2-40B4-BE49-F238E27FC236}">
              <a16:creationId xmlns:a16="http://schemas.microsoft.com/office/drawing/2014/main" id="{95B6955A-B3AA-9011-97CA-69B1DA677487}"/>
            </a:ext>
          </a:extLst>
        </cdr:cNvPr>
        <cdr:cNvSpPr txBox="1"/>
      </cdr:nvSpPr>
      <cdr:spPr>
        <a:xfrm xmlns:a="http://schemas.openxmlformats.org/drawingml/2006/main">
          <a:off x="821147" y="414868"/>
          <a:ext cx="1156716" cy="40344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venir Next LT Pro" panose="020B0504020202020204" pitchFamily="34" charset="0"/>
              <a:cs typeface="Arial" panose="020B0604020202020204" pitchFamily="34" charset="0"/>
            </a:rPr>
            <a:t>Ataques del 11</a:t>
          </a:r>
          <a:r>
            <a:rPr lang="en-US" sz="1000" b="1" baseline="0">
              <a:latin typeface="Avenir Next LT Pro" panose="020B0504020202020204" pitchFamily="34" charset="0"/>
              <a:cs typeface="Arial" panose="020B0604020202020204" pitchFamily="34" charset="0"/>
            </a:rPr>
            <a:t> de septiembre</a:t>
          </a:r>
          <a:endParaRPr lang="en-US" sz="1000" b="1">
            <a:latin typeface="Avenir Next LT Pro" panose="020B05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0.40813</cdr:x>
      <cdr:y>0.13791</cdr:y>
    </cdr:from>
    <cdr:to>
      <cdr:x>0.5052</cdr:x>
      <cdr:y>0.18701</cdr:y>
    </cdr:to>
    <cdr:sp macro="" textlink="">
      <cdr:nvSpPr>
        <cdr:cNvPr id="3" name="TextBox 5">
          <a:extLst xmlns:a="http://schemas.openxmlformats.org/drawingml/2006/main">
            <a:ext uri="{FF2B5EF4-FFF2-40B4-BE49-F238E27FC236}">
              <a16:creationId xmlns:a16="http://schemas.microsoft.com/office/drawing/2014/main" id="{AD88AA75-4A2D-B1A5-0259-7DB49C8C0867}"/>
            </a:ext>
          </a:extLst>
        </cdr:cNvPr>
        <cdr:cNvSpPr txBox="1"/>
      </cdr:nvSpPr>
      <cdr:spPr>
        <a:xfrm xmlns:a="http://schemas.openxmlformats.org/drawingml/2006/main">
          <a:off x="5073062" y="680424"/>
          <a:ext cx="1206592" cy="24225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>
              <a:latin typeface="Avenir Next LT Pro" panose="020B0504020202020204" pitchFamily="34" charset="0"/>
              <a:cs typeface="Arial" panose="020B0604020202020204" pitchFamily="34" charset="0"/>
            </a:rPr>
            <a:t>Guerra Civil</a:t>
          </a:r>
          <a:r>
            <a:rPr lang="en-US" sz="1000" b="1" baseline="0">
              <a:latin typeface="Avenir Next LT Pro" panose="020B0504020202020204" pitchFamily="34" charset="0"/>
              <a:cs typeface="Arial" panose="020B0604020202020204" pitchFamily="34" charset="0"/>
            </a:rPr>
            <a:t> Libia</a:t>
          </a:r>
          <a:endParaRPr lang="en-US" sz="1000" b="1">
            <a:latin typeface="Avenir Next LT Pro" panose="020B05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0.68411</cdr:x>
      <cdr:y>0.09371</cdr:y>
    </cdr:from>
    <cdr:to>
      <cdr:x>0.85774</cdr:x>
      <cdr:y>0.14281</cdr:y>
    </cdr:to>
    <cdr:sp macro="" textlink="">
      <cdr:nvSpPr>
        <cdr:cNvPr id="4" name="TextBox 5">
          <a:extLst xmlns:a="http://schemas.openxmlformats.org/drawingml/2006/main">
            <a:ext uri="{FF2B5EF4-FFF2-40B4-BE49-F238E27FC236}">
              <a16:creationId xmlns:a16="http://schemas.microsoft.com/office/drawing/2014/main" id="{615595EE-A47F-4B25-ADEC-AAAADB9E9BBB}"/>
            </a:ext>
          </a:extLst>
        </cdr:cNvPr>
        <cdr:cNvSpPr txBox="1"/>
      </cdr:nvSpPr>
      <cdr:spPr>
        <a:xfrm xmlns:a="http://schemas.openxmlformats.org/drawingml/2006/main">
          <a:off x="8757760" y="473060"/>
          <a:ext cx="2222641" cy="24788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i="0">
              <a:effectLst/>
              <a:latin typeface="Avenir Next LT Pro" panose="020B0504020202020204" pitchFamily="34" charset="0"/>
              <a:cs typeface="Arial" panose="020B0604020202020204" pitchFamily="34" charset="0"/>
            </a:rPr>
            <a:t>Ataque aéreo</a:t>
          </a:r>
          <a:r>
            <a:rPr lang="en-US" sz="1000" b="1" i="0" baseline="0">
              <a:effectLst/>
              <a:latin typeface="Avenir Next LT Pro" panose="020B0504020202020204" pitchFamily="34" charset="0"/>
              <a:cs typeface="Arial" panose="020B0604020202020204" pitchFamily="34" charset="0"/>
            </a:rPr>
            <a:t> EE. UU. en Baghad</a:t>
          </a:r>
          <a:endParaRPr lang="en-US" sz="1000" b="1">
            <a:latin typeface="Avenir Next LT Pro" panose="020B05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0.86613</cdr:x>
      <cdr:y>0.07567</cdr:y>
    </cdr:from>
    <cdr:to>
      <cdr:x>0.9375</cdr:x>
      <cdr:y>0.15867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C3A4286F-BE41-1152-5C0F-391E2DE74E10}"/>
            </a:ext>
          </a:extLst>
        </cdr:cNvPr>
        <cdr:cNvSpPr txBox="1"/>
      </cdr:nvSpPr>
      <cdr:spPr>
        <a:xfrm xmlns:a="http://schemas.openxmlformats.org/drawingml/2006/main">
          <a:off x="11087845" y="382021"/>
          <a:ext cx="913655" cy="41896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50" b="1" i="0">
              <a:effectLst/>
              <a:latin typeface="Avenir Next LT Pro" panose="020B0504020202020204" pitchFamily="34" charset="0"/>
              <a:cs typeface="Arial" panose="020B0604020202020204" pitchFamily="34" charset="0"/>
            </a:rPr>
            <a:t>Invasión de Ucrania</a:t>
          </a:r>
          <a:endParaRPr lang="en-US" sz="1050" b="1">
            <a:latin typeface="Avenir Next LT Pro" panose="020B05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0.93973</cdr:x>
      <cdr:y>0.02627</cdr:y>
    </cdr:from>
    <cdr:to>
      <cdr:x>1</cdr:x>
      <cdr:y>0.16792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2DA24453-6C44-6FB5-E694-29A39DCDD98A}"/>
            </a:ext>
          </a:extLst>
        </cdr:cNvPr>
        <cdr:cNvSpPr txBox="1"/>
      </cdr:nvSpPr>
      <cdr:spPr>
        <a:xfrm xmlns:a="http://schemas.openxmlformats.org/drawingml/2006/main">
          <a:off x="12030075" y="132618"/>
          <a:ext cx="771524" cy="71510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="1" i="0">
              <a:effectLst/>
              <a:latin typeface="Avenir Next LT Pro" panose="020B0504020202020204" pitchFamily="34" charset="0"/>
              <a:cs typeface="Arial" panose="020B0604020202020204" pitchFamily="34" charset="0"/>
            </a:rPr>
            <a:t>Conflicto en el Oriente Medio</a:t>
          </a:r>
          <a:endParaRPr lang="en-US" sz="1000" b="1">
            <a:latin typeface="Avenir Next LT Pro" panose="020B05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447675</xdr:colOff>
      <xdr:row>4</xdr:row>
      <xdr:rowOff>142875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1C8F89-9192-4E68-BFC7-6C84C9FEF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0</xdr:row>
      <xdr:rowOff>35720</xdr:rowOff>
    </xdr:from>
    <xdr:to>
      <xdr:col>2</xdr:col>
      <xdr:colOff>1478757</xdr:colOff>
      <xdr:row>4</xdr:row>
      <xdr:rowOff>7145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9157102-DDC3-4937-B2D6-CCB987DE2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995363</xdr:colOff>
      <xdr:row>0</xdr:row>
      <xdr:rowOff>71438</xdr:rowOff>
    </xdr:from>
    <xdr:to>
      <xdr:col>14</xdr:col>
      <xdr:colOff>11907</xdr:colOff>
      <xdr:row>4</xdr:row>
      <xdr:rowOff>30956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D957AE4F-F740-4678-B940-8B52CD47F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12</xdr:row>
      <xdr:rowOff>80962</xdr:rowOff>
    </xdr:from>
    <xdr:to>
      <xdr:col>6</xdr:col>
      <xdr:colOff>685800</xdr:colOff>
      <xdr:row>28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8A9974-9F2E-4948-9073-FDBF3DA4E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EF7B24-B31E-40B7-9378-5ECE96AB4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287401</xdr:colOff>
      <xdr:row>2</xdr:row>
      <xdr:rowOff>180975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4BBDB0B-ADF1-4B54-A030-74C7875F6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344676" cy="67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11907</xdr:colOff>
      <xdr:row>4</xdr:row>
      <xdr:rowOff>30956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C65BE25-FB66-48BC-A693-80CF84E6B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2A3710-078E-4191-BCEA-CA3B2B310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840582</xdr:colOff>
      <xdr:row>4</xdr:row>
      <xdr:rowOff>7145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E3A20A-D2D1-4492-8D69-6C69E40D0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11907</xdr:colOff>
      <xdr:row>4</xdr:row>
      <xdr:rowOff>30956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EF35227-5ACC-4480-BF73-ED72EB438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38099</xdr:colOff>
      <xdr:row>17</xdr:row>
      <xdr:rowOff>119061</xdr:rowOff>
    </xdr:from>
    <xdr:to>
      <xdr:col>12</xdr:col>
      <xdr:colOff>533400</xdr:colOff>
      <xdr:row>35</xdr:row>
      <xdr:rowOff>104774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D061E4-7996-4D8F-A335-7601D3310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857250</xdr:colOff>
      <xdr:row>26</xdr:row>
      <xdr:rowOff>28574</xdr:rowOff>
    </xdr:from>
    <xdr:to>
      <xdr:col>6</xdr:col>
      <xdr:colOff>51900</xdr:colOff>
      <xdr:row>26</xdr:row>
      <xdr:rowOff>118574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33191172-3488-4FF6-B18B-39942C6A374F}"/>
            </a:ext>
          </a:extLst>
        </xdr:cNvPr>
        <xdr:cNvSpPr/>
      </xdr:nvSpPr>
      <xdr:spPr>
        <a:xfrm>
          <a:off x="6334125" y="5057774"/>
          <a:ext cx="90000" cy="90000"/>
        </a:xfrm>
        <a:prstGeom prst="ellipse">
          <a:avLst/>
        </a:prstGeom>
        <a:solidFill>
          <a:schemeClr val="accent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7</xdr:col>
      <xdr:colOff>438150</xdr:colOff>
      <xdr:row>22</xdr:row>
      <xdr:rowOff>9525</xdr:rowOff>
    </xdr:from>
    <xdr:to>
      <xdr:col>7</xdr:col>
      <xdr:colOff>528150</xdr:colOff>
      <xdr:row>22</xdr:row>
      <xdr:rowOff>99525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B8537A7A-D1FA-4F58-9551-1E87EE755E73}"/>
            </a:ext>
          </a:extLst>
        </xdr:cNvPr>
        <xdr:cNvSpPr/>
      </xdr:nvSpPr>
      <xdr:spPr>
        <a:xfrm>
          <a:off x="7781925" y="4257675"/>
          <a:ext cx="90000" cy="90000"/>
        </a:xfrm>
        <a:prstGeom prst="ellipse">
          <a:avLst/>
        </a:prstGeom>
        <a:solidFill>
          <a:schemeClr val="accent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9</xdr:col>
      <xdr:colOff>390525</xdr:colOff>
      <xdr:row>23</xdr:row>
      <xdr:rowOff>66675</xdr:rowOff>
    </xdr:from>
    <xdr:to>
      <xdr:col>9</xdr:col>
      <xdr:colOff>480525</xdr:colOff>
      <xdr:row>23</xdr:row>
      <xdr:rowOff>156675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7DDD1681-D047-4DEF-A918-5C5E653312A3}"/>
            </a:ext>
          </a:extLst>
        </xdr:cNvPr>
        <xdr:cNvSpPr/>
      </xdr:nvSpPr>
      <xdr:spPr>
        <a:xfrm>
          <a:off x="9258300" y="4505325"/>
          <a:ext cx="90000" cy="90000"/>
        </a:xfrm>
        <a:prstGeom prst="ellipse">
          <a:avLst/>
        </a:prstGeom>
        <a:solidFill>
          <a:schemeClr val="accent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11</xdr:col>
      <xdr:colOff>333375</xdr:colOff>
      <xdr:row>22</xdr:row>
      <xdr:rowOff>28575</xdr:rowOff>
    </xdr:from>
    <xdr:to>
      <xdr:col>11</xdr:col>
      <xdr:colOff>423375</xdr:colOff>
      <xdr:row>22</xdr:row>
      <xdr:rowOff>118575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B4D4B3B5-BF8E-437A-A73B-43211C02C00E}"/>
            </a:ext>
          </a:extLst>
        </xdr:cNvPr>
        <xdr:cNvSpPr/>
      </xdr:nvSpPr>
      <xdr:spPr>
        <a:xfrm>
          <a:off x="10725150" y="4276725"/>
          <a:ext cx="90000" cy="90000"/>
        </a:xfrm>
        <a:prstGeom prst="ellipse">
          <a:avLst/>
        </a:prstGeom>
        <a:solidFill>
          <a:schemeClr val="accent1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DO" sz="1100"/>
        </a:p>
      </xdr:txBody>
    </xdr:sp>
    <xdr:clientData/>
  </xdr:twoCellAnchor>
  <xdr:twoCellAnchor>
    <xdr:from>
      <xdr:col>5</xdr:col>
      <xdr:colOff>870430</xdr:colOff>
      <xdr:row>21</xdr:row>
      <xdr:rowOff>47625</xdr:rowOff>
    </xdr:from>
    <xdr:to>
      <xdr:col>11</xdr:col>
      <xdr:colOff>423375</xdr:colOff>
      <xdr:row>26</xdr:row>
      <xdr:rowOff>114919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90D65F3C-D022-492E-BDA4-2D7263704FDA}"/>
            </a:ext>
          </a:extLst>
        </xdr:cNvPr>
        <xdr:cNvGrpSpPr/>
      </xdr:nvGrpSpPr>
      <xdr:grpSpPr>
        <a:xfrm>
          <a:off x="6347305" y="4267200"/>
          <a:ext cx="4467845" cy="1038844"/>
          <a:chOff x="6347305" y="4095750"/>
          <a:chExt cx="4467845" cy="1038844"/>
        </a:xfrm>
      </xdr:grpSpPr>
      <xdr:cxnSp macro="">
        <xdr:nvCxnSpPr>
          <xdr:cNvPr id="8" name="Conector recto 7">
            <a:extLst>
              <a:ext uri="{FF2B5EF4-FFF2-40B4-BE49-F238E27FC236}">
                <a16:creationId xmlns:a16="http://schemas.microsoft.com/office/drawing/2014/main" id="{527F2428-9794-48CC-90DB-14F30676BACC}"/>
              </a:ext>
            </a:extLst>
          </xdr:cNvPr>
          <xdr:cNvCxnSpPr>
            <a:stCxn id="4" idx="7"/>
            <a:endCxn id="3" idx="3"/>
          </xdr:cNvCxnSpPr>
        </xdr:nvCxnSpPr>
        <xdr:spPr>
          <a:xfrm flipH="1">
            <a:off x="6347305" y="4270855"/>
            <a:ext cx="1511440" cy="863739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Conector recto 8">
            <a:extLst>
              <a:ext uri="{FF2B5EF4-FFF2-40B4-BE49-F238E27FC236}">
                <a16:creationId xmlns:a16="http://schemas.microsoft.com/office/drawing/2014/main" id="{608708D9-327A-2004-438A-B66AF2BE5D92}"/>
              </a:ext>
            </a:extLst>
          </xdr:cNvPr>
          <xdr:cNvCxnSpPr>
            <a:stCxn id="5" idx="2"/>
            <a:endCxn id="6" idx="6"/>
          </xdr:cNvCxnSpPr>
        </xdr:nvCxnSpPr>
        <xdr:spPr>
          <a:xfrm flipV="1">
            <a:off x="9258300" y="4321725"/>
            <a:ext cx="1556850" cy="22860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Conector recto 9">
            <a:extLst>
              <a:ext uri="{FF2B5EF4-FFF2-40B4-BE49-F238E27FC236}">
                <a16:creationId xmlns:a16="http://schemas.microsoft.com/office/drawing/2014/main" id="{97AB6222-FBAB-382B-AB46-578FB05E2834}"/>
              </a:ext>
            </a:extLst>
          </xdr:cNvPr>
          <xdr:cNvCxnSpPr>
            <a:stCxn id="4" idx="6"/>
            <a:endCxn id="5" idx="6"/>
          </xdr:cNvCxnSpPr>
        </xdr:nvCxnSpPr>
        <xdr:spPr>
          <a:xfrm>
            <a:off x="7871925" y="4293150"/>
            <a:ext cx="1476375" cy="247650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4BE1D386-B6F3-4E95-7CE0-76D0B2F601DD}"/>
              </a:ext>
            </a:extLst>
          </xdr:cNvPr>
          <xdr:cNvSpPr txBox="1"/>
        </xdr:nvSpPr>
        <xdr:spPr>
          <a:xfrm>
            <a:off x="6686551" y="4314825"/>
            <a:ext cx="619124" cy="24765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algn="ctr"/>
            <a:r>
              <a:rPr lang="es-DO" sz="1100">
                <a:latin typeface="Times New Roman" panose="02020603050405020304" pitchFamily="18" charset="0"/>
                <a:cs typeface="Times New Roman" panose="02020603050405020304" pitchFamily="18" charset="0"/>
              </a:rPr>
              <a:t>26.6%</a:t>
            </a:r>
          </a:p>
        </xdr:txBody>
      </xdr:sp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7677ADD8-3421-35E5-4AF1-E33B50B099D9}"/>
              </a:ext>
            </a:extLst>
          </xdr:cNvPr>
          <xdr:cNvSpPr txBox="1"/>
        </xdr:nvSpPr>
        <xdr:spPr>
          <a:xfrm>
            <a:off x="9810751" y="4095750"/>
            <a:ext cx="495300" cy="2476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algn="ctr"/>
            <a:r>
              <a:rPr lang="es-DO" sz="1100">
                <a:latin typeface="Times New Roman" panose="02020603050405020304" pitchFamily="18" charset="0"/>
                <a:cs typeface="Times New Roman" panose="02020603050405020304" pitchFamily="18" charset="0"/>
              </a:rPr>
              <a:t>3.1%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668E8959-F847-9A50-D041-5138FBCDB966}"/>
              </a:ext>
            </a:extLst>
          </xdr:cNvPr>
          <xdr:cNvSpPr txBox="1"/>
        </xdr:nvSpPr>
        <xdr:spPr>
          <a:xfrm>
            <a:off x="8220076" y="4533900"/>
            <a:ext cx="581024" cy="2476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accent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algn="ctr"/>
            <a:r>
              <a:rPr lang="es-DO" sz="1100">
                <a:latin typeface="Times New Roman" panose="02020603050405020304" pitchFamily="18" charset="0"/>
                <a:cs typeface="Times New Roman" panose="02020603050405020304" pitchFamily="18" charset="0"/>
              </a:rPr>
              <a:t>-5.2%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D3BEB12-5B3E-46BD-B103-D022CBDBB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173832</xdr:colOff>
      <xdr:row>4</xdr:row>
      <xdr:rowOff>7145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C792AB1C-3734-4D7B-81A6-08215C48B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11907</xdr:colOff>
      <xdr:row>4</xdr:row>
      <xdr:rowOff>30956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04ADA8A-1899-481A-B5F4-11CAC62AF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7EF1EB0-8723-4EF3-B37B-63A655C6D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1</xdr:col>
      <xdr:colOff>1478757</xdr:colOff>
      <xdr:row>4</xdr:row>
      <xdr:rowOff>7145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B63B5D1-10A0-4A63-B976-CDC0141CE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11907</xdr:colOff>
      <xdr:row>4</xdr:row>
      <xdr:rowOff>30956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D58E95C-AA1C-41DF-BC3E-5D5C0CD60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209550</xdr:colOff>
      <xdr:row>24</xdr:row>
      <xdr:rowOff>190500</xdr:rowOff>
    </xdr:from>
    <xdr:ext cx="184731" cy="26456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F0666DA-9923-4251-B77E-0DACAD3648F2}"/>
            </a:ext>
          </a:extLst>
        </xdr:cNvPr>
        <xdr:cNvSpPr txBox="1"/>
      </xdr:nvSpPr>
      <xdr:spPr>
        <a:xfrm>
          <a:off x="10744200" y="4124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DO" sz="1100"/>
        </a:p>
      </xdr:txBody>
    </xdr:sp>
    <xdr:clientData/>
  </xdr:oneCellAnchor>
  <xdr:twoCellAnchor>
    <xdr:from>
      <xdr:col>5</xdr:col>
      <xdr:colOff>371476</xdr:colOff>
      <xdr:row>12</xdr:row>
      <xdr:rowOff>0</xdr:rowOff>
    </xdr:from>
    <xdr:to>
      <xdr:col>14</xdr:col>
      <xdr:colOff>544238</xdr:colOff>
      <xdr:row>24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6D032AD-0106-40BD-ADFB-415AEBA1E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31DF5C5-9CAC-4222-A1B1-15ACA4F47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1</xdr:col>
      <xdr:colOff>88107</xdr:colOff>
      <xdr:row>4</xdr:row>
      <xdr:rowOff>7145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91E66BA-DFD1-447D-AA17-277D95DB9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11907</xdr:colOff>
      <xdr:row>4</xdr:row>
      <xdr:rowOff>30956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2D0F60A-8109-4F2A-9EEA-951B48515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619124</xdr:colOff>
      <xdr:row>33</xdr:row>
      <xdr:rowOff>4761</xdr:rowOff>
    </xdr:from>
    <xdr:to>
      <xdr:col>10</xdr:col>
      <xdr:colOff>514350</xdr:colOff>
      <xdr:row>57</xdr:row>
      <xdr:rowOff>161925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8509EB4-F5E6-49C6-A38D-0436890FB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BDF199D-4ED4-48DA-9E1B-8760C6F63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15633</xdr:colOff>
      <xdr:row>2</xdr:row>
      <xdr:rowOff>181841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F634331-DAB1-4C50-925E-651B13258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349999" cy="682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12</xdr:col>
      <xdr:colOff>688182</xdr:colOff>
      <xdr:row>4</xdr:row>
      <xdr:rowOff>30956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1E81F23-7043-4F00-ADB9-A96B2BB09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</xdr:colOff>
      <xdr:row>15</xdr:row>
      <xdr:rowOff>109536</xdr:rowOff>
    </xdr:from>
    <xdr:to>
      <xdr:col>18</xdr:col>
      <xdr:colOff>428625</xdr:colOff>
      <xdr:row>33</xdr:row>
      <xdr:rowOff>57149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2E8B8C-5729-405B-9BD7-3BB8EBE1E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142875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E18A1B8-BFA4-46E1-8B8D-3DDD004FF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2</xdr:col>
      <xdr:colOff>326232</xdr:colOff>
      <xdr:row>4</xdr:row>
      <xdr:rowOff>7145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5727956-D9BF-4E5D-9C40-E1D7B2C40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13</xdr:col>
      <xdr:colOff>11907</xdr:colOff>
      <xdr:row>4</xdr:row>
      <xdr:rowOff>30956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8341FBC-0A0A-426B-8D31-C1764528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924C5F-4DFD-4D14-B534-AE7D5AC99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1</xdr:col>
      <xdr:colOff>1478757</xdr:colOff>
      <xdr:row>3</xdr:row>
      <xdr:rowOff>35720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4042DB2-2BCE-43BE-A89B-EF19593FE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12</xdr:col>
      <xdr:colOff>135732</xdr:colOff>
      <xdr:row>3</xdr:row>
      <xdr:rowOff>59531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880D98-C7DA-4897-8668-386E8FDE4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4238" y="71438"/>
          <a:ext cx="1533525" cy="726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4800" cy="1440225"/>
    <xdr:pic>
      <xdr:nvPicPr>
        <xdr:cNvPr id="2" name="Imagen 1">
          <a:extLst>
            <a:ext uri="{FF2B5EF4-FFF2-40B4-BE49-F238E27FC236}">
              <a16:creationId xmlns:a16="http://schemas.microsoft.com/office/drawing/2014/main" id="{1B00ADC8-700B-4E99-B4BF-95A17921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0225"/>
        </a:xfrm>
        <a:prstGeom prst="rect">
          <a:avLst/>
        </a:prstGeom>
      </xdr:spPr>
    </xdr:pic>
    <xdr:clientData/>
  </xdr:oneCellAnchor>
  <xdr:oneCellAnchor>
    <xdr:from>
      <xdr:col>0</xdr:col>
      <xdr:colOff>342901</xdr:colOff>
      <xdr:row>0</xdr:row>
      <xdr:rowOff>28576</xdr:rowOff>
    </xdr:from>
    <xdr:ext cx="1333500" cy="634365"/>
    <xdr:pic>
      <xdr:nvPicPr>
        <xdr:cNvPr id="3" name="Imagen 2">
          <a:extLst>
            <a:ext uri="{FF2B5EF4-FFF2-40B4-BE49-F238E27FC236}">
              <a16:creationId xmlns:a16="http://schemas.microsoft.com/office/drawing/2014/main" id="{393F22B4-F1CC-4999-BDC9-B39B0705E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33500" cy="634365"/>
        </a:xfrm>
        <a:prstGeom prst="rect">
          <a:avLst/>
        </a:prstGeom>
      </xdr:spPr>
    </xdr:pic>
    <xdr:clientData/>
  </xdr:oneCellAnchor>
  <xdr:oneCellAnchor>
    <xdr:from>
      <xdr:col>10</xdr:col>
      <xdr:colOff>238125</xdr:colOff>
      <xdr:row>0</xdr:row>
      <xdr:rowOff>9525</xdr:rowOff>
    </xdr:from>
    <xdr:ext cx="1484539" cy="731296"/>
    <xdr:pic>
      <xdr:nvPicPr>
        <xdr:cNvPr id="4" name="Imagen 3">
          <a:extLst>
            <a:ext uri="{FF2B5EF4-FFF2-40B4-BE49-F238E27FC236}">
              <a16:creationId xmlns:a16="http://schemas.microsoft.com/office/drawing/2014/main" id="{AA7C279C-B720-48D8-A64D-FC8A7FE8C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58550" y="9525"/>
          <a:ext cx="1484539" cy="73129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495300</xdr:colOff>
      <xdr:row>4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81FD12-BDD5-4AD7-ADA1-45D25F61D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352425</xdr:colOff>
      <xdr:row>0</xdr:row>
      <xdr:rowOff>0</xdr:rowOff>
    </xdr:from>
    <xdr:to>
      <xdr:col>15</xdr:col>
      <xdr:colOff>295275</xdr:colOff>
      <xdr:row>3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972665-7DEF-4278-AF2A-60FF0D0A8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0"/>
          <a:ext cx="1771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0</xdr:row>
      <xdr:rowOff>0</xdr:rowOff>
    </xdr:from>
    <xdr:to>
      <xdr:col>3</xdr:col>
      <xdr:colOff>228600</xdr:colOff>
      <xdr:row>3</xdr:row>
      <xdr:rowOff>133350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D9D1450-A473-4C6C-9BD9-D6A9A79B5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1533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473869</xdr:colOff>
      <xdr:row>0</xdr:row>
      <xdr:rowOff>0</xdr:rowOff>
    </xdr:from>
    <xdr:ext cx="1600199" cy="742949"/>
    <xdr:pic>
      <xdr:nvPicPr>
        <xdr:cNvPr id="2" name="Imagen 1">
          <a:extLst>
            <a:ext uri="{FF2B5EF4-FFF2-40B4-BE49-F238E27FC236}">
              <a16:creationId xmlns:a16="http://schemas.microsoft.com/office/drawing/2014/main" id="{52813E77-6668-4673-A84E-8B193D44A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869" y="0"/>
          <a:ext cx="1600199" cy="74294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400050" cy="695325"/>
    <xdr:pic>
      <xdr:nvPicPr>
        <xdr:cNvPr id="3" name="Imagen 2">
          <a:extLst>
            <a:ext uri="{FF2B5EF4-FFF2-40B4-BE49-F238E27FC236}">
              <a16:creationId xmlns:a16="http://schemas.microsoft.com/office/drawing/2014/main" id="{F78353F4-53C7-4AE8-A66E-656212C19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00050" cy="695325"/>
        </a:xfrm>
        <a:prstGeom prst="rect">
          <a:avLst/>
        </a:prstGeom>
      </xdr:spPr>
    </xdr:pic>
    <xdr:clientData/>
  </xdr:oneCellAnchor>
  <xdr:oneCellAnchor>
    <xdr:from>
      <xdr:col>6</xdr:col>
      <xdr:colOff>1171575</xdr:colOff>
      <xdr:row>0</xdr:row>
      <xdr:rowOff>0</xdr:rowOff>
    </xdr:from>
    <xdr:ext cx="1504950" cy="762000"/>
    <xdr:pic>
      <xdr:nvPicPr>
        <xdr:cNvPr id="4" name="Imagen 3">
          <a:extLst>
            <a:ext uri="{FF2B5EF4-FFF2-40B4-BE49-F238E27FC236}">
              <a16:creationId xmlns:a16="http://schemas.microsoft.com/office/drawing/2014/main" id="{03BBDDC0-82AA-46C4-9195-578455BE7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9000" y="0"/>
          <a:ext cx="1504950" cy="762000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521493</xdr:colOff>
      <xdr:row>0</xdr:row>
      <xdr:rowOff>0</xdr:rowOff>
    </xdr:from>
    <xdr:ext cx="2110718" cy="1019175"/>
    <xdr:pic>
      <xdr:nvPicPr>
        <xdr:cNvPr id="2" name="Imagen 1">
          <a:extLst>
            <a:ext uri="{FF2B5EF4-FFF2-40B4-BE49-F238E27FC236}">
              <a16:creationId xmlns:a16="http://schemas.microsoft.com/office/drawing/2014/main" id="{723F4012-77C4-4A1D-A83F-BFFBE787B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1493" y="0"/>
          <a:ext cx="2110718" cy="1019175"/>
        </a:xfrm>
        <a:prstGeom prst="rect">
          <a:avLst/>
        </a:prstGeom>
      </xdr:spPr>
    </xdr:pic>
    <xdr:clientData/>
  </xdr:oneCellAnchor>
  <xdr:oneCellAnchor>
    <xdr:from>
      <xdr:col>7</xdr:col>
      <xdr:colOff>735806</xdr:colOff>
      <xdr:row>0</xdr:row>
      <xdr:rowOff>161925</xdr:rowOff>
    </xdr:from>
    <xdr:ext cx="1981201" cy="987762"/>
    <xdr:pic>
      <xdr:nvPicPr>
        <xdr:cNvPr id="3" name="Imagen 2">
          <a:extLst>
            <a:ext uri="{FF2B5EF4-FFF2-40B4-BE49-F238E27FC236}">
              <a16:creationId xmlns:a16="http://schemas.microsoft.com/office/drawing/2014/main" id="{A6D20BDF-40AC-41A1-B283-CFDAD3523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2656" y="161925"/>
          <a:ext cx="1981201" cy="98776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476250</xdr:colOff>
      <xdr:row>8</xdr:row>
      <xdr:rowOff>329602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33B90E-85B8-48A5-BC4D-58E7B3ED1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76250" cy="21203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723901</xdr:colOff>
      <xdr:row>7</xdr:row>
      <xdr:rowOff>107496</xdr:rowOff>
    </xdr:from>
    <xdr:to>
      <xdr:col>9</xdr:col>
      <xdr:colOff>76200</xdr:colOff>
      <xdr:row>27</xdr:row>
      <xdr:rowOff>93208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70FA6-2F4F-C0B6-AF90-F69FC6BA3C7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200024</xdr:colOff>
      <xdr:row>6</xdr:row>
      <xdr:rowOff>31085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8207F6-5673-465C-A830-AF693E908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4" cy="1326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47625</xdr:rowOff>
    </xdr:from>
    <xdr:to>
      <xdr:col>9</xdr:col>
      <xdr:colOff>9525</xdr:colOff>
      <xdr:row>3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48F3FE-57D6-489C-9E2F-C966AECE1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825" y="47625"/>
          <a:ext cx="1333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200024</xdr:colOff>
      <xdr:row>0</xdr:row>
      <xdr:rowOff>0</xdr:rowOff>
    </xdr:from>
    <xdr:to>
      <xdr:col>1</xdr:col>
      <xdr:colOff>876300</xdr:colOff>
      <xdr:row>3</xdr:row>
      <xdr:rowOff>4739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8401E39-3B17-459A-9564-8EACB98AB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1438276" cy="71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416718</xdr:colOff>
      <xdr:row>0</xdr:row>
      <xdr:rowOff>0</xdr:rowOff>
    </xdr:from>
    <xdr:ext cx="1621632" cy="783016"/>
    <xdr:pic>
      <xdr:nvPicPr>
        <xdr:cNvPr id="2" name="Imagen 1">
          <a:extLst>
            <a:ext uri="{FF2B5EF4-FFF2-40B4-BE49-F238E27FC236}">
              <a16:creationId xmlns:a16="http://schemas.microsoft.com/office/drawing/2014/main" id="{59141212-FCB6-4384-9AA2-A9380CF26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718" y="0"/>
          <a:ext cx="1621632" cy="783016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333375</xdr:colOff>
      <xdr:row>7</xdr:row>
      <xdr:rowOff>26886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D08DA7A-FC2B-4E51-810B-115F4CBAD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33375" cy="1484211"/>
        </a:xfrm>
        <a:prstGeom prst="rect">
          <a:avLst/>
        </a:prstGeom>
      </xdr:spPr>
    </xdr:pic>
    <xdr:clientData/>
  </xdr:twoCellAnchor>
  <xdr:twoCellAnchor editAs="oneCell">
    <xdr:from>
      <xdr:col>9</xdr:col>
      <xdr:colOff>923925</xdr:colOff>
      <xdr:row>0</xdr:row>
      <xdr:rowOff>0</xdr:rowOff>
    </xdr:from>
    <xdr:to>
      <xdr:col>10</xdr:col>
      <xdr:colOff>0</xdr:colOff>
      <xdr:row>5</xdr:row>
      <xdr:rowOff>85725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35EB7E-85B5-4F70-B75D-E6EF40B85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0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442824</xdr:colOff>
      <xdr:row>0</xdr:row>
      <xdr:rowOff>0</xdr:rowOff>
    </xdr:from>
    <xdr:to>
      <xdr:col>8</xdr:col>
      <xdr:colOff>295276</xdr:colOff>
      <xdr:row>3</xdr:row>
      <xdr:rowOff>115564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863E649C-CFE1-47ED-912E-CADE42F6E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2974" y="0"/>
          <a:ext cx="1357402" cy="848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28575</xdr:colOff>
      <xdr:row>4</xdr:row>
      <xdr:rowOff>200025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7D14814C-6248-4ED6-BD91-FB2088FAF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923925</xdr:colOff>
      <xdr:row>0</xdr:row>
      <xdr:rowOff>0</xdr:rowOff>
    </xdr:from>
    <xdr:to>
      <xdr:col>7</xdr:col>
      <xdr:colOff>923925</xdr:colOff>
      <xdr:row>3</xdr:row>
      <xdr:rowOff>161925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62A001B5-5600-42FE-BD62-43827C9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0"/>
          <a:ext cx="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440530</xdr:colOff>
      <xdr:row>3</xdr:row>
      <xdr:rowOff>49142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1CC813D7-05A9-4447-8675-D941B6889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0530" cy="782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928598</xdr:colOff>
      <xdr:row>0</xdr:row>
      <xdr:rowOff>0</xdr:rowOff>
    </xdr:from>
    <xdr:to>
      <xdr:col>9</xdr:col>
      <xdr:colOff>559593</xdr:colOff>
      <xdr:row>3</xdr:row>
      <xdr:rowOff>86849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3CBF7261-2225-4F66-BB03-798B82A00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1623" y="0"/>
          <a:ext cx="1707445" cy="820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478631</xdr:colOff>
      <xdr:row>0</xdr:row>
      <xdr:rowOff>0</xdr:rowOff>
    </xdr:from>
    <xdr:to>
      <xdr:col>2</xdr:col>
      <xdr:colOff>335756</xdr:colOff>
      <xdr:row>3</xdr:row>
      <xdr:rowOff>75731</xdr:rowOff>
    </xdr:to>
    <xdr:pic>
      <xdr:nvPicPr>
        <xdr:cNvPr id="6" name="Imagen 4">
          <a:extLst>
            <a:ext uri="{FF2B5EF4-FFF2-40B4-BE49-F238E27FC236}">
              <a16:creationId xmlns:a16="http://schemas.microsoft.com/office/drawing/2014/main" id="{9B5C1F27-79FB-4421-821F-2518454C8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" y="0"/>
          <a:ext cx="1781175" cy="80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8</xdr:row>
      <xdr:rowOff>133350</xdr:rowOff>
    </xdr:from>
    <xdr:to>
      <xdr:col>9</xdr:col>
      <xdr:colOff>638174</xdr:colOff>
      <xdr:row>40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90093C-C32E-9E8B-1476-57C5A9E33D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266701</xdr:colOff>
      <xdr:row>6</xdr:row>
      <xdr:rowOff>168455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0054561-A62A-476E-8308-75E1DD970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66700" cy="1311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0</xdr:row>
      <xdr:rowOff>152400</xdr:rowOff>
    </xdr:from>
    <xdr:to>
      <xdr:col>8</xdr:col>
      <xdr:colOff>583320</xdr:colOff>
      <xdr:row>2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0DB3DF4-2244-42D5-ADD8-C1ACF3F05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8450" y="152400"/>
          <a:ext cx="102147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523874</xdr:colOff>
      <xdr:row>0</xdr:row>
      <xdr:rowOff>161925</xdr:rowOff>
    </xdr:from>
    <xdr:to>
      <xdr:col>1</xdr:col>
      <xdr:colOff>723900</xdr:colOff>
      <xdr:row>2</xdr:row>
      <xdr:rowOff>109514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C947E2F-4AED-4F6E-84C0-DAC51D434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61925"/>
          <a:ext cx="962026" cy="433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453390</xdr:colOff>
      <xdr:row>3</xdr:row>
      <xdr:rowOff>182880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B00C07-B39E-42CC-9711-C40F09BE2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0</xdr:row>
      <xdr:rowOff>35720</xdr:rowOff>
    </xdr:from>
    <xdr:to>
      <xdr:col>1</xdr:col>
      <xdr:colOff>1482567</xdr:colOff>
      <xdr:row>3</xdr:row>
      <xdr:rowOff>35720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2ABEB1-B790-40F2-9287-4A6A11A7A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720"/>
          <a:ext cx="1774032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995363</xdr:colOff>
      <xdr:row>0</xdr:row>
      <xdr:rowOff>71438</xdr:rowOff>
    </xdr:from>
    <xdr:to>
      <xdr:col>12</xdr:col>
      <xdr:colOff>145257</xdr:colOff>
      <xdr:row>3</xdr:row>
      <xdr:rowOff>69056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33ADFF8-2DE1-4A83-93BA-CB66D13A7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4713" y="71438"/>
          <a:ext cx="1540669" cy="72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1604961</xdr:colOff>
      <xdr:row>8</xdr:row>
      <xdr:rowOff>100011</xdr:rowOff>
    </xdr:from>
    <xdr:to>
      <xdr:col>10</xdr:col>
      <xdr:colOff>19049</xdr:colOff>
      <xdr:row>29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7EEFCB2-D16B-999D-8FAE-7CAE3E477F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266701</xdr:colOff>
      <xdr:row>7</xdr:row>
      <xdr:rowOff>130355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63E406E-39E6-4475-AAB6-1A9E056F2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66700" cy="1463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733425</xdr:colOff>
      <xdr:row>0</xdr:row>
      <xdr:rowOff>47625</xdr:rowOff>
    </xdr:from>
    <xdr:to>
      <xdr:col>10</xdr:col>
      <xdr:colOff>230895</xdr:colOff>
      <xdr:row>2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0D70C78-DD9E-48E7-A536-12E36724C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47625"/>
          <a:ext cx="102147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285749</xdr:colOff>
      <xdr:row>0</xdr:row>
      <xdr:rowOff>28575</xdr:rowOff>
    </xdr:from>
    <xdr:to>
      <xdr:col>0</xdr:col>
      <xdr:colOff>1724025</xdr:colOff>
      <xdr:row>2</xdr:row>
      <xdr:rowOff>119039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3E9F4C-328C-49F7-8DEF-9A9A8B2D6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9" y="28575"/>
          <a:ext cx="1438276" cy="576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22412</xdr:colOff>
      <xdr:row>0</xdr:row>
      <xdr:rowOff>0</xdr:rowOff>
    </xdr:from>
    <xdr:to>
      <xdr:col>0</xdr:col>
      <xdr:colOff>404807</xdr:colOff>
      <xdr:row>2</xdr:row>
      <xdr:rowOff>235324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63A07C8-51B9-4602-B129-D82D8C894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0"/>
          <a:ext cx="382395" cy="77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403411</xdr:colOff>
      <xdr:row>0</xdr:row>
      <xdr:rowOff>0</xdr:rowOff>
    </xdr:from>
    <xdr:to>
      <xdr:col>2</xdr:col>
      <xdr:colOff>369794</xdr:colOff>
      <xdr:row>3</xdr:row>
      <xdr:rowOff>23194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82A46A-9D6C-43B3-B054-003AFA95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411" y="0"/>
          <a:ext cx="1433233" cy="823294"/>
        </a:xfrm>
        <a:prstGeom prst="rect">
          <a:avLst/>
        </a:prstGeom>
      </xdr:spPr>
    </xdr:pic>
    <xdr:clientData/>
  </xdr:twoCellAnchor>
  <xdr:twoCellAnchor editAs="oneCell">
    <xdr:from>
      <xdr:col>8</xdr:col>
      <xdr:colOff>17928</xdr:colOff>
      <xdr:row>0</xdr:row>
      <xdr:rowOff>0</xdr:rowOff>
    </xdr:from>
    <xdr:to>
      <xdr:col>9</xdr:col>
      <xdr:colOff>566256</xdr:colOff>
      <xdr:row>3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CB36D8-3AB8-4254-A577-9381D5DD3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37978" y="0"/>
          <a:ext cx="1281753" cy="800100"/>
        </a:xfrm>
        <a:prstGeom prst="rect">
          <a:avLst/>
        </a:prstGeom>
      </xdr:spPr>
    </xdr:pic>
    <xdr:clientData/>
  </xdr:twoCellAnchor>
  <xdr:twoCellAnchor>
    <xdr:from>
      <xdr:col>2</xdr:col>
      <xdr:colOff>257735</xdr:colOff>
      <xdr:row>8</xdr:row>
      <xdr:rowOff>112059</xdr:rowOff>
    </xdr:from>
    <xdr:to>
      <xdr:col>7</xdr:col>
      <xdr:colOff>1064559</xdr:colOff>
      <xdr:row>28</xdr:row>
      <xdr:rowOff>155763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DAA776-2BFE-48C6-AC39-5CA843CAC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0</xdr:row>
      <xdr:rowOff>0</xdr:rowOff>
    </xdr:from>
    <xdr:to>
      <xdr:col>0</xdr:col>
      <xdr:colOff>404806</xdr:colOff>
      <xdr:row>2</xdr:row>
      <xdr:rowOff>235324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4789A1-8D0D-47D1-A944-403D01E8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" y="0"/>
          <a:ext cx="382395" cy="778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403410</xdr:colOff>
      <xdr:row>0</xdr:row>
      <xdr:rowOff>0</xdr:rowOff>
    </xdr:from>
    <xdr:to>
      <xdr:col>1</xdr:col>
      <xdr:colOff>1064558</xdr:colOff>
      <xdr:row>3</xdr:row>
      <xdr:rowOff>23194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C80C60-E068-4445-B971-E7F78DDF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410" y="0"/>
          <a:ext cx="1423148" cy="823294"/>
        </a:xfrm>
        <a:prstGeom prst="rect">
          <a:avLst/>
        </a:prstGeom>
      </xdr:spPr>
    </xdr:pic>
    <xdr:clientData/>
  </xdr:twoCellAnchor>
  <xdr:twoCellAnchor editAs="oneCell">
    <xdr:from>
      <xdr:col>6</xdr:col>
      <xdr:colOff>723898</xdr:colOff>
      <xdr:row>0</xdr:row>
      <xdr:rowOff>0</xdr:rowOff>
    </xdr:from>
    <xdr:to>
      <xdr:col>8</xdr:col>
      <xdr:colOff>118019</xdr:colOff>
      <xdr:row>3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5ADC58-07FB-4449-A412-C8623713D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29573" y="0"/>
          <a:ext cx="1270546" cy="800100"/>
        </a:xfrm>
        <a:prstGeom prst="rect">
          <a:avLst/>
        </a:prstGeom>
      </xdr:spPr>
    </xdr:pic>
    <xdr:clientData/>
  </xdr:twoCellAnchor>
  <xdr:twoCellAnchor>
    <xdr:from>
      <xdr:col>1</xdr:col>
      <xdr:colOff>1075765</xdr:colOff>
      <xdr:row>8</xdr:row>
      <xdr:rowOff>100852</xdr:rowOff>
    </xdr:from>
    <xdr:to>
      <xdr:col>5</xdr:col>
      <xdr:colOff>829236</xdr:colOff>
      <xdr:row>23</xdr:row>
      <xdr:rowOff>33617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9D916C-6598-4B02-BDB9-24E384442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495300</xdr:colOff>
      <xdr:row>4</xdr:row>
      <xdr:rowOff>161925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417921-59BE-48FC-9FCE-D3B8BF23F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352425</xdr:colOff>
      <xdr:row>0</xdr:row>
      <xdr:rowOff>0</xdr:rowOff>
    </xdr:from>
    <xdr:to>
      <xdr:col>15</xdr:col>
      <xdr:colOff>295275</xdr:colOff>
      <xdr:row>3</xdr:row>
      <xdr:rowOff>142875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CCCA92-C457-4E11-A6C9-EED43F8C7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0"/>
          <a:ext cx="1771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0</xdr:row>
      <xdr:rowOff>0</xdr:rowOff>
    </xdr:from>
    <xdr:to>
      <xdr:col>3</xdr:col>
      <xdr:colOff>228600</xdr:colOff>
      <xdr:row>3</xdr:row>
      <xdr:rowOff>133350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717E16F-9891-415F-95BF-28165C38A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1533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1243851</xdr:colOff>
      <xdr:row>0</xdr:row>
      <xdr:rowOff>0</xdr:rowOff>
    </xdr:from>
    <xdr:to>
      <xdr:col>2</xdr:col>
      <xdr:colOff>1591235</xdr:colOff>
      <xdr:row>4</xdr:row>
      <xdr:rowOff>33617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E6B7BA-7F6E-42C5-B540-12D3D5402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851" y="0"/>
          <a:ext cx="1604684" cy="1033742"/>
        </a:xfrm>
        <a:prstGeom prst="rect">
          <a:avLst/>
        </a:prstGeom>
      </xdr:spPr>
    </xdr:pic>
    <xdr:clientData/>
  </xdr:twoCellAnchor>
  <xdr:twoCellAnchor editAs="oneCell">
    <xdr:from>
      <xdr:col>1</xdr:col>
      <xdr:colOff>605118</xdr:colOff>
      <xdr:row>0</xdr:row>
      <xdr:rowOff>0</xdr:rowOff>
    </xdr:from>
    <xdr:to>
      <xdr:col>1</xdr:col>
      <xdr:colOff>1077160</xdr:colOff>
      <xdr:row>4</xdr:row>
      <xdr:rowOff>115756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D573F5-8E17-4D7E-88C1-27CAC1984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118" y="0"/>
          <a:ext cx="472042" cy="1115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96368</xdr:colOff>
      <xdr:row>0</xdr:row>
      <xdr:rowOff>11206</xdr:rowOff>
    </xdr:from>
    <xdr:to>
      <xdr:col>8</xdr:col>
      <xdr:colOff>692651</xdr:colOff>
      <xdr:row>4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70EA88-D6F0-44FA-8B9F-62327E17E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31093" y="11206"/>
          <a:ext cx="1577358" cy="98891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11206</xdr:colOff>
      <xdr:row>0</xdr:row>
      <xdr:rowOff>89646</xdr:rowOff>
    </xdr:from>
    <xdr:to>
      <xdr:col>2</xdr:col>
      <xdr:colOff>1714500</xdr:colOff>
      <xdr:row>4</xdr:row>
      <xdr:rowOff>33617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7D5931-5339-4F4F-992B-D2F0BA323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0506" y="89646"/>
          <a:ext cx="1703294" cy="944096"/>
        </a:xfrm>
        <a:prstGeom prst="rect">
          <a:avLst/>
        </a:prstGeom>
      </xdr:spPr>
    </xdr:pic>
    <xdr:clientData/>
  </xdr:twoCellAnchor>
  <xdr:twoCellAnchor editAs="oneCell">
    <xdr:from>
      <xdr:col>8</xdr:col>
      <xdr:colOff>930089</xdr:colOff>
      <xdr:row>0</xdr:row>
      <xdr:rowOff>0</xdr:rowOff>
    </xdr:from>
    <xdr:to>
      <xdr:col>10</xdr:col>
      <xdr:colOff>392206</xdr:colOff>
      <xdr:row>3</xdr:row>
      <xdr:rowOff>151825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572C6A-A045-46E9-BB13-4B5889574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865039" y="0"/>
          <a:ext cx="1519517" cy="951925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593912</xdr:colOff>
      <xdr:row>0</xdr:row>
      <xdr:rowOff>0</xdr:rowOff>
    </xdr:from>
    <xdr:to>
      <xdr:col>1</xdr:col>
      <xdr:colOff>1065954</xdr:colOff>
      <xdr:row>4</xdr:row>
      <xdr:rowOff>115756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477D4B-9C28-47F8-AF91-F2C7EDBEA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912" y="0"/>
          <a:ext cx="472042" cy="11158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157160</xdr:rowOff>
    </xdr:from>
    <xdr:to>
      <xdr:col>5</xdr:col>
      <xdr:colOff>704849</xdr:colOff>
      <xdr:row>22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88882E9-6875-48F0-A9E3-315D8B066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935131</xdr:colOff>
      <xdr:row>0</xdr:row>
      <xdr:rowOff>61072</xdr:rowOff>
    </xdr:from>
    <xdr:to>
      <xdr:col>0</xdr:col>
      <xdr:colOff>2143125</xdr:colOff>
      <xdr:row>3</xdr:row>
      <xdr:rowOff>99416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949D5B-7813-4E2E-9932-AC070C8F7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131" y="61072"/>
          <a:ext cx="1207994" cy="838444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0</xdr:row>
      <xdr:rowOff>9525</xdr:rowOff>
    </xdr:from>
    <xdr:to>
      <xdr:col>7</xdr:col>
      <xdr:colOff>355147</xdr:colOff>
      <xdr:row>3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6C1D74-59B9-4FA1-AF21-975504C8C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43976" y="9525"/>
          <a:ext cx="1355271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0</xdr:row>
      <xdr:rowOff>0</xdr:rowOff>
    </xdr:from>
    <xdr:to>
      <xdr:col>0</xdr:col>
      <xdr:colOff>704404</xdr:colOff>
      <xdr:row>4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298E130-8AF9-4C87-B491-27CD63551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428179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516030</xdr:colOff>
      <xdr:row>0</xdr:row>
      <xdr:rowOff>136071</xdr:rowOff>
    </xdr:from>
    <xdr:to>
      <xdr:col>1</xdr:col>
      <xdr:colOff>1836965</xdr:colOff>
      <xdr:row>4</xdr:row>
      <xdr:rowOff>70916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31DF5E-4DC8-4F41-AA0E-351E5D20E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30" y="136071"/>
          <a:ext cx="1930535" cy="934970"/>
        </a:xfrm>
        <a:prstGeom prst="rect">
          <a:avLst/>
        </a:prstGeom>
      </xdr:spPr>
    </xdr:pic>
    <xdr:clientData/>
  </xdr:twoCellAnchor>
  <xdr:twoCellAnchor editAs="oneCell">
    <xdr:from>
      <xdr:col>3</xdr:col>
      <xdr:colOff>966107</xdr:colOff>
      <xdr:row>0</xdr:row>
      <xdr:rowOff>0</xdr:rowOff>
    </xdr:from>
    <xdr:to>
      <xdr:col>5</xdr:col>
      <xdr:colOff>725261</xdr:colOff>
      <xdr:row>4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7E9BE47-0B69-4EA4-A0D8-50EB1B657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67457" y="0"/>
          <a:ext cx="1730829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300706</xdr:colOff>
      <xdr:row>4</xdr:row>
      <xdr:rowOff>114299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6D4E22-EB42-4732-A6F0-B7C6397FB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00706" cy="1114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563655</xdr:colOff>
      <xdr:row>0</xdr:row>
      <xdr:rowOff>40821</xdr:rowOff>
    </xdr:from>
    <xdr:to>
      <xdr:col>1</xdr:col>
      <xdr:colOff>1238250</xdr:colOff>
      <xdr:row>3</xdr:row>
      <xdr:rowOff>87741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815343-6BA5-4BB0-B4D5-84BB69E3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655" y="40821"/>
          <a:ext cx="1284195" cy="780345"/>
        </a:xfrm>
        <a:prstGeom prst="rect">
          <a:avLst/>
        </a:prstGeom>
      </xdr:spPr>
    </xdr:pic>
    <xdr:clientData/>
  </xdr:twoCellAnchor>
  <xdr:twoCellAnchor editAs="oneCell">
    <xdr:from>
      <xdr:col>1</xdr:col>
      <xdr:colOff>8001000</xdr:colOff>
      <xdr:row>0</xdr:row>
      <xdr:rowOff>19050</xdr:rowOff>
    </xdr:from>
    <xdr:to>
      <xdr:col>2</xdr:col>
      <xdr:colOff>307522</xdr:colOff>
      <xdr:row>3</xdr:row>
      <xdr:rowOff>36299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31ADC6-CC9C-46A3-AA24-5EFDFAFA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10600" y="19050"/>
          <a:ext cx="1345747" cy="7506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310231</xdr:colOff>
      <xdr:row>4</xdr:row>
      <xdr:rowOff>130628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FBD8B06-1350-43A9-8EC7-E8FED7D2E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300706" cy="112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752475</xdr:colOff>
      <xdr:row>8</xdr:row>
      <xdr:rowOff>0</xdr:rowOff>
    </xdr:from>
    <xdr:to>
      <xdr:col>1</xdr:col>
      <xdr:colOff>7543801</xdr:colOff>
      <xdr:row>32</xdr:row>
      <xdr:rowOff>6395</xdr:rowOff>
    </xdr:to>
    <xdr:pic>
      <xdr:nvPicPr>
        <xdr:cNvPr id="5" name="Imagen 4" descr="Mapa&#10;&#10;Descripción generada automáticamente">
          <a:extLst>
            <a:ext uri="{FF2B5EF4-FFF2-40B4-BE49-F238E27FC236}">
              <a16:creationId xmlns:a16="http://schemas.microsoft.com/office/drawing/2014/main" id="{55C4F1A4-7594-4EEC-87B6-D8354D6E1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62075" y="1857375"/>
          <a:ext cx="6791326" cy="4578395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449355</xdr:colOff>
      <xdr:row>0</xdr:row>
      <xdr:rowOff>40821</xdr:rowOff>
    </xdr:from>
    <xdr:to>
      <xdr:col>4</xdr:col>
      <xdr:colOff>228600</xdr:colOff>
      <xdr:row>3</xdr:row>
      <xdr:rowOff>21066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A44276-0E72-4153-ABEB-920EE2BF8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05" y="40821"/>
          <a:ext cx="1284195" cy="780345"/>
        </a:xfrm>
        <a:prstGeom prst="rect">
          <a:avLst/>
        </a:prstGeom>
      </xdr:spPr>
    </xdr:pic>
    <xdr:clientData/>
  </xdr:twoCellAnchor>
  <xdr:twoCellAnchor editAs="oneCell">
    <xdr:from>
      <xdr:col>10</xdr:col>
      <xdr:colOff>581025</xdr:colOff>
      <xdr:row>0</xdr:row>
      <xdr:rowOff>19050</xdr:rowOff>
    </xdr:from>
    <xdr:to>
      <xdr:col>11</xdr:col>
      <xdr:colOff>488497</xdr:colOff>
      <xdr:row>2</xdr:row>
      <xdr:rowOff>226799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37E5DF-ACE3-49DD-8263-C283BE269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3650" y="19050"/>
          <a:ext cx="1345747" cy="75067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319756</xdr:colOff>
      <xdr:row>4</xdr:row>
      <xdr:rowOff>121103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D3DAB0-6ADC-4216-A13A-ADF1D3B57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300706" cy="112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28573</xdr:colOff>
      <xdr:row>6</xdr:row>
      <xdr:rowOff>152400</xdr:rowOff>
    </xdr:from>
    <xdr:to>
      <xdr:col>11</xdr:col>
      <xdr:colOff>323850</xdr:colOff>
      <xdr:row>26</xdr:row>
      <xdr:rowOff>171450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690725-586D-44A5-9ADD-EFA9E48ED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652461</xdr:colOff>
      <xdr:row>67</xdr:row>
      <xdr:rowOff>61911</xdr:rowOff>
    </xdr:from>
    <xdr:to>
      <xdr:col>10</xdr:col>
      <xdr:colOff>476250</xdr:colOff>
      <xdr:row>87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5CB4EF-AA3B-42EF-B904-F7019F5A7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295275</xdr:colOff>
      <xdr:row>0</xdr:row>
      <xdr:rowOff>31297</xdr:rowOff>
    </xdr:from>
    <xdr:to>
      <xdr:col>6</xdr:col>
      <xdr:colOff>285750</xdr:colOff>
      <xdr:row>3</xdr:row>
      <xdr:rowOff>6485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E06B1F-1F40-46DF-B9B4-0B802FB13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9150" y="31297"/>
          <a:ext cx="1238250" cy="775288"/>
        </a:xfrm>
        <a:prstGeom prst="rect">
          <a:avLst/>
        </a:prstGeom>
      </xdr:spPr>
    </xdr:pic>
    <xdr:clientData/>
  </xdr:twoCellAnchor>
  <xdr:twoCellAnchor editAs="oneCell">
    <xdr:from>
      <xdr:col>12</xdr:col>
      <xdr:colOff>422756</xdr:colOff>
      <xdr:row>0</xdr:row>
      <xdr:rowOff>9526</xdr:rowOff>
    </xdr:from>
    <xdr:to>
      <xdr:col>14</xdr:col>
      <xdr:colOff>501155</xdr:colOff>
      <xdr:row>2</xdr:row>
      <xdr:rowOff>219303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357A16-DE91-4B37-86BD-98FE6CA43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90456" y="9526"/>
          <a:ext cx="1297599" cy="75270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53056</xdr:colOff>
      <xdr:row>4</xdr:row>
      <xdr:rowOff>121103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0C13DE1-96EC-4194-901C-7478C872F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300706" cy="112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323850</xdr:colOff>
      <xdr:row>8</xdr:row>
      <xdr:rowOff>76200</xdr:rowOff>
    </xdr:from>
    <xdr:to>
      <xdr:col>11</xdr:col>
      <xdr:colOff>523875</xdr:colOff>
      <xdr:row>48</xdr:row>
      <xdr:rowOff>85725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28B160-BA65-4C43-8D72-ED1E86E92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800100</xdr:colOff>
      <xdr:row>0</xdr:row>
      <xdr:rowOff>50347</xdr:rowOff>
    </xdr:from>
    <xdr:to>
      <xdr:col>1</xdr:col>
      <xdr:colOff>676275</xdr:colOff>
      <xdr:row>3</xdr:row>
      <xdr:rowOff>25535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51FB60-E4F3-403A-9C78-EC4DB5B3D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50347"/>
          <a:ext cx="1238250" cy="775288"/>
        </a:xfrm>
        <a:prstGeom prst="rect">
          <a:avLst/>
        </a:prstGeom>
      </xdr:spPr>
    </xdr:pic>
    <xdr:clientData/>
  </xdr:twoCellAnchor>
  <xdr:twoCellAnchor editAs="oneCell">
    <xdr:from>
      <xdr:col>6</xdr:col>
      <xdr:colOff>1099031</xdr:colOff>
      <xdr:row>0</xdr:row>
      <xdr:rowOff>57151</xdr:rowOff>
    </xdr:from>
    <xdr:to>
      <xdr:col>6</xdr:col>
      <xdr:colOff>2396630</xdr:colOff>
      <xdr:row>3</xdr:row>
      <xdr:rowOff>9753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97FA9F-E452-4558-B116-A13DD942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6856" y="57151"/>
          <a:ext cx="1297599" cy="7527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300706</xdr:colOff>
      <xdr:row>4</xdr:row>
      <xdr:rowOff>140153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DC4431-AF5B-4A8F-8707-ABA36852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00706" cy="1121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933449</xdr:colOff>
      <xdr:row>8</xdr:row>
      <xdr:rowOff>47624</xdr:rowOff>
    </xdr:from>
    <xdr:to>
      <xdr:col>6</xdr:col>
      <xdr:colOff>419099</xdr:colOff>
      <xdr:row>62</xdr:row>
      <xdr:rowOff>95249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62200E-0EC3-484C-8511-7DEBEDD05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198165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5E43C5-32C3-4B77-B66A-B9316970E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6415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487682</xdr:colOff>
      <xdr:row>0</xdr:row>
      <xdr:rowOff>52389</xdr:rowOff>
    </xdr:from>
    <xdr:to>
      <xdr:col>1</xdr:col>
      <xdr:colOff>1066802</xdr:colOff>
      <xdr:row>2</xdr:row>
      <xdr:rowOff>92394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A6AF4C-E623-4D4A-ACD9-0CB46791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2" y="52389"/>
          <a:ext cx="1341120" cy="64960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0</xdr:row>
      <xdr:rowOff>0</xdr:rowOff>
    </xdr:from>
    <xdr:to>
      <xdr:col>11</xdr:col>
      <xdr:colOff>246221</xdr:colOff>
      <xdr:row>2</xdr:row>
      <xdr:rowOff>131221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ABA7D0-AC63-4C30-BE55-8FB184E63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44488" y="0"/>
          <a:ext cx="1460658" cy="7408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4800" cy="1444307"/>
    <xdr:pic>
      <xdr:nvPicPr>
        <xdr:cNvPr id="2" name="Imagen 1">
          <a:extLst>
            <a:ext uri="{FF2B5EF4-FFF2-40B4-BE49-F238E27FC236}">
              <a16:creationId xmlns:a16="http://schemas.microsoft.com/office/drawing/2014/main" id="{D255A1A6-381F-43E4-B351-382825AD7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44307"/>
        </a:xfrm>
        <a:prstGeom prst="rect">
          <a:avLst/>
        </a:prstGeom>
      </xdr:spPr>
    </xdr:pic>
    <xdr:clientData/>
  </xdr:oneCellAnchor>
  <xdr:oneCellAnchor>
    <xdr:from>
      <xdr:col>0</xdr:col>
      <xdr:colOff>342901</xdr:colOff>
      <xdr:row>0</xdr:row>
      <xdr:rowOff>28576</xdr:rowOff>
    </xdr:from>
    <xdr:ext cx="1317308" cy="627561"/>
    <xdr:pic>
      <xdr:nvPicPr>
        <xdr:cNvPr id="3" name="Imagen 2">
          <a:extLst>
            <a:ext uri="{FF2B5EF4-FFF2-40B4-BE49-F238E27FC236}">
              <a16:creationId xmlns:a16="http://schemas.microsoft.com/office/drawing/2014/main" id="{05DD349D-4794-4BB5-867E-2BE16C668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28576"/>
          <a:ext cx="1317308" cy="627561"/>
        </a:xfrm>
        <a:prstGeom prst="rect">
          <a:avLst/>
        </a:prstGeom>
      </xdr:spPr>
    </xdr:pic>
    <xdr:clientData/>
  </xdr:oneCellAnchor>
  <xdr:oneCellAnchor>
    <xdr:from>
      <xdr:col>9</xdr:col>
      <xdr:colOff>919774</xdr:colOff>
      <xdr:row>0</xdr:row>
      <xdr:rowOff>21229</xdr:rowOff>
    </xdr:from>
    <xdr:ext cx="1456372" cy="730207"/>
    <xdr:pic>
      <xdr:nvPicPr>
        <xdr:cNvPr id="4" name="Imagen 3">
          <a:extLst>
            <a:ext uri="{FF2B5EF4-FFF2-40B4-BE49-F238E27FC236}">
              <a16:creationId xmlns:a16="http://schemas.microsoft.com/office/drawing/2014/main" id="{1F68DC90-E48E-4B46-A258-4804A93FF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92524" y="21229"/>
          <a:ext cx="1456372" cy="73020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1154642</xdr:colOff>
      <xdr:row>5</xdr:row>
      <xdr:rowOff>149225</xdr:rowOff>
    </xdr:from>
    <xdr:to>
      <xdr:col>15</xdr:col>
      <xdr:colOff>297392</xdr:colOff>
      <xdr:row>25</xdr:row>
      <xdr:rowOff>163511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1624827-AE60-4686-BE57-CAF338D92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47625</xdr:colOff>
      <xdr:row>0</xdr:row>
      <xdr:rowOff>38100</xdr:rowOff>
    </xdr:from>
    <xdr:to>
      <xdr:col>0</xdr:col>
      <xdr:colOff>495300</xdr:colOff>
      <xdr:row>5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4B12A5-201E-40C5-B864-2F3440BC7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4476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352425</xdr:colOff>
      <xdr:row>0</xdr:row>
      <xdr:rowOff>0</xdr:rowOff>
    </xdr:from>
    <xdr:to>
      <xdr:col>18</xdr:col>
      <xdr:colOff>104775</xdr:colOff>
      <xdr:row>4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A876D6-2A9F-4267-AD2D-3EABF3A22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0"/>
          <a:ext cx="17716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0</xdr:row>
      <xdr:rowOff>0</xdr:rowOff>
    </xdr:from>
    <xdr:to>
      <xdr:col>1</xdr:col>
      <xdr:colOff>590550</xdr:colOff>
      <xdr:row>4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2113F20-25E2-43E8-93EA-76F03A362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0"/>
          <a:ext cx="1533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5</xdr:row>
      <xdr:rowOff>198165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CE0A69-3950-46DD-B825-5EED01B8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436415"/>
        </a:xfrm>
        <a:prstGeom prst="rect">
          <a:avLst/>
        </a:prstGeom>
      </xdr:spPr>
    </xdr:pic>
    <xdr:clientData/>
  </xdr:twoCellAnchor>
  <xdr:twoCellAnchor editAs="oneCell">
    <xdr:from>
      <xdr:col>0</xdr:col>
      <xdr:colOff>487682</xdr:colOff>
      <xdr:row>0</xdr:row>
      <xdr:rowOff>52389</xdr:rowOff>
    </xdr:from>
    <xdr:to>
      <xdr:col>1</xdr:col>
      <xdr:colOff>1066802</xdr:colOff>
      <xdr:row>2</xdr:row>
      <xdr:rowOff>92394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7ADC1B-ECD3-44F3-A8BE-5A28D2DC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2" y="52389"/>
          <a:ext cx="1341120" cy="64960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23813</xdr:colOff>
      <xdr:row>0</xdr:row>
      <xdr:rowOff>0</xdr:rowOff>
    </xdr:from>
    <xdr:to>
      <xdr:col>11</xdr:col>
      <xdr:colOff>246221</xdr:colOff>
      <xdr:row>2</xdr:row>
      <xdr:rowOff>131221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3854DD-09CE-4D62-A4A5-09B8B7AB5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44488" y="0"/>
          <a:ext cx="1460658" cy="7408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312965</xdr:colOff>
      <xdr:row>0</xdr:row>
      <xdr:rowOff>0</xdr:rowOff>
    </xdr:from>
    <xdr:ext cx="727982" cy="1347107"/>
    <xdr:pic>
      <xdr:nvPicPr>
        <xdr:cNvPr id="2" name="Imagen 1">
          <a:extLst>
            <a:ext uri="{FF2B5EF4-FFF2-40B4-BE49-F238E27FC236}">
              <a16:creationId xmlns:a16="http://schemas.microsoft.com/office/drawing/2014/main" id="{50F814F4-D494-4C7E-9285-4AA5A83D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060" y="0"/>
          <a:ext cx="727982" cy="1347107"/>
        </a:xfrm>
        <a:prstGeom prst="rect">
          <a:avLst/>
        </a:prstGeom>
      </xdr:spPr>
    </xdr:pic>
    <xdr:clientData/>
  </xdr:oneCellAnchor>
  <xdr:oneCellAnchor>
    <xdr:from>
      <xdr:col>1</xdr:col>
      <xdr:colOff>554492</xdr:colOff>
      <xdr:row>0</xdr:row>
      <xdr:rowOff>0</xdr:rowOff>
    </xdr:from>
    <xdr:ext cx="1985830" cy="1170214"/>
    <xdr:pic>
      <xdr:nvPicPr>
        <xdr:cNvPr id="3" name="Imagen 1">
          <a:extLst>
            <a:ext uri="{FF2B5EF4-FFF2-40B4-BE49-F238E27FC236}">
              <a16:creationId xmlns:a16="http://schemas.microsoft.com/office/drawing/2014/main" id="{7B68067C-E099-43A3-96E5-6165B6F1B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902" y="0"/>
          <a:ext cx="1985830" cy="1170214"/>
        </a:xfrm>
        <a:prstGeom prst="rect">
          <a:avLst/>
        </a:prstGeom>
      </xdr:spPr>
    </xdr:pic>
    <xdr:clientData/>
  </xdr:oneCellAnchor>
  <xdr:oneCellAnchor>
    <xdr:from>
      <xdr:col>17</xdr:col>
      <xdr:colOff>863176</xdr:colOff>
      <xdr:row>0</xdr:row>
      <xdr:rowOff>0</xdr:rowOff>
    </xdr:from>
    <xdr:ext cx="1859321" cy="1224642"/>
    <xdr:pic>
      <xdr:nvPicPr>
        <xdr:cNvPr id="4" name="Imagen 3">
          <a:extLst>
            <a:ext uri="{FF2B5EF4-FFF2-40B4-BE49-F238E27FC236}">
              <a16:creationId xmlns:a16="http://schemas.microsoft.com/office/drawing/2014/main" id="{E9024F50-B02D-4842-8751-0EF92240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48681" y="0"/>
          <a:ext cx="1859321" cy="1224642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506868</xdr:colOff>
      <xdr:row>0</xdr:row>
      <xdr:rowOff>0</xdr:rowOff>
    </xdr:from>
    <xdr:ext cx="1422410" cy="838200"/>
    <xdr:pic>
      <xdr:nvPicPr>
        <xdr:cNvPr id="2" name="Imagen 1">
          <a:extLst>
            <a:ext uri="{FF2B5EF4-FFF2-40B4-BE49-F238E27FC236}">
              <a16:creationId xmlns:a16="http://schemas.microsoft.com/office/drawing/2014/main" id="{5A12853F-7ECC-4D90-8EB9-2352284CE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963" y="0"/>
          <a:ext cx="1422410" cy="838200"/>
        </a:xfrm>
        <a:prstGeom prst="rect">
          <a:avLst/>
        </a:prstGeom>
      </xdr:spPr>
    </xdr:pic>
    <xdr:clientData/>
  </xdr:oneCellAnchor>
  <xdr:oneCellAnchor>
    <xdr:from>
      <xdr:col>0</xdr:col>
      <xdr:colOff>18484</xdr:colOff>
      <xdr:row>0</xdr:row>
      <xdr:rowOff>15153</xdr:rowOff>
    </xdr:from>
    <xdr:ext cx="369673" cy="684068"/>
    <xdr:pic>
      <xdr:nvPicPr>
        <xdr:cNvPr id="3" name="Imagen 2">
          <a:extLst>
            <a:ext uri="{FF2B5EF4-FFF2-40B4-BE49-F238E27FC236}">
              <a16:creationId xmlns:a16="http://schemas.microsoft.com/office/drawing/2014/main" id="{AA500223-7776-4C79-BE39-113B7188C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94" y="18963"/>
          <a:ext cx="369673" cy="684068"/>
        </a:xfrm>
        <a:prstGeom prst="rect">
          <a:avLst/>
        </a:prstGeom>
      </xdr:spPr>
    </xdr:pic>
    <xdr:clientData/>
  </xdr:oneCellAnchor>
  <xdr:oneCellAnchor>
    <xdr:from>
      <xdr:col>12</xdr:col>
      <xdr:colOff>925768</xdr:colOff>
      <xdr:row>0</xdr:row>
      <xdr:rowOff>0</xdr:rowOff>
    </xdr:from>
    <xdr:ext cx="1341182" cy="883370"/>
    <xdr:pic>
      <xdr:nvPicPr>
        <xdr:cNvPr id="4" name="Imagen 3">
          <a:extLst>
            <a:ext uri="{FF2B5EF4-FFF2-40B4-BE49-F238E27FC236}">
              <a16:creationId xmlns:a16="http://schemas.microsoft.com/office/drawing/2014/main" id="{E3CD0041-A3AC-49C6-815F-6C58FAC6C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59063" y="0"/>
          <a:ext cx="1341182" cy="883370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446400</xdr:colOff>
      <xdr:row>6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1AAF2-5801-4CE3-BF9F-D74D2079E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6400" cy="14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</xdr:row>
      <xdr:rowOff>0</xdr:rowOff>
    </xdr:from>
    <xdr:to>
      <xdr:col>3</xdr:col>
      <xdr:colOff>38099</xdr:colOff>
      <xdr:row>4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F2985A-F769-41F0-92E7-C78DC4AE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" y="190500"/>
          <a:ext cx="1771649" cy="847725"/>
        </a:xfrm>
        <a:prstGeom prst="rect">
          <a:avLst/>
        </a:prstGeom>
      </xdr:spPr>
    </xdr:pic>
    <xdr:clientData/>
  </xdr:twoCellAnchor>
  <xdr:twoCellAnchor editAs="oneCell">
    <xdr:from>
      <xdr:col>5</xdr:col>
      <xdr:colOff>885825</xdr:colOff>
      <xdr:row>0</xdr:row>
      <xdr:rowOff>152400</xdr:rowOff>
    </xdr:from>
    <xdr:to>
      <xdr:col>6</xdr:col>
      <xdr:colOff>688242</xdr:colOff>
      <xdr:row>4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8D6809-5A9A-4F30-B894-53DDF58D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34575" y="152400"/>
          <a:ext cx="1831242" cy="8763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7</xdr:row>
      <xdr:rowOff>140062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B35485-2885-4EF5-BBA4-0E533B422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778362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0</xdr:row>
      <xdr:rowOff>1</xdr:rowOff>
    </xdr:from>
    <xdr:to>
      <xdr:col>1</xdr:col>
      <xdr:colOff>1276349</xdr:colOff>
      <xdr:row>3</xdr:row>
      <xdr:rowOff>91441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3D0CA0-C1C7-4666-B56E-244037A91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1"/>
          <a:ext cx="1676399" cy="862965"/>
        </a:xfrm>
        <a:prstGeom prst="rect">
          <a:avLst/>
        </a:prstGeom>
      </xdr:spPr>
    </xdr:pic>
    <xdr:clientData/>
  </xdr:twoCellAnchor>
  <xdr:twoCellAnchor editAs="oneCell">
    <xdr:from>
      <xdr:col>10</xdr:col>
      <xdr:colOff>1272268</xdr:colOff>
      <xdr:row>1</xdr:row>
      <xdr:rowOff>0</xdr:rowOff>
    </xdr:from>
    <xdr:to>
      <xdr:col>12</xdr:col>
      <xdr:colOff>180976</xdr:colOff>
      <xdr:row>4</xdr:row>
      <xdr:rowOff>150271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84C677-DA69-4F5D-A6BA-6D5576B23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87918" y="161925"/>
          <a:ext cx="1489982" cy="95989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7</xdr:row>
      <xdr:rowOff>163875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32FB0FC-ACA0-47C4-8FA2-4FDDCA69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8021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</xdr:row>
      <xdr:rowOff>28576</xdr:rowOff>
    </xdr:from>
    <xdr:to>
      <xdr:col>1</xdr:col>
      <xdr:colOff>914401</xdr:colOff>
      <xdr:row>4</xdr:row>
      <xdr:rowOff>81916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5DADB5-1ED4-4F75-A0C9-B4127E8B3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190501"/>
          <a:ext cx="1333500" cy="862965"/>
        </a:xfrm>
        <a:prstGeom prst="rect">
          <a:avLst/>
        </a:prstGeom>
      </xdr:spPr>
    </xdr:pic>
    <xdr:clientData/>
  </xdr:twoCellAnchor>
  <xdr:twoCellAnchor editAs="oneCell">
    <xdr:from>
      <xdr:col>10</xdr:col>
      <xdr:colOff>1272268</xdr:colOff>
      <xdr:row>1</xdr:row>
      <xdr:rowOff>0</xdr:rowOff>
    </xdr:from>
    <xdr:to>
      <xdr:col>12</xdr:col>
      <xdr:colOff>180975</xdr:colOff>
      <xdr:row>4</xdr:row>
      <xdr:rowOff>150271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4BED86-7A82-4B3D-A9C9-B8DA9F176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950293" y="161925"/>
          <a:ext cx="1489982" cy="95989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7</xdr:row>
      <xdr:rowOff>156731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186F13-50E7-4328-9E32-8CFBCD4BA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4800" cy="179503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</xdr:row>
      <xdr:rowOff>28576</xdr:rowOff>
    </xdr:from>
    <xdr:to>
      <xdr:col>1</xdr:col>
      <xdr:colOff>914401</xdr:colOff>
      <xdr:row>4</xdr:row>
      <xdr:rowOff>81916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EDB340-68E1-408D-B821-5E483DB49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190501"/>
          <a:ext cx="1333500" cy="862965"/>
        </a:xfrm>
        <a:prstGeom prst="rect">
          <a:avLst/>
        </a:prstGeom>
      </xdr:spPr>
    </xdr:pic>
    <xdr:clientData/>
  </xdr:twoCellAnchor>
  <xdr:twoCellAnchor editAs="oneCell">
    <xdr:from>
      <xdr:col>10</xdr:col>
      <xdr:colOff>1272268</xdr:colOff>
      <xdr:row>1</xdr:row>
      <xdr:rowOff>0</xdr:rowOff>
    </xdr:from>
    <xdr:to>
      <xdr:col>12</xdr:col>
      <xdr:colOff>180976</xdr:colOff>
      <xdr:row>4</xdr:row>
      <xdr:rowOff>150271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32CF6F-2F25-43E4-8F06-06FFCF108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87918" y="161925"/>
          <a:ext cx="1489982" cy="95989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11909</xdr:rowOff>
    </xdr:from>
    <xdr:to>
      <xdr:col>0</xdr:col>
      <xdr:colOff>304800</xdr:colOff>
      <xdr:row>6</xdr:row>
      <xdr:rowOff>6715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C62A35-CB51-4178-B188-1339BFEBF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909"/>
          <a:ext cx="304800" cy="1737881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342901</xdr:colOff>
      <xdr:row>1</xdr:row>
      <xdr:rowOff>28576</xdr:rowOff>
    </xdr:from>
    <xdr:to>
      <xdr:col>1</xdr:col>
      <xdr:colOff>914401</xdr:colOff>
      <xdr:row>4</xdr:row>
      <xdr:rowOff>70010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39FC6C-7873-4668-9E5E-5ED8E56D8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1" y="190501"/>
          <a:ext cx="1333500" cy="851059"/>
        </a:xfrm>
        <a:prstGeom prst="rect">
          <a:avLst/>
        </a:prstGeom>
      </xdr:spPr>
    </xdr:pic>
    <xdr:clientData/>
  </xdr:twoCellAnchor>
  <xdr:twoCellAnchor editAs="oneCell">
    <xdr:from>
      <xdr:col>10</xdr:col>
      <xdr:colOff>1272268</xdr:colOff>
      <xdr:row>1</xdr:row>
      <xdr:rowOff>0</xdr:rowOff>
    </xdr:from>
    <xdr:to>
      <xdr:col>12</xdr:col>
      <xdr:colOff>180975</xdr:colOff>
      <xdr:row>4</xdr:row>
      <xdr:rowOff>138365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8EC307C-F03A-4F06-9582-841902D5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3343" y="161925"/>
          <a:ext cx="1489982" cy="9479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561975</xdr:colOff>
      <xdr:row>5</xdr:row>
      <xdr:rowOff>109536</xdr:rowOff>
    </xdr:from>
    <xdr:to>
      <xdr:col>9</xdr:col>
      <xdr:colOff>333375</xdr:colOff>
      <xdr:row>25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8CC7D13-6202-93B5-E95A-1836EC679D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628650</xdr:colOff>
      <xdr:row>0</xdr:row>
      <xdr:rowOff>0</xdr:rowOff>
    </xdr:from>
    <xdr:to>
      <xdr:col>11</xdr:col>
      <xdr:colOff>180975</xdr:colOff>
      <xdr:row>2</xdr:row>
      <xdr:rowOff>195723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AE522E-313A-48BC-ADC9-D4ABE486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0"/>
          <a:ext cx="1076325" cy="729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542926</xdr:colOff>
      <xdr:row>0</xdr:row>
      <xdr:rowOff>19051</xdr:rowOff>
    </xdr:from>
    <xdr:to>
      <xdr:col>1</xdr:col>
      <xdr:colOff>676276</xdr:colOff>
      <xdr:row>2</xdr:row>
      <xdr:rowOff>180799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DDCECCB-B78A-40C3-ACD5-FB36ACF28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19051"/>
          <a:ext cx="895350" cy="695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13AF53D-AF85-4B9D-AC09-3D9218084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76200</xdr:rowOff>
    </xdr:from>
    <xdr:to>
      <xdr:col>11</xdr:col>
      <xdr:colOff>461964</xdr:colOff>
      <xdr:row>23</xdr:row>
      <xdr:rowOff>157163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942E028-05C4-4556-A6E3-0B1C67F30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152400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073091-7BE2-4006-A8BC-B594BED19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714375</xdr:colOff>
      <xdr:row>0</xdr:row>
      <xdr:rowOff>38100</xdr:rowOff>
    </xdr:from>
    <xdr:to>
      <xdr:col>10</xdr:col>
      <xdr:colOff>163192</xdr:colOff>
      <xdr:row>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794B25A-175C-4988-994C-77404278E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8100"/>
          <a:ext cx="97281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0</xdr:row>
      <xdr:rowOff>9525</xdr:rowOff>
    </xdr:from>
    <xdr:to>
      <xdr:col>1</xdr:col>
      <xdr:colOff>647700</xdr:colOff>
      <xdr:row>2</xdr:row>
      <xdr:rowOff>54607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11E15D-F957-41AD-9B87-596EBA32B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9525"/>
          <a:ext cx="904875" cy="530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4</xdr:row>
      <xdr:rowOff>161926</xdr:rowOff>
    </xdr:from>
    <xdr:to>
      <xdr:col>13</xdr:col>
      <xdr:colOff>133350</xdr:colOff>
      <xdr:row>20</xdr:row>
      <xdr:rowOff>95249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D68EF1B-5A60-4A07-8604-A4DFFC3C5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4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5CBD1D7-953A-400D-BD85-282765DD3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390525</xdr:colOff>
      <xdr:row>0</xdr:row>
      <xdr:rowOff>9525</xdr:rowOff>
    </xdr:from>
    <xdr:to>
      <xdr:col>10</xdr:col>
      <xdr:colOff>514350</xdr:colOff>
      <xdr:row>2</xdr:row>
      <xdr:rowOff>93573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0BA1BF3-0C7F-435C-9383-774C2D798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9525"/>
          <a:ext cx="895350" cy="569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0</xdr:row>
      <xdr:rowOff>1</xdr:rowOff>
    </xdr:from>
    <xdr:to>
      <xdr:col>0</xdr:col>
      <xdr:colOff>1419225</xdr:colOff>
      <xdr:row>2</xdr:row>
      <xdr:rowOff>78610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8E5138-1D5F-4A0A-B8F6-0F41F03C9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"/>
          <a:ext cx="962025" cy="564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623886</xdr:colOff>
      <xdr:row>5</xdr:row>
      <xdr:rowOff>138112</xdr:rowOff>
    </xdr:from>
    <xdr:to>
      <xdr:col>9</xdr:col>
      <xdr:colOff>85724</xdr:colOff>
      <xdr:row>24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42FAAA-D45D-C6C3-8CDC-73E6494745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5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ADA67F-0D10-4082-A7F3-F3351947F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390525</xdr:colOff>
      <xdr:row>0</xdr:row>
      <xdr:rowOff>0</xdr:rowOff>
    </xdr:from>
    <xdr:to>
      <xdr:col>10</xdr:col>
      <xdr:colOff>371475</xdr:colOff>
      <xdr:row>2</xdr:row>
      <xdr:rowOff>226923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87933E-30B2-42E2-9D0A-13757CA99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4650" y="0"/>
          <a:ext cx="1504950" cy="712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0</xdr:row>
      <xdr:rowOff>0</xdr:rowOff>
    </xdr:from>
    <xdr:to>
      <xdr:col>2</xdr:col>
      <xdr:colOff>95250</xdr:colOff>
      <xdr:row>2</xdr:row>
      <xdr:rowOff>183384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0A14F5A-2B20-41FC-888F-856388CB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0"/>
          <a:ext cx="1133475" cy="669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perez/Desktop/2022/PRESUPUESTO%202023/SEPTIEMBRE/Copia%20de%20Proyeccion%20Ingresos%20CUT%202023%20-%202026%20Envio%20a%20Presupuesto%20AL%2012%20Agosto%202022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gprd-my.sharepoint.com/personal/lrodriguez_digepres_gob_do/Documents/Documentos/Digepres/2024/Informe%20de%20Consolidaci&#243;n%20de%20la%20Formulaci&#243;n%20del%20SP%202024/Contexto%20Macro/SeriesReport-20240119145103_94bd9d.xlsx" TargetMode="External"/><Relationship Id="rId1" Type="http://schemas.openxmlformats.org/officeDocument/2006/relationships/externalLinkPath" Target="https://dgprd-my.sharepoint.com/personal/lrodriguez_digepres_gob_do/Documents/Documentos/Digepres/2024/Informe%20de%20Consolidaci&#243;n%20de%20la%20Formulaci&#243;n%20del%20SP%202024/Contexto%20Macro/SeriesReport-20240119145103_94bd9d.xlsx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gprd-my.sharepoint.com/personal/sespinal_digepres_gob_do/Documents/Escritorio/SEEA/2024/Consolidaci&#243;n%20del%20SP%202024/Impacto%20del%20SPNF%20en%20la%20econom&#237;a%202023.xlsx" TargetMode="External"/><Relationship Id="rId1" Type="http://schemas.openxmlformats.org/officeDocument/2006/relationships/externalLinkPath" Target="https://dgprd-my.sharepoint.com/personal/sespinal_digepres_gob_do/Documents/Escritorio/SEEA/2024/Consolidaci&#243;n%20del%20SP%202024/Impacto%20del%20SPNF%20en%20la%20econom&#237;a%202023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%20Files/DR%20Fiscal%20File%20Update%2006-26-200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E/Secto%20publico/PBSECQKaren%202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F/DGCP-STRUCTURE/Manual%20Operativo%20DGCP/Manuales%20de%20Soporte/Sistema%20de%20Informacion%20Financiera/Sistema%20de%20Informacion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LS Data Series"/>
    </sheetNames>
    <sheetDataSet>
      <sheetData sheetId="0">
        <row r="31">
          <cell r="A31">
            <v>2022</v>
          </cell>
          <cell r="B31" t="str">
            <v>enero</v>
          </cell>
        </row>
        <row r="32">
          <cell r="B32" t="str">
            <v>febrero</v>
          </cell>
        </row>
        <row r="33">
          <cell r="B33" t="str">
            <v>marzo</v>
          </cell>
        </row>
        <row r="34">
          <cell r="B34" t="str">
            <v>abril</v>
          </cell>
        </row>
        <row r="35">
          <cell r="B35" t="str">
            <v>mayo</v>
          </cell>
        </row>
        <row r="36">
          <cell r="B36" t="str">
            <v>junio</v>
          </cell>
        </row>
        <row r="37">
          <cell r="B37" t="str">
            <v>julio</v>
          </cell>
        </row>
        <row r="38">
          <cell r="B38" t="str">
            <v>agosto</v>
          </cell>
        </row>
        <row r="39">
          <cell r="B39" t="str">
            <v>septiembre</v>
          </cell>
        </row>
        <row r="40">
          <cell r="B40" t="str">
            <v>octubre</v>
          </cell>
        </row>
        <row r="41">
          <cell r="B41" t="str">
            <v>noviembre</v>
          </cell>
        </row>
        <row r="42">
          <cell r="B42" t="str">
            <v>diciembre</v>
          </cell>
        </row>
        <row r="43">
          <cell r="A43">
            <v>2023</v>
          </cell>
          <cell r="B43" t="str">
            <v>enero</v>
          </cell>
        </row>
        <row r="44">
          <cell r="B44" t="str">
            <v>febrero</v>
          </cell>
        </row>
        <row r="45">
          <cell r="B45" t="str">
            <v>marzo</v>
          </cell>
        </row>
        <row r="46">
          <cell r="B46" t="str">
            <v>abril</v>
          </cell>
        </row>
        <row r="47">
          <cell r="B47" t="str">
            <v>mayo</v>
          </cell>
        </row>
        <row r="48">
          <cell r="B48" t="str">
            <v>junio</v>
          </cell>
        </row>
        <row r="49">
          <cell r="B49" t="str">
            <v>julio</v>
          </cell>
        </row>
        <row r="50">
          <cell r="B50" t="str">
            <v>agosto</v>
          </cell>
        </row>
        <row r="51">
          <cell r="B51" t="str">
            <v>septiembre</v>
          </cell>
        </row>
        <row r="52">
          <cell r="B52" t="str">
            <v>octubre</v>
          </cell>
        </row>
        <row r="53">
          <cell r="B53" t="str">
            <v>noviembre</v>
          </cell>
        </row>
        <row r="54">
          <cell r="B54" t="str">
            <v>diciembre</v>
          </cell>
        </row>
      </sheetData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triz Transacciones Cons."/>
      <sheetName val="Sheet1"/>
      <sheetName val="Cobertura Institucional"/>
      <sheetName val="Presión Tributaria"/>
      <sheetName val="Demanda Agregada"/>
      <sheetName val="Empleo "/>
      <sheetName val="Proyectos de inversión"/>
      <sheetName val="Proy. de inv"/>
      <sheetName val="Inversion en Provincias"/>
      <sheetName val="Inversion prov. per capita"/>
      <sheetName val="2.20-15"/>
      <sheetName val="REGION- inv"/>
      <sheetName val="CAPITULO -inv"/>
      <sheetName val="FINALIDAD-inv"/>
      <sheetName val="Graficos"/>
    </sheetNames>
    <sheetDataSet>
      <sheetData sheetId="0"/>
      <sheetData sheetId="1"/>
      <sheetData sheetId="2"/>
      <sheetData sheetId="3">
        <row r="5">
          <cell r="C5" t="str">
            <v>Gobierno Central</v>
          </cell>
          <cell r="D5" t="str">
            <v>Gobierno General Nacional</v>
          </cell>
          <cell r="E5" t="str">
            <v xml:space="preserve">Sector Público </v>
          </cell>
        </row>
        <row r="8">
          <cell r="C8">
            <v>0.14129318572494523</v>
          </cell>
          <cell r="D8">
            <v>0.14129318572494523</v>
          </cell>
          <cell r="E8">
            <v>0.14129318572494523</v>
          </cell>
        </row>
        <row r="9">
          <cell r="A9" t="str">
            <v>Descentralizadas</v>
          </cell>
          <cell r="D9">
            <v>6.8887606693862624E-4</v>
          </cell>
          <cell r="E9">
            <v>6.8887606693862624E-4</v>
          </cell>
        </row>
        <row r="10">
          <cell r="A10" t="str">
            <v>Gobiernos Locales</v>
          </cell>
          <cell r="E10">
            <v>6.7007622726872329E-4</v>
          </cell>
        </row>
        <row r="11">
          <cell r="A11" t="str">
            <v>Total</v>
          </cell>
          <cell r="D11">
            <v>0.14198206179188386</v>
          </cell>
          <cell r="E11">
            <v>0.14265213801915258</v>
          </cell>
        </row>
      </sheetData>
      <sheetData sheetId="4">
        <row r="66">
          <cell r="B66">
            <v>2024</v>
          </cell>
        </row>
        <row r="67">
          <cell r="A67" t="str">
            <v>Consumo</v>
          </cell>
          <cell r="B67">
            <v>1011291.8</v>
          </cell>
        </row>
        <row r="68">
          <cell r="A68" t="str">
            <v>Inversión</v>
          </cell>
          <cell r="B68">
            <v>227329.7</v>
          </cell>
        </row>
      </sheetData>
      <sheetData sheetId="5"/>
      <sheetData sheetId="6"/>
      <sheetData sheetId="7"/>
      <sheetData sheetId="8">
        <row r="88">
          <cell r="B88" t="str">
            <v>Pedernales</v>
          </cell>
          <cell r="C88">
            <v>221676338.50999999</v>
          </cell>
        </row>
        <row r="89">
          <cell r="B89" t="str">
            <v>Hermanas Mirabal</v>
          </cell>
          <cell r="C89">
            <v>296480457.30000001</v>
          </cell>
        </row>
        <row r="90">
          <cell r="B90" t="str">
            <v>San Jose De Ocoa</v>
          </cell>
          <cell r="C90">
            <v>319622289.14999998</v>
          </cell>
        </row>
        <row r="91">
          <cell r="B91" t="str">
            <v>Monsenor Nouel</v>
          </cell>
          <cell r="C91">
            <v>561422772.14999998</v>
          </cell>
        </row>
        <row r="92">
          <cell r="B92" t="str">
            <v>Valverde</v>
          </cell>
          <cell r="C92">
            <v>605394849.60000002</v>
          </cell>
        </row>
        <row r="93">
          <cell r="B93" t="str">
            <v>Santiago Rodriguez</v>
          </cell>
          <cell r="C93">
            <v>641006946</v>
          </cell>
        </row>
        <row r="94">
          <cell r="B94" t="str">
            <v>Elias Pina</v>
          </cell>
          <cell r="C94">
            <v>657941231</v>
          </cell>
        </row>
        <row r="95">
          <cell r="B95" t="str">
            <v>La Romana</v>
          </cell>
          <cell r="C95">
            <v>658213806</v>
          </cell>
        </row>
        <row r="96">
          <cell r="B96" t="str">
            <v>Hato Mayor</v>
          </cell>
          <cell r="C96">
            <v>734515014.42000008</v>
          </cell>
        </row>
        <row r="97">
          <cell r="B97" t="str">
            <v>El Seibo</v>
          </cell>
          <cell r="C97">
            <v>755670853.71000004</v>
          </cell>
        </row>
        <row r="98">
          <cell r="B98" t="str">
            <v>Bahoruco</v>
          </cell>
          <cell r="C98">
            <v>815780039.55999994</v>
          </cell>
        </row>
        <row r="99">
          <cell r="B99" t="str">
            <v>San Juan</v>
          </cell>
          <cell r="C99">
            <v>868175223.01999998</v>
          </cell>
        </row>
        <row r="100">
          <cell r="B100" t="str">
            <v>Peravia</v>
          </cell>
          <cell r="C100">
            <v>1097461986.3699999</v>
          </cell>
        </row>
        <row r="101">
          <cell r="B101" t="str">
            <v>Monte Plata</v>
          </cell>
          <cell r="C101">
            <v>1111058878</v>
          </cell>
        </row>
        <row r="102">
          <cell r="B102" t="str">
            <v>Barahona</v>
          </cell>
          <cell r="C102">
            <v>1192513806.95</v>
          </cell>
        </row>
        <row r="103">
          <cell r="B103" t="str">
            <v>Samana</v>
          </cell>
          <cell r="C103">
            <v>1271913065.01</v>
          </cell>
        </row>
        <row r="104">
          <cell r="B104" t="str">
            <v>Sanchez Ramirez</v>
          </cell>
          <cell r="C104">
            <v>1344323711.49</v>
          </cell>
        </row>
        <row r="105">
          <cell r="B105" t="str">
            <v>Maria Trinidad Sanchez</v>
          </cell>
          <cell r="C105">
            <v>1514556661.1399999</v>
          </cell>
        </row>
        <row r="106">
          <cell r="B106" t="str">
            <v>Azua</v>
          </cell>
          <cell r="C106">
            <v>1964558790.27</v>
          </cell>
        </row>
        <row r="107">
          <cell r="B107" t="str">
            <v>Dajabon</v>
          </cell>
          <cell r="C107">
            <v>2001526782.0599999</v>
          </cell>
        </row>
        <row r="108">
          <cell r="B108" t="str">
            <v>Puerto Plata</v>
          </cell>
          <cell r="C108">
            <v>2008644433.6500001</v>
          </cell>
        </row>
        <row r="109">
          <cell r="B109" t="str">
            <v>Espaillat</v>
          </cell>
          <cell r="C109">
            <v>2239901394</v>
          </cell>
        </row>
        <row r="110">
          <cell r="B110" t="str">
            <v>San Pedro De Macoris</v>
          </cell>
          <cell r="C110">
            <v>2344894924.8699999</v>
          </cell>
        </row>
        <row r="111">
          <cell r="B111" t="str">
            <v>San Cristobal</v>
          </cell>
          <cell r="C111">
            <v>2424538073.0599999</v>
          </cell>
        </row>
        <row r="112">
          <cell r="B112" t="str">
            <v>La Altagracia</v>
          </cell>
          <cell r="C112">
            <v>2455587254</v>
          </cell>
        </row>
        <row r="113">
          <cell r="B113" t="str">
            <v>Independencia</v>
          </cell>
          <cell r="C113">
            <v>2458814014.7200003</v>
          </cell>
        </row>
        <row r="114">
          <cell r="B114" t="str">
            <v>La Vega</v>
          </cell>
          <cell r="C114">
            <v>2561394477.7200003</v>
          </cell>
        </row>
        <row r="115">
          <cell r="B115" t="str">
            <v>Promedio</v>
          </cell>
          <cell r="C115">
            <v>3192939244.5333328</v>
          </cell>
        </row>
        <row r="116">
          <cell r="B116" t="str">
            <v>Duarte</v>
          </cell>
          <cell r="C116">
            <v>3459364190.8199997</v>
          </cell>
        </row>
        <row r="117">
          <cell r="B117" t="str">
            <v>Monte Cristi</v>
          </cell>
          <cell r="C117">
            <v>3829307598.6900001</v>
          </cell>
        </row>
        <row r="118">
          <cell r="B118" t="str">
            <v>Distrito Nacional</v>
          </cell>
          <cell r="C118">
            <v>7338263579</v>
          </cell>
        </row>
        <row r="119">
          <cell r="B119" t="str">
            <v>Santiago</v>
          </cell>
          <cell r="C119">
            <v>7680392681.1599998</v>
          </cell>
        </row>
        <row r="120">
          <cell r="B120" t="str">
            <v>Multiprovincial</v>
          </cell>
          <cell r="C120">
            <v>8542573679</v>
          </cell>
        </row>
        <row r="121">
          <cell r="B121" t="str">
            <v>Santo Domingo</v>
          </cell>
          <cell r="C121">
            <v>39389505267.199997</v>
          </cell>
        </row>
        <row r="145">
          <cell r="B145" t="str">
            <v>Region Valdesia</v>
          </cell>
          <cell r="C145">
            <v>3448.027028476241</v>
          </cell>
        </row>
        <row r="146">
          <cell r="B146" t="str">
            <v>Region Yuma</v>
          </cell>
          <cell r="C146">
            <v>5020.886772906867</v>
          </cell>
        </row>
        <row r="147">
          <cell r="B147" t="str">
            <v>Region Cibao Sur</v>
          </cell>
          <cell r="C147">
            <v>5987.8035512304978</v>
          </cell>
        </row>
        <row r="148">
          <cell r="B148" t="str">
            <v>Region Higuamo</v>
          </cell>
          <cell r="C148">
            <v>7118.6694118156693</v>
          </cell>
        </row>
        <row r="149">
          <cell r="B149" t="str">
            <v>Promedio</v>
          </cell>
          <cell r="C149">
            <v>9146.2000000000007</v>
          </cell>
        </row>
        <row r="150">
          <cell r="B150" t="str">
            <v>Region Cibao Nordeste</v>
          </cell>
          <cell r="C150">
            <v>10057.269839586415</v>
          </cell>
        </row>
        <row r="151">
          <cell r="B151" t="str">
            <v>Region Cibao Norte</v>
          </cell>
          <cell r="C151">
            <v>7345.9577374983128</v>
          </cell>
        </row>
        <row r="152">
          <cell r="B152" t="str">
            <v>Region Ozama o Metropolitana</v>
          </cell>
          <cell r="C152">
            <v>11105.496992036378</v>
          </cell>
        </row>
        <row r="153">
          <cell r="B153" t="str">
            <v>Region Enriquillo</v>
          </cell>
          <cell r="C153">
            <v>12067.234239013782</v>
          </cell>
        </row>
        <row r="154">
          <cell r="B154" t="str">
            <v>Region El Valle</v>
          </cell>
          <cell r="C154">
            <v>12691.439723370933</v>
          </cell>
        </row>
        <row r="155">
          <cell r="B155" t="str">
            <v>Region Cibao Noroeste</v>
          </cell>
          <cell r="C155">
            <v>16618.91885941054</v>
          </cell>
        </row>
      </sheetData>
      <sheetData sheetId="9">
        <row r="42">
          <cell r="A42" t="str">
            <v>La Romana</v>
          </cell>
          <cell r="B42">
            <v>2318.1276669178915</v>
          </cell>
        </row>
        <row r="43">
          <cell r="A43" t="str">
            <v>Monsenor Nouel</v>
          </cell>
          <cell r="B43">
            <v>3161.0574651194215</v>
          </cell>
        </row>
        <row r="44">
          <cell r="A44" t="str">
            <v>Hermanas Mirabal</v>
          </cell>
          <cell r="B44">
            <v>3237.1809807175769</v>
          </cell>
        </row>
        <row r="45">
          <cell r="A45" t="str">
            <v>Valverde</v>
          </cell>
          <cell r="B45">
            <v>3320.0336152150307</v>
          </cell>
        </row>
        <row r="46">
          <cell r="A46" t="str">
            <v>San Cristobal</v>
          </cell>
          <cell r="B46">
            <v>3629.9066570349764</v>
          </cell>
        </row>
        <row r="47">
          <cell r="A47" t="str">
            <v>San Juan</v>
          </cell>
          <cell r="B47">
            <v>4052.027345757665</v>
          </cell>
        </row>
        <row r="48">
          <cell r="A48" t="str">
            <v>Peravia</v>
          </cell>
          <cell r="B48">
            <v>5415.0995789645076</v>
          </cell>
        </row>
        <row r="49">
          <cell r="A49" t="str">
            <v>Monte Plata</v>
          </cell>
          <cell r="B49">
            <v>5756.8712363404611</v>
          </cell>
        </row>
        <row r="50">
          <cell r="A50" t="str">
            <v>Puerto Plata</v>
          </cell>
          <cell r="B50">
            <v>5966.6545876219761</v>
          </cell>
        </row>
        <row r="51">
          <cell r="A51" t="str">
            <v>Pedernales</v>
          </cell>
          <cell r="B51">
            <v>6092.5199535522879</v>
          </cell>
        </row>
        <row r="52">
          <cell r="A52" t="str">
            <v>La Vega</v>
          </cell>
          <cell r="B52">
            <v>6142.8158055897975</v>
          </cell>
        </row>
        <row r="53">
          <cell r="A53" t="str">
            <v>San Jose De Ocoa</v>
          </cell>
          <cell r="B53">
            <v>6206.1375342226356</v>
          </cell>
        </row>
        <row r="54">
          <cell r="A54" t="str">
            <v>La Altagracia</v>
          </cell>
          <cell r="B54">
            <v>6287.2208014993548</v>
          </cell>
        </row>
        <row r="55">
          <cell r="A55" t="str">
            <v>Barahona</v>
          </cell>
          <cell r="B55">
            <v>6319.8289662098423</v>
          </cell>
        </row>
        <row r="56">
          <cell r="A56" t="str">
            <v>Distrito Nacional</v>
          </cell>
          <cell r="B56">
            <v>6829.1758370511825</v>
          </cell>
        </row>
        <row r="57">
          <cell r="A57" t="str">
            <v>Santiago</v>
          </cell>
          <cell r="B57">
            <v>7116.7002078007272</v>
          </cell>
        </row>
        <row r="58">
          <cell r="A58" t="str">
            <v>San Pedro De Macoris</v>
          </cell>
          <cell r="B58">
            <v>7564.1039759937803</v>
          </cell>
        </row>
        <row r="59">
          <cell r="A59" t="str">
            <v>El Seibo</v>
          </cell>
          <cell r="B59">
            <v>7858.0653430042121</v>
          </cell>
        </row>
        <row r="60">
          <cell r="A60" t="str">
            <v>Bahoruco</v>
          </cell>
          <cell r="B60">
            <v>7962.5584621090848</v>
          </cell>
        </row>
        <row r="61">
          <cell r="A61" t="str">
            <v>Hato Mayor</v>
          </cell>
          <cell r="B61">
            <v>8574.8726277448968</v>
          </cell>
        </row>
        <row r="62">
          <cell r="A62" t="str">
            <v>Azua</v>
          </cell>
          <cell r="B62">
            <v>8774.0337028485174</v>
          </cell>
        </row>
        <row r="63">
          <cell r="A63" t="str">
            <v>Sanchez Ramirez</v>
          </cell>
          <cell r="B63">
            <v>8875.7672751221453</v>
          </cell>
        </row>
        <row r="64">
          <cell r="A64" t="str">
            <v>Espaillat</v>
          </cell>
          <cell r="B64">
            <v>9231.2251446563696</v>
          </cell>
        </row>
        <row r="65">
          <cell r="A65" t="str">
            <v>Promedio</v>
          </cell>
          <cell r="B65">
            <v>9392.493843464832</v>
          </cell>
        </row>
        <row r="66">
          <cell r="A66" t="str">
            <v>Elias Pina</v>
          </cell>
          <cell r="B66">
            <v>10465.93861449137</v>
          </cell>
        </row>
        <row r="67">
          <cell r="A67" t="str">
            <v>Maria Trinidad Sanchez</v>
          </cell>
          <cell r="B67">
            <v>10794.821681063975</v>
          </cell>
        </row>
        <row r="68">
          <cell r="A68" t="str">
            <v>Samana</v>
          </cell>
          <cell r="B68">
            <v>10918.645935359258</v>
          </cell>
        </row>
        <row r="69">
          <cell r="A69" t="str">
            <v>Santiago Rodriguez</v>
          </cell>
          <cell r="B69">
            <v>11257.58598524763</v>
          </cell>
        </row>
        <row r="70">
          <cell r="A70" t="str">
            <v>Duarte</v>
          </cell>
          <cell r="B70">
            <v>11450.071131978048</v>
          </cell>
        </row>
        <row r="71">
          <cell r="A71" t="str">
            <v>Santo Domingo</v>
          </cell>
          <cell r="B71">
            <v>12499.962003700211</v>
          </cell>
        </row>
        <row r="72">
          <cell r="A72" t="str">
            <v>Dajabon</v>
          </cell>
          <cell r="B72">
            <v>29661.476638065174</v>
          </cell>
        </row>
        <row r="73">
          <cell r="A73" t="str">
            <v>Monte Cristi</v>
          </cell>
          <cell r="B73">
            <v>31984.193766464814</v>
          </cell>
        </row>
        <row r="74">
          <cell r="A74" t="str">
            <v>Independencia</v>
          </cell>
          <cell r="B74">
            <v>40292.573654955435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2"/>
      <sheetName val="[MFLOW96.XLS]_WIN_TEMP_MFLOW_24"/>
      <sheetName val="[MFLOW96.XLS]_WIN_TEMP_MFLOW_23"/>
      <sheetName val="[MFLOW96.XLS]_WIN_TEMP_MFLOW_25"/>
      <sheetName val="[MFLOW96.XLS]_WIN_TEMP_MFLOW_26"/>
      <sheetName val="[MFLOW96.XLS]_WIN_TEMP_MFLOW_28"/>
      <sheetName val="[MFLOW96.XLS]_WIN_TEMP_MFLOW_27"/>
      <sheetName val="[MFLOW96.XLS]_WIN_TEMP_MFLOW_29"/>
      <sheetName val="[MFLOW96.XLS]_WIN_TEMP_MFLOW_30"/>
      <sheetName val="[MFLOW96.XLS]_WIN_TEMP_MFLOW_31"/>
      <sheetName val="[MFLOW96.XLS]_WIN_TEMP_MFLOW_32"/>
      <sheetName val="[MFLOW96.XLS]_WIN_TEMP_MFLOW_33"/>
      <sheetName val="[MFLOW96.XLS]_WIN_TEMP_MFLOW_35"/>
      <sheetName val="[MFLOW96.XLS]_WIN_TEMP_MFLOW_34"/>
      <sheetName val="[MFLOW96.XLS]_WIN_TEMP_MFLOW_38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REF!"/>
      <definedName name="____________tnt1" refersTo="#REF!"/>
      <definedName name="__________asd1" refersTo="#REF!"/>
      <definedName name="__________tnt1" refersTo="#REF!"/>
      <definedName name="_________asd1" refersTo="#REF!"/>
      <definedName name="_________tnt1" refersTo="#REF!"/>
      <definedName name="________asd1" refersTo="#REF!"/>
      <definedName name="________tnt1" refersTo="#REF!"/>
      <definedName name="_______asd1" refersTo="#REF!"/>
      <definedName name="_______tnt1" refersTo="#REF!"/>
      <definedName name="______asd1" refersTo="#REF!"/>
      <definedName name="______tnt1" refersTo="#REF!"/>
      <definedName name="__asd1" refersTo="#REF!"/>
      <definedName name="__tnt1" refersTo="#REF!"/>
      <definedName name="adsftreagtrgtqergt" refersTo="#REF!"/>
      <definedName name="df" refersTo="#REF!"/>
      <definedName name="grafico" refersTo="#REF!"/>
      <definedName name="njkg" refersTo="#REF!"/>
      <definedName name="prueba" refersTo="#REF!"/>
      <definedName name="rjyktuk" refersTo="#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5711F-E4FC-47BD-810B-D0858F838B4C}">
  <dimension ref="B2"/>
  <sheetViews>
    <sheetView workbookViewId="0">
      <selection activeCell="G11" sqref="G11"/>
    </sheetView>
  </sheetViews>
  <sheetFormatPr defaultColWidth="11.42578125" defaultRowHeight="15" x14ac:dyDescent="0.25"/>
  <sheetData>
    <row r="2" spans="2:2" x14ac:dyDescent="0.25">
      <c r="B2" t="s">
        <v>1118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9642-4B6F-435A-8D8B-6ADB304E54C7}">
  <dimension ref="A1:AI94"/>
  <sheetViews>
    <sheetView showGridLines="0" topLeftCell="A6" workbookViewId="0">
      <selection activeCell="A7" sqref="A7"/>
    </sheetView>
  </sheetViews>
  <sheetFormatPr defaultColWidth="9.140625" defaultRowHeight="15" x14ac:dyDescent="0.25"/>
  <cols>
    <col min="1" max="1" width="8.140625" style="2" customWidth="1"/>
    <col min="2" max="2" width="22" style="2" customWidth="1"/>
    <col min="3" max="4" width="20" style="2" customWidth="1"/>
    <col min="5" max="31" width="5" style="2" customWidth="1"/>
    <col min="32" max="16384" width="9.140625" style="2"/>
  </cols>
  <sheetData>
    <row r="1" spans="1:35" s="55" customFormat="1" x14ac:dyDescent="0.25"/>
    <row r="2" spans="1:35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</row>
    <row r="3" spans="1:35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</row>
    <row r="4" spans="1:35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 s="56"/>
    </row>
    <row r="5" spans="1:35" customFormat="1" x14ac:dyDescent="0.25"/>
    <row r="7" spans="1:35" x14ac:dyDescent="0.25"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5" t="s">
        <v>88</v>
      </c>
      <c r="AG7" s="225" t="s">
        <v>89</v>
      </c>
      <c r="AH7" s="225" t="s">
        <v>90</v>
      </c>
      <c r="AI7" s="225" t="s">
        <v>91</v>
      </c>
    </row>
    <row r="8" spans="1:35" x14ac:dyDescent="0.25"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721">
        <v>2018</v>
      </c>
      <c r="AG8" s="231" t="s">
        <v>6</v>
      </c>
      <c r="AH8" s="232">
        <v>1.3</v>
      </c>
      <c r="AI8" s="232">
        <v>1</v>
      </c>
    </row>
    <row r="9" spans="1:35" x14ac:dyDescent="0.25"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722"/>
      <c r="AG9" s="231" t="s">
        <v>7</v>
      </c>
      <c r="AH9" s="232">
        <v>1.1000000000000001</v>
      </c>
      <c r="AI9" s="232">
        <v>1</v>
      </c>
    </row>
    <row r="10" spans="1:35" x14ac:dyDescent="0.25"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722"/>
      <c r="AG10" s="231" t="s">
        <v>8</v>
      </c>
      <c r="AH10" s="232">
        <v>1.4</v>
      </c>
      <c r="AI10" s="232">
        <v>1.1000000000000001</v>
      </c>
    </row>
    <row r="11" spans="1:35" x14ac:dyDescent="0.25"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722"/>
      <c r="AG11" s="231" t="s">
        <v>9</v>
      </c>
      <c r="AH11" s="232">
        <v>1.2</v>
      </c>
      <c r="AI11" s="232">
        <v>0.7</v>
      </c>
    </row>
    <row r="12" spans="1:35" x14ac:dyDescent="0.25"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722"/>
      <c r="AG12" s="231" t="s">
        <v>10</v>
      </c>
      <c r="AH12" s="232">
        <v>2</v>
      </c>
      <c r="AI12" s="232">
        <v>1.2</v>
      </c>
    </row>
    <row r="13" spans="1:35" x14ac:dyDescent="0.25"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722"/>
      <c r="AG13" s="231" t="s">
        <v>11</v>
      </c>
      <c r="AH13" s="232">
        <v>2</v>
      </c>
      <c r="AI13" s="232">
        <v>1</v>
      </c>
    </row>
    <row r="14" spans="1:35" x14ac:dyDescent="0.25"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722"/>
      <c r="AG14" s="231" t="s">
        <v>12</v>
      </c>
      <c r="AH14" s="232">
        <v>2.2000000000000002</v>
      </c>
      <c r="AI14" s="232">
        <v>1.1000000000000001</v>
      </c>
    </row>
    <row r="15" spans="1:35" x14ac:dyDescent="0.25"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722"/>
      <c r="AG15" s="231" t="s">
        <v>13</v>
      </c>
      <c r="AH15" s="232">
        <v>2.1</v>
      </c>
      <c r="AI15" s="232">
        <v>1</v>
      </c>
    </row>
    <row r="16" spans="1:35" x14ac:dyDescent="0.25"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722"/>
      <c r="AG16" s="231" t="s">
        <v>14</v>
      </c>
      <c r="AH16" s="232">
        <v>2.1</v>
      </c>
      <c r="AI16" s="232">
        <v>0.9</v>
      </c>
    </row>
    <row r="17" spans="5:35" x14ac:dyDescent="0.25"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722"/>
      <c r="AG17" s="231" t="s">
        <v>15</v>
      </c>
      <c r="AH17" s="232">
        <v>2.2999999999999998</v>
      </c>
      <c r="AI17" s="232">
        <v>1.2</v>
      </c>
    </row>
    <row r="18" spans="5:35" x14ac:dyDescent="0.25"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722"/>
      <c r="AG18" s="231" t="s">
        <v>16</v>
      </c>
      <c r="AH18" s="232">
        <v>1.9</v>
      </c>
      <c r="AI18" s="232">
        <v>0.9</v>
      </c>
    </row>
    <row r="19" spans="5:35" x14ac:dyDescent="0.25"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723"/>
      <c r="AG19" s="231" t="s">
        <v>17</v>
      </c>
      <c r="AH19" s="232">
        <v>1.5</v>
      </c>
      <c r="AI19" s="232">
        <v>0.9</v>
      </c>
    </row>
    <row r="20" spans="5:35" x14ac:dyDescent="0.25"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721">
        <v>2019</v>
      </c>
      <c r="AG20" s="231" t="s">
        <v>6</v>
      </c>
      <c r="AH20" s="232">
        <v>1.4</v>
      </c>
      <c r="AI20" s="232">
        <v>1.1000000000000001</v>
      </c>
    </row>
    <row r="21" spans="5:35" x14ac:dyDescent="0.25"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722"/>
      <c r="AG21" s="231" t="s">
        <v>7</v>
      </c>
      <c r="AH21" s="232">
        <v>1.5</v>
      </c>
      <c r="AI21" s="232">
        <v>1</v>
      </c>
    </row>
    <row r="22" spans="5:35" x14ac:dyDescent="0.25"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722"/>
      <c r="AG22" s="231" t="s">
        <v>8</v>
      </c>
      <c r="AH22" s="232">
        <v>1.4</v>
      </c>
      <c r="AI22" s="232">
        <v>0.8</v>
      </c>
    </row>
    <row r="23" spans="5:35" x14ac:dyDescent="0.25"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722"/>
      <c r="AG23" s="231" t="s">
        <v>9</v>
      </c>
      <c r="AH23" s="232">
        <v>1.7</v>
      </c>
      <c r="AI23" s="232">
        <v>1.3</v>
      </c>
    </row>
    <row r="24" spans="5:35" x14ac:dyDescent="0.25"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722"/>
      <c r="AG24" s="231" t="s">
        <v>10</v>
      </c>
      <c r="AH24" s="232">
        <v>1.2</v>
      </c>
      <c r="AI24" s="232">
        <v>0.8</v>
      </c>
    </row>
    <row r="25" spans="5:35" x14ac:dyDescent="0.25"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722"/>
      <c r="AG25" s="231" t="s">
        <v>11</v>
      </c>
      <c r="AH25" s="232">
        <v>1.3</v>
      </c>
      <c r="AI25" s="232">
        <v>1.1000000000000001</v>
      </c>
    </row>
    <row r="26" spans="5:35" x14ac:dyDescent="0.25"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722"/>
      <c r="AG26" s="231" t="s">
        <v>12</v>
      </c>
      <c r="AH26" s="232">
        <v>1</v>
      </c>
      <c r="AI26" s="232">
        <v>0.9</v>
      </c>
    </row>
    <row r="27" spans="5:35" x14ac:dyDescent="0.25"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722"/>
      <c r="AG27" s="231" t="s">
        <v>13</v>
      </c>
      <c r="AH27" s="232">
        <v>1</v>
      </c>
      <c r="AI27" s="232">
        <v>0.9</v>
      </c>
    </row>
    <row r="28" spans="5:35" x14ac:dyDescent="0.25"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722"/>
      <c r="AG28" s="231" t="s">
        <v>14</v>
      </c>
      <c r="AH28" s="232">
        <v>0.8</v>
      </c>
      <c r="AI28" s="232">
        <v>1</v>
      </c>
    </row>
    <row r="29" spans="5:35" x14ac:dyDescent="0.25"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722"/>
      <c r="AG29" s="231" t="s">
        <v>15</v>
      </c>
      <c r="AH29" s="232">
        <v>0.7</v>
      </c>
      <c r="AI29" s="232">
        <v>1.1000000000000001</v>
      </c>
    </row>
    <row r="30" spans="5:35" x14ac:dyDescent="0.25"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722"/>
      <c r="AG30" s="231" t="s">
        <v>16</v>
      </c>
      <c r="AH30" s="232">
        <v>1</v>
      </c>
      <c r="AI30" s="232">
        <v>1.3</v>
      </c>
    </row>
    <row r="31" spans="5:35" x14ac:dyDescent="0.25"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723"/>
      <c r="AG31" s="231" t="s">
        <v>17</v>
      </c>
      <c r="AH31" s="232">
        <v>1.3</v>
      </c>
      <c r="AI31" s="232">
        <v>1.3</v>
      </c>
    </row>
    <row r="32" spans="5:35" x14ac:dyDescent="0.25"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721">
        <v>2020</v>
      </c>
      <c r="AG32" s="231" t="s">
        <v>6</v>
      </c>
      <c r="AH32" s="232">
        <v>1.4</v>
      </c>
      <c r="AI32" s="232">
        <v>1.1000000000000001</v>
      </c>
    </row>
    <row r="33" spans="2:35" x14ac:dyDescent="0.25"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722"/>
      <c r="AG33" s="231" t="s">
        <v>7</v>
      </c>
      <c r="AH33" s="232">
        <v>1.2</v>
      </c>
      <c r="AI33" s="232">
        <v>1.2</v>
      </c>
    </row>
    <row r="34" spans="2:35" x14ac:dyDescent="0.25"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722"/>
      <c r="AG34" s="231" t="s">
        <v>8</v>
      </c>
      <c r="AH34" s="232">
        <v>0.7</v>
      </c>
      <c r="AI34" s="232">
        <v>1</v>
      </c>
    </row>
    <row r="35" spans="2:35" x14ac:dyDescent="0.25">
      <c r="B35" s="226" t="s">
        <v>1046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722"/>
      <c r="AG35" s="231" t="s">
        <v>9</v>
      </c>
      <c r="AH35" s="232">
        <v>0.3</v>
      </c>
      <c r="AI35" s="232">
        <v>0.9</v>
      </c>
    </row>
    <row r="36" spans="2:35" x14ac:dyDescent="0.25">
      <c r="E36" s="1"/>
      <c r="F36" s="1"/>
      <c r="G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722"/>
      <c r="AG36" s="231" t="s">
        <v>10</v>
      </c>
      <c r="AH36" s="232">
        <v>0.1</v>
      </c>
      <c r="AI36" s="232">
        <v>0.9</v>
      </c>
    </row>
    <row r="37" spans="2:35" x14ac:dyDescent="0.25"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722"/>
      <c r="AG37" s="231" t="s">
        <v>11</v>
      </c>
      <c r="AH37" s="232">
        <v>0.3</v>
      </c>
      <c r="AI37" s="232">
        <v>0.8</v>
      </c>
    </row>
    <row r="38" spans="2:35" x14ac:dyDescent="0.25"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722"/>
      <c r="AG38" s="231" t="s">
        <v>12</v>
      </c>
      <c r="AH38" s="232">
        <v>0.4</v>
      </c>
      <c r="AI38" s="232">
        <v>1.2</v>
      </c>
    </row>
    <row r="39" spans="2:35" x14ac:dyDescent="0.25"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722"/>
      <c r="AG39" s="231" t="s">
        <v>13</v>
      </c>
      <c r="AH39" s="232">
        <v>-0.2</v>
      </c>
      <c r="AI39" s="232">
        <v>0.4</v>
      </c>
    </row>
    <row r="40" spans="2:35" x14ac:dyDescent="0.25"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722"/>
      <c r="AG40" s="231" t="s">
        <v>14</v>
      </c>
      <c r="AH40" s="232">
        <v>-0.3</v>
      </c>
      <c r="AI40" s="232">
        <v>0.2</v>
      </c>
    </row>
    <row r="41" spans="2:35" x14ac:dyDescent="0.25"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722"/>
      <c r="AG41" s="231" t="s">
        <v>15</v>
      </c>
      <c r="AH41" s="232">
        <v>-0.3</v>
      </c>
      <c r="AI41" s="232">
        <v>0.2</v>
      </c>
    </row>
    <row r="42" spans="2:35" x14ac:dyDescent="0.25"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722"/>
      <c r="AG42" s="231" t="s">
        <v>16</v>
      </c>
      <c r="AH42" s="232">
        <v>-0.3</v>
      </c>
      <c r="AI42" s="232">
        <v>0.3</v>
      </c>
    </row>
    <row r="43" spans="2:35" x14ac:dyDescent="0.25"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723"/>
      <c r="AG43" s="231" t="s">
        <v>17</v>
      </c>
      <c r="AH43" s="232">
        <v>-0.3</v>
      </c>
      <c r="AI43" s="232">
        <v>0.2</v>
      </c>
    </row>
    <row r="44" spans="2:35" x14ac:dyDescent="0.25"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721">
        <v>2021</v>
      </c>
      <c r="AG44" s="231" t="s">
        <v>6</v>
      </c>
      <c r="AH44" s="232">
        <v>0.9</v>
      </c>
      <c r="AI44" s="232">
        <v>1.4</v>
      </c>
    </row>
    <row r="45" spans="2:35" x14ac:dyDescent="0.25"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722"/>
      <c r="AG45" s="231" t="s">
        <v>7</v>
      </c>
      <c r="AH45" s="232">
        <v>0.9</v>
      </c>
      <c r="AI45" s="232">
        <v>1.1000000000000001</v>
      </c>
    </row>
    <row r="46" spans="2:35" x14ac:dyDescent="0.25"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722"/>
      <c r="AG46" s="231" t="s">
        <v>8</v>
      </c>
      <c r="AH46" s="232">
        <v>1.3</v>
      </c>
      <c r="AI46" s="232">
        <v>0.9</v>
      </c>
    </row>
    <row r="47" spans="2:35" x14ac:dyDescent="0.25"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722"/>
      <c r="AG47" s="231" t="s">
        <v>9</v>
      </c>
      <c r="AH47" s="232">
        <v>1.6</v>
      </c>
      <c r="AI47" s="232">
        <v>0.7</v>
      </c>
    </row>
    <row r="48" spans="2:35" x14ac:dyDescent="0.25"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722"/>
      <c r="AG48" s="231" t="s">
        <v>10</v>
      </c>
      <c r="AH48" s="232">
        <v>2</v>
      </c>
      <c r="AI48" s="232">
        <v>1</v>
      </c>
    </row>
    <row r="49" spans="5:35" x14ac:dyDescent="0.25"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722"/>
      <c r="AG49" s="231" t="s">
        <v>11</v>
      </c>
      <c r="AH49" s="232">
        <v>1.9</v>
      </c>
      <c r="AI49" s="232">
        <v>0.9</v>
      </c>
    </row>
    <row r="50" spans="5:35" x14ac:dyDescent="0.25"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722"/>
      <c r="AG50" s="231" t="s">
        <v>12</v>
      </c>
      <c r="AH50" s="232">
        <v>2.2000000000000002</v>
      </c>
      <c r="AI50" s="232">
        <v>0.7</v>
      </c>
    </row>
    <row r="51" spans="5:35" x14ac:dyDescent="0.25"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722"/>
      <c r="AG51" s="231" t="s">
        <v>13</v>
      </c>
      <c r="AH51" s="232">
        <v>3</v>
      </c>
      <c r="AI51" s="232">
        <v>1.6</v>
      </c>
    </row>
    <row r="52" spans="5:35" x14ac:dyDescent="0.25"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722"/>
      <c r="AG52" s="231" t="s">
        <v>14</v>
      </c>
      <c r="AH52" s="232">
        <v>3.4</v>
      </c>
      <c r="AI52" s="232">
        <v>1.9</v>
      </c>
    </row>
    <row r="53" spans="5:35" x14ac:dyDescent="0.25"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722"/>
      <c r="AG53" s="231" t="s">
        <v>15</v>
      </c>
      <c r="AH53" s="232">
        <v>4.0999999999999996</v>
      </c>
      <c r="AI53" s="232">
        <v>2.1</v>
      </c>
    </row>
    <row r="54" spans="5:35" x14ac:dyDescent="0.25"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722"/>
      <c r="AG54" s="231" t="s">
        <v>16</v>
      </c>
      <c r="AH54" s="232">
        <v>4.9000000000000004</v>
      </c>
      <c r="AI54" s="232">
        <v>2.6</v>
      </c>
    </row>
    <row r="55" spans="5:35" x14ac:dyDescent="0.25"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723"/>
      <c r="AG55" s="231" t="s">
        <v>17</v>
      </c>
      <c r="AH55" s="232">
        <v>5</v>
      </c>
      <c r="AI55" s="232">
        <v>2.6</v>
      </c>
    </row>
    <row r="56" spans="5:35" x14ac:dyDescent="0.25"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721">
        <v>2022</v>
      </c>
      <c r="AG56" s="231" t="s">
        <v>6</v>
      </c>
      <c r="AH56" s="232">
        <v>5.0999999999999996</v>
      </c>
      <c r="AI56" s="232">
        <v>2.2999999999999998</v>
      </c>
    </row>
    <row r="57" spans="5:35" x14ac:dyDescent="0.25"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722"/>
      <c r="AG57" s="231" t="s">
        <v>7</v>
      </c>
      <c r="AH57" s="232">
        <v>5.9</v>
      </c>
      <c r="AI57" s="232">
        <v>2.7</v>
      </c>
    </row>
    <row r="58" spans="5:35" x14ac:dyDescent="0.25"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722"/>
      <c r="AG58" s="231" t="s">
        <v>8</v>
      </c>
      <c r="AH58" s="232">
        <v>7.4</v>
      </c>
      <c r="AI58" s="232">
        <v>3</v>
      </c>
    </row>
    <row r="59" spans="5:35" x14ac:dyDescent="0.25"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722"/>
      <c r="AG59" s="231" t="s">
        <v>9</v>
      </c>
      <c r="AH59" s="232">
        <v>7.5</v>
      </c>
      <c r="AI59" s="232">
        <v>3.5</v>
      </c>
    </row>
    <row r="60" spans="5:35" x14ac:dyDescent="0.25"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722"/>
      <c r="AG60" s="231" t="s">
        <v>10</v>
      </c>
      <c r="AH60" s="232">
        <v>8.1</v>
      </c>
      <c r="AI60" s="232">
        <v>3.8</v>
      </c>
    </row>
    <row r="61" spans="5:35" x14ac:dyDescent="0.25"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722"/>
      <c r="AG61" s="231" t="s">
        <v>11</v>
      </c>
      <c r="AH61" s="232">
        <v>8.6999999999999993</v>
      </c>
      <c r="AI61" s="232">
        <v>3.8</v>
      </c>
    </row>
    <row r="62" spans="5:35" x14ac:dyDescent="0.25"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722"/>
      <c r="AG62" s="231" t="s">
        <v>12</v>
      </c>
      <c r="AH62" s="232">
        <v>8.9</v>
      </c>
      <c r="AI62" s="232">
        <v>4.0999999999999996</v>
      </c>
    </row>
    <row r="63" spans="5:35" x14ac:dyDescent="0.25"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722"/>
      <c r="AG63" s="231" t="s">
        <v>13</v>
      </c>
      <c r="AH63" s="232">
        <v>9.1999999999999993</v>
      </c>
      <c r="AI63" s="232">
        <v>4.3</v>
      </c>
    </row>
    <row r="64" spans="5:35" x14ac:dyDescent="0.25"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722"/>
      <c r="AG64" s="231" t="s">
        <v>14</v>
      </c>
      <c r="AH64" s="232">
        <v>9.9</v>
      </c>
      <c r="AI64" s="232">
        <v>4.8</v>
      </c>
    </row>
    <row r="65" spans="1:35" x14ac:dyDescent="0.25"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722"/>
      <c r="AG65" s="231" t="s">
        <v>15</v>
      </c>
      <c r="AH65" s="232">
        <v>10.6</v>
      </c>
      <c r="AI65" s="232">
        <v>5</v>
      </c>
    </row>
    <row r="66" spans="1:35" x14ac:dyDescent="0.25"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722"/>
      <c r="AG66" s="231" t="s">
        <v>16</v>
      </c>
      <c r="AH66" s="232">
        <v>10.1</v>
      </c>
      <c r="AI66" s="232">
        <v>5</v>
      </c>
    </row>
    <row r="67" spans="1:35" x14ac:dyDescent="0.25"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723"/>
      <c r="AG67" s="231" t="s">
        <v>17</v>
      </c>
      <c r="AH67" s="232">
        <v>9.1999999999999993</v>
      </c>
      <c r="AI67" s="232">
        <v>5.2</v>
      </c>
    </row>
    <row r="68" spans="1:35" x14ac:dyDescent="0.25"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721">
        <v>2023</v>
      </c>
      <c r="AG68" s="231" t="s">
        <v>6</v>
      </c>
      <c r="AH68" s="232">
        <v>8.6999999999999993</v>
      </c>
      <c r="AI68" s="232">
        <v>5.3</v>
      </c>
    </row>
    <row r="69" spans="1:35" x14ac:dyDescent="0.25"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722"/>
      <c r="AG69" s="231" t="s">
        <v>7</v>
      </c>
      <c r="AH69" s="232">
        <v>8.5</v>
      </c>
      <c r="AI69" s="232">
        <v>5.6</v>
      </c>
    </row>
    <row r="70" spans="1:35" x14ac:dyDescent="0.25"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722"/>
      <c r="AG70" s="231" t="s">
        <v>8</v>
      </c>
      <c r="AH70" s="232">
        <v>6.9</v>
      </c>
      <c r="AI70" s="232">
        <v>5.7</v>
      </c>
    </row>
    <row r="71" spans="1:35" x14ac:dyDescent="0.25"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722"/>
      <c r="AG71" s="231" t="s">
        <v>9</v>
      </c>
      <c r="AH71" s="232">
        <v>7</v>
      </c>
      <c r="AI71" s="232">
        <v>5.6</v>
      </c>
    </row>
    <row r="72" spans="1:35" x14ac:dyDescent="0.25"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722"/>
      <c r="AG72" s="231" t="s">
        <v>10</v>
      </c>
      <c r="AH72" s="232">
        <v>6.1</v>
      </c>
      <c r="AI72" s="232">
        <v>5.4</v>
      </c>
    </row>
    <row r="73" spans="1:35" x14ac:dyDescent="0.25"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722"/>
      <c r="AG73" s="231" t="s">
        <v>11</v>
      </c>
      <c r="AH73" s="232">
        <v>5.5</v>
      </c>
      <c r="AI73" s="232">
        <v>5.5</v>
      </c>
    </row>
    <row r="74" spans="1:35" x14ac:dyDescent="0.25"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722"/>
      <c r="AG74" s="231" t="s">
        <v>12</v>
      </c>
      <c r="AH74" s="232">
        <v>5.3</v>
      </c>
      <c r="AI74" s="232">
        <v>5.5</v>
      </c>
    </row>
    <row r="75" spans="1:35" x14ac:dyDescent="0.25"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722"/>
      <c r="AG75" s="231" t="s">
        <v>13</v>
      </c>
      <c r="AH75" s="232">
        <v>5.2</v>
      </c>
      <c r="AI75" s="232">
        <v>5.3</v>
      </c>
    </row>
    <row r="76" spans="1:35" x14ac:dyDescent="0.25"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722"/>
      <c r="AG76" s="231" t="s">
        <v>14</v>
      </c>
      <c r="AH76" s="232">
        <v>4.3</v>
      </c>
      <c r="AI76" s="232">
        <v>4.5</v>
      </c>
    </row>
    <row r="77" spans="1:35" x14ac:dyDescent="0.25"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723"/>
      <c r="AG77" s="231" t="s">
        <v>15</v>
      </c>
      <c r="AH77" s="232">
        <v>2.9</v>
      </c>
      <c r="AI77" s="232">
        <v>4.2</v>
      </c>
    </row>
    <row r="78" spans="1:3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</sheetData>
  <mergeCells count="9">
    <mergeCell ref="B2:I2"/>
    <mergeCell ref="B3:I3"/>
    <mergeCell ref="B4:I4"/>
    <mergeCell ref="AF8:AF19"/>
    <mergeCell ref="AF68:AF77"/>
    <mergeCell ref="AF56:AF67"/>
    <mergeCell ref="AF44:AF55"/>
    <mergeCell ref="AF32:AF43"/>
    <mergeCell ref="AF20:AF31"/>
  </mergeCells>
  <phoneticPr fontId="22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3C07F-C06D-4DB7-8C96-0CB71C15E14F}">
  <dimension ref="A1:AI206"/>
  <sheetViews>
    <sheetView showGridLines="0" zoomScaleNormal="100" workbookViewId="0">
      <selection activeCell="O18" sqref="O18"/>
    </sheetView>
  </sheetViews>
  <sheetFormatPr defaultColWidth="13.7109375" defaultRowHeight="18" x14ac:dyDescent="0.25"/>
  <cols>
    <col min="1" max="2" width="13.7109375" style="51"/>
    <col min="3" max="3" width="15.5703125" style="51" customWidth="1"/>
    <col min="4" max="16384" width="13.7109375" style="51"/>
  </cols>
  <sheetData>
    <row r="1" spans="1:35" s="55" customFormat="1" ht="15" x14ac:dyDescent="0.25"/>
    <row r="2" spans="1:35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67"/>
      <c r="R2" s="67"/>
      <c r="S2" s="67"/>
    </row>
    <row r="3" spans="1:35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  <c r="Q3" s="724">
        <v>2007</v>
      </c>
      <c r="R3" s="314" t="s">
        <v>6</v>
      </c>
      <c r="S3" s="315">
        <v>4.5</v>
      </c>
    </row>
    <row r="4" spans="1:35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 s="56"/>
      <c r="Q4" s="724"/>
      <c r="R4" s="314" t="s">
        <v>7</v>
      </c>
      <c r="S4" s="315">
        <v>4.5</v>
      </c>
    </row>
    <row r="5" spans="1:35" customFormat="1" ht="15" x14ac:dyDescent="0.25">
      <c r="Q5" s="724"/>
      <c r="R5" s="314" t="s">
        <v>8</v>
      </c>
      <c r="S5" s="315">
        <v>4.3</v>
      </c>
    </row>
    <row r="6" spans="1:35" s="2" customFormat="1" ht="15" x14ac:dyDescent="0.25">
      <c r="Q6" s="724"/>
      <c r="R6" s="314" t="s">
        <v>9</v>
      </c>
      <c r="S6" s="315">
        <v>4.5</v>
      </c>
    </row>
    <row r="7" spans="1:35" s="2" customFormat="1" ht="15" x14ac:dyDescent="0.25"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724"/>
      <c r="R7" s="314" t="s">
        <v>10</v>
      </c>
      <c r="S7" s="315">
        <v>4.5999999999999996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5" t="s">
        <v>88</v>
      </c>
      <c r="AG7" s="225" t="s">
        <v>89</v>
      </c>
      <c r="AH7" s="225" t="s">
        <v>90</v>
      </c>
      <c r="AI7" s="225" t="s">
        <v>91</v>
      </c>
    </row>
    <row r="8" spans="1:35" x14ac:dyDescent="0.25">
      <c r="D8"/>
      <c r="Q8" s="724"/>
      <c r="R8" s="314" t="s">
        <v>11</v>
      </c>
      <c r="S8" s="315">
        <v>4.9000000000000004</v>
      </c>
    </row>
    <row r="9" spans="1:35" x14ac:dyDescent="0.25">
      <c r="D9"/>
      <c r="Q9" s="724"/>
      <c r="R9" s="314" t="s">
        <v>12</v>
      </c>
      <c r="S9" s="315">
        <v>4.8</v>
      </c>
    </row>
    <row r="10" spans="1:35" x14ac:dyDescent="0.25">
      <c r="D10"/>
      <c r="Q10" s="724"/>
      <c r="R10" s="314" t="s">
        <v>13</v>
      </c>
      <c r="S10" s="315">
        <v>4.5999999999999996</v>
      </c>
    </row>
    <row r="11" spans="1:35" x14ac:dyDescent="0.25">
      <c r="D11"/>
      <c r="Q11" s="724"/>
      <c r="R11" s="314" t="s">
        <v>14</v>
      </c>
      <c r="S11" s="315">
        <v>4.4000000000000004</v>
      </c>
    </row>
    <row r="12" spans="1:35" x14ac:dyDescent="0.25">
      <c r="D12"/>
      <c r="Q12" s="724"/>
      <c r="R12" s="314" t="s">
        <v>15</v>
      </c>
      <c r="S12" s="315">
        <v>4.5</v>
      </c>
    </row>
    <row r="13" spans="1:35" x14ac:dyDescent="0.25">
      <c r="D13"/>
      <c r="Q13" s="724"/>
      <c r="R13" s="314" t="s">
        <v>16</v>
      </c>
      <c r="S13" s="315">
        <v>4.2</v>
      </c>
    </row>
    <row r="14" spans="1:35" x14ac:dyDescent="0.25">
      <c r="D14"/>
      <c r="Q14" s="724"/>
      <c r="R14" s="314" t="s">
        <v>17</v>
      </c>
      <c r="S14" s="315">
        <v>4.2</v>
      </c>
    </row>
    <row r="15" spans="1:35" x14ac:dyDescent="0.25">
      <c r="D15"/>
      <c r="Q15" s="724">
        <v>2008</v>
      </c>
      <c r="R15" s="314" t="s">
        <v>6</v>
      </c>
      <c r="S15" s="315">
        <v>3.9</v>
      </c>
    </row>
    <row r="16" spans="1:35" x14ac:dyDescent="0.25">
      <c r="D16"/>
      <c r="Q16" s="724"/>
      <c r="R16" s="314" t="s">
        <v>7</v>
      </c>
      <c r="S16" s="315">
        <v>3.9</v>
      </c>
    </row>
    <row r="17" spans="1:19" x14ac:dyDescent="0.25">
      <c r="D17"/>
      <c r="Q17" s="724"/>
      <c r="R17" s="314" t="s">
        <v>8</v>
      </c>
      <c r="S17" s="315">
        <v>3.7</v>
      </c>
    </row>
    <row r="18" spans="1:19" x14ac:dyDescent="0.25">
      <c r="D18"/>
      <c r="Q18" s="724"/>
      <c r="R18" s="314" t="s">
        <v>9</v>
      </c>
      <c r="S18" s="315">
        <v>3.9</v>
      </c>
    </row>
    <row r="19" spans="1:19" x14ac:dyDescent="0.25">
      <c r="D19"/>
      <c r="Q19" s="724"/>
      <c r="R19" s="314" t="s">
        <v>10</v>
      </c>
      <c r="S19" s="315">
        <v>4.0999999999999996</v>
      </c>
    </row>
    <row r="20" spans="1:19" x14ac:dyDescent="0.25">
      <c r="D20"/>
      <c r="Q20" s="724"/>
      <c r="R20" s="314" t="s">
        <v>11</v>
      </c>
      <c r="S20" s="315">
        <v>4.4000000000000004</v>
      </c>
    </row>
    <row r="21" spans="1:19" x14ac:dyDescent="0.25">
      <c r="D21"/>
      <c r="Q21" s="724"/>
      <c r="R21" s="314" t="s">
        <v>12</v>
      </c>
      <c r="S21" s="315">
        <v>4.3</v>
      </c>
    </row>
    <row r="22" spans="1:19" x14ac:dyDescent="0.25">
      <c r="D22"/>
      <c r="Q22" s="724"/>
      <c r="R22" s="314" t="s">
        <v>13</v>
      </c>
      <c r="S22" s="315">
        <v>4.0999999999999996</v>
      </c>
    </row>
    <row r="23" spans="1:19" x14ac:dyDescent="0.25">
      <c r="D23"/>
      <c r="Q23" s="724"/>
      <c r="R23" s="314" t="s">
        <v>14</v>
      </c>
      <c r="S23" s="315">
        <v>3.9</v>
      </c>
    </row>
    <row r="24" spans="1:19" x14ac:dyDescent="0.25">
      <c r="D24"/>
      <c r="Q24" s="724"/>
      <c r="R24" s="314" t="s">
        <v>15</v>
      </c>
      <c r="S24" s="315">
        <v>3.9</v>
      </c>
    </row>
    <row r="25" spans="1:19" x14ac:dyDescent="0.25">
      <c r="D25"/>
      <c r="Q25" s="724"/>
      <c r="R25" s="314" t="s">
        <v>16</v>
      </c>
      <c r="S25" s="315">
        <v>3.6</v>
      </c>
    </row>
    <row r="26" spans="1:19" x14ac:dyDescent="0.25">
      <c r="D26"/>
      <c r="Q26" s="724"/>
      <c r="R26" s="314" t="s">
        <v>17</v>
      </c>
      <c r="S26" s="315">
        <v>2.7</v>
      </c>
    </row>
    <row r="27" spans="1:19" x14ac:dyDescent="0.25">
      <c r="A27" s="217" t="s">
        <v>1047</v>
      </c>
      <c r="D27"/>
      <c r="Q27" s="724">
        <v>2009</v>
      </c>
      <c r="R27" s="314" t="s">
        <v>6</v>
      </c>
      <c r="S27" s="315">
        <v>2.8</v>
      </c>
    </row>
    <row r="28" spans="1:19" ht="17.45" customHeight="1" x14ac:dyDescent="0.25">
      <c r="D28"/>
      <c r="Q28" s="724"/>
      <c r="R28" s="314" t="s">
        <v>7</v>
      </c>
      <c r="S28" s="315">
        <v>3</v>
      </c>
    </row>
    <row r="29" spans="1:19" x14ac:dyDescent="0.25">
      <c r="D29"/>
      <c r="Q29" s="724"/>
      <c r="R29" s="314" t="s">
        <v>8</v>
      </c>
      <c r="S29" s="315">
        <v>2.9</v>
      </c>
    </row>
    <row r="30" spans="1:19" x14ac:dyDescent="0.25">
      <c r="D30"/>
      <c r="Q30" s="724"/>
      <c r="R30" s="314" t="s">
        <v>9</v>
      </c>
      <c r="S30" s="315">
        <v>3.1</v>
      </c>
    </row>
    <row r="31" spans="1:19" x14ac:dyDescent="0.25">
      <c r="D31"/>
      <c r="Q31" s="724"/>
      <c r="R31" s="314" t="s">
        <v>10</v>
      </c>
      <c r="S31" s="315">
        <v>3.4</v>
      </c>
    </row>
    <row r="32" spans="1:19" x14ac:dyDescent="0.25">
      <c r="D32"/>
      <c r="Q32" s="724"/>
      <c r="R32" s="314" t="s">
        <v>11</v>
      </c>
      <c r="S32" s="315">
        <v>3.7</v>
      </c>
    </row>
    <row r="33" spans="4:19" x14ac:dyDescent="0.25">
      <c r="D33"/>
      <c r="Q33" s="724"/>
      <c r="R33" s="314" t="s">
        <v>12</v>
      </c>
      <c r="S33" s="315">
        <v>3.5</v>
      </c>
    </row>
    <row r="34" spans="4:19" x14ac:dyDescent="0.25">
      <c r="D34"/>
      <c r="Q34" s="724"/>
      <c r="R34" s="314" t="s">
        <v>13</v>
      </c>
      <c r="S34" s="315">
        <v>3.5</v>
      </c>
    </row>
    <row r="35" spans="4:19" x14ac:dyDescent="0.25">
      <c r="D35"/>
      <c r="Q35" s="724"/>
      <c r="R35" s="314" t="s">
        <v>14</v>
      </c>
      <c r="S35" s="315">
        <v>3.4</v>
      </c>
    </row>
    <row r="36" spans="4:19" ht="17.45" customHeight="1" x14ac:dyDescent="0.25">
      <c r="D36"/>
      <c r="Q36" s="724"/>
      <c r="R36" s="314" t="s">
        <v>15</v>
      </c>
      <c r="S36" s="315">
        <v>3.3</v>
      </c>
    </row>
    <row r="37" spans="4:19" x14ac:dyDescent="0.25">
      <c r="D37"/>
      <c r="Q37" s="724"/>
      <c r="R37" s="314" t="s">
        <v>16</v>
      </c>
      <c r="S37" s="315">
        <v>3.4</v>
      </c>
    </row>
    <row r="38" spans="4:19" x14ac:dyDescent="0.25">
      <c r="D38"/>
      <c r="Q38" s="724"/>
      <c r="R38" s="314" t="s">
        <v>17</v>
      </c>
      <c r="S38" s="315">
        <v>3.5</v>
      </c>
    </row>
    <row r="39" spans="4:19" ht="17.45" customHeight="1" x14ac:dyDescent="0.25">
      <c r="D39"/>
      <c r="Q39" s="724">
        <v>2010</v>
      </c>
      <c r="R39" s="314" t="s">
        <v>6</v>
      </c>
      <c r="S39" s="315">
        <v>3.6</v>
      </c>
    </row>
    <row r="40" spans="4:19" x14ac:dyDescent="0.25">
      <c r="D40"/>
      <c r="Q40" s="724"/>
      <c r="R40" s="314" t="s">
        <v>7</v>
      </c>
      <c r="S40" s="315">
        <v>3.5</v>
      </c>
    </row>
    <row r="41" spans="4:19" x14ac:dyDescent="0.25">
      <c r="D41"/>
      <c r="Q41" s="724"/>
      <c r="R41" s="314" t="s">
        <v>8</v>
      </c>
      <c r="S41" s="315">
        <v>3.5</v>
      </c>
    </row>
    <row r="42" spans="4:19" x14ac:dyDescent="0.25">
      <c r="D42"/>
      <c r="Q42" s="724"/>
      <c r="R42" s="314" t="s">
        <v>9</v>
      </c>
      <c r="S42" s="315">
        <v>3.5</v>
      </c>
    </row>
    <row r="43" spans="4:19" x14ac:dyDescent="0.25">
      <c r="D43"/>
      <c r="Q43" s="724"/>
      <c r="R43" s="314" t="s">
        <v>10</v>
      </c>
      <c r="S43" s="315">
        <v>3.2</v>
      </c>
    </row>
    <row r="44" spans="4:19" x14ac:dyDescent="0.25">
      <c r="D44"/>
      <c r="Q44" s="724"/>
      <c r="R44" s="314" t="s">
        <v>11</v>
      </c>
      <c r="S44" s="315">
        <v>3</v>
      </c>
    </row>
    <row r="45" spans="4:19" x14ac:dyDescent="0.25">
      <c r="D45"/>
      <c r="Q45" s="724"/>
      <c r="R45" s="314" t="s">
        <v>12</v>
      </c>
      <c r="S45" s="315">
        <v>2.9</v>
      </c>
    </row>
    <row r="46" spans="4:19" x14ac:dyDescent="0.25">
      <c r="D46"/>
      <c r="Q46" s="724"/>
      <c r="R46" s="314" t="s">
        <v>13</v>
      </c>
      <c r="S46" s="315">
        <v>2.6</v>
      </c>
    </row>
    <row r="47" spans="4:19" x14ac:dyDescent="0.25">
      <c r="D47"/>
      <c r="Q47" s="724"/>
      <c r="R47" s="314" t="s">
        <v>14</v>
      </c>
      <c r="S47" s="315">
        <v>2.6</v>
      </c>
    </row>
    <row r="48" spans="4:19" x14ac:dyDescent="0.25">
      <c r="D48"/>
      <c r="Q48" s="724"/>
      <c r="R48" s="314" t="s">
        <v>15</v>
      </c>
      <c r="S48" s="315">
        <v>2.5</v>
      </c>
    </row>
    <row r="49" spans="4:19" x14ac:dyDescent="0.25">
      <c r="D49"/>
      <c r="Q49" s="724"/>
      <c r="R49" s="314" t="s">
        <v>16</v>
      </c>
      <c r="S49" s="315">
        <v>2.7</v>
      </c>
    </row>
    <row r="50" spans="4:19" x14ac:dyDescent="0.25">
      <c r="D50"/>
      <c r="Q50" s="724"/>
      <c r="R50" s="314" t="s">
        <v>17</v>
      </c>
      <c r="S50" s="315">
        <v>3.2</v>
      </c>
    </row>
    <row r="51" spans="4:19" x14ac:dyDescent="0.25">
      <c r="D51"/>
      <c r="Q51" s="724">
        <v>2011</v>
      </c>
      <c r="R51" s="314" t="s">
        <v>6</v>
      </c>
      <c r="S51" s="315">
        <v>3.3</v>
      </c>
    </row>
    <row r="52" spans="4:19" x14ac:dyDescent="0.25">
      <c r="D52"/>
      <c r="Q52" s="724"/>
      <c r="R52" s="314" t="s">
        <v>7</v>
      </c>
      <c r="S52" s="315">
        <v>3.4</v>
      </c>
    </row>
    <row r="53" spans="4:19" x14ac:dyDescent="0.25">
      <c r="D53"/>
      <c r="Q53" s="724"/>
      <c r="R53" s="314" t="s">
        <v>8</v>
      </c>
      <c r="S53" s="315">
        <v>3.4</v>
      </c>
    </row>
    <row r="54" spans="4:19" x14ac:dyDescent="0.25">
      <c r="D54"/>
      <c r="Q54" s="724"/>
      <c r="R54" s="314" t="s">
        <v>9</v>
      </c>
      <c r="S54" s="315">
        <v>3.4</v>
      </c>
    </row>
    <row r="55" spans="4:19" x14ac:dyDescent="0.25">
      <c r="D55"/>
      <c r="Q55" s="724"/>
      <c r="R55" s="314" t="s">
        <v>10</v>
      </c>
      <c r="S55" s="315">
        <v>3.2</v>
      </c>
    </row>
    <row r="56" spans="4:19" x14ac:dyDescent="0.25">
      <c r="D56"/>
      <c r="Q56" s="724"/>
      <c r="R56" s="314" t="s">
        <v>11</v>
      </c>
      <c r="S56" s="315">
        <v>3</v>
      </c>
    </row>
    <row r="57" spans="4:19" x14ac:dyDescent="0.25">
      <c r="D57"/>
      <c r="Q57" s="724"/>
      <c r="R57" s="314" t="s">
        <v>12</v>
      </c>
      <c r="S57" s="315">
        <v>2.9</v>
      </c>
    </row>
    <row r="58" spans="4:19" x14ac:dyDescent="0.25">
      <c r="D58"/>
      <c r="Q58" s="724"/>
      <c r="R58" s="314" t="s">
        <v>13</v>
      </c>
      <c r="S58" s="315">
        <v>2.2999999999999998</v>
      </c>
    </row>
    <row r="59" spans="4:19" x14ac:dyDescent="0.25">
      <c r="D59"/>
      <c r="Q59" s="724"/>
      <c r="R59" s="314" t="s">
        <v>14</v>
      </c>
      <c r="S59" s="315">
        <v>2</v>
      </c>
    </row>
    <row r="60" spans="4:19" x14ac:dyDescent="0.25">
      <c r="D60"/>
      <c r="Q60" s="724"/>
      <c r="R60" s="314" t="s">
        <v>15</v>
      </c>
      <c r="S60" s="315">
        <v>2.1</v>
      </c>
    </row>
    <row r="61" spans="4:19" x14ac:dyDescent="0.25">
      <c r="D61"/>
      <c r="Q61" s="724"/>
      <c r="R61" s="314" t="s">
        <v>16</v>
      </c>
      <c r="S61" s="315">
        <v>2</v>
      </c>
    </row>
    <row r="62" spans="4:19" x14ac:dyDescent="0.25">
      <c r="D62"/>
      <c r="Q62" s="724"/>
      <c r="R62" s="314" t="s">
        <v>17</v>
      </c>
      <c r="S62" s="315">
        <v>2</v>
      </c>
    </row>
    <row r="63" spans="4:19" x14ac:dyDescent="0.25">
      <c r="D63"/>
      <c r="Q63" s="724">
        <v>2012</v>
      </c>
      <c r="R63" s="314" t="s">
        <v>6</v>
      </c>
      <c r="S63" s="315">
        <v>1.9</v>
      </c>
    </row>
    <row r="64" spans="4:19" x14ac:dyDescent="0.25">
      <c r="D64"/>
      <c r="Q64" s="724"/>
      <c r="R64" s="314" t="s">
        <v>7</v>
      </c>
      <c r="S64" s="315">
        <v>2</v>
      </c>
    </row>
    <row r="65" spans="4:19" x14ac:dyDescent="0.25">
      <c r="D65"/>
      <c r="Q65" s="724"/>
      <c r="R65" s="314" t="s">
        <v>8</v>
      </c>
      <c r="S65" s="315">
        <v>2.1</v>
      </c>
    </row>
    <row r="66" spans="4:19" x14ac:dyDescent="0.25">
      <c r="D66"/>
      <c r="Q66" s="724"/>
      <c r="R66" s="314" t="s">
        <v>9</v>
      </c>
      <c r="S66" s="315">
        <v>1.9</v>
      </c>
    </row>
    <row r="67" spans="4:19" x14ac:dyDescent="0.25">
      <c r="D67"/>
      <c r="Q67" s="724"/>
      <c r="R67" s="314" t="s">
        <v>10</v>
      </c>
      <c r="S67" s="315">
        <v>1.7</v>
      </c>
    </row>
    <row r="68" spans="4:19" x14ac:dyDescent="0.25">
      <c r="D68"/>
      <c r="Q68" s="724"/>
      <c r="R68" s="314" t="s">
        <v>11</v>
      </c>
      <c r="S68" s="315">
        <v>1.5</v>
      </c>
    </row>
    <row r="69" spans="4:19" x14ac:dyDescent="0.25">
      <c r="D69"/>
      <c r="Q69" s="724"/>
      <c r="R69" s="314" t="s">
        <v>12</v>
      </c>
      <c r="S69" s="315">
        <v>1.4</v>
      </c>
    </row>
    <row r="70" spans="4:19" x14ac:dyDescent="0.25">
      <c r="D70"/>
      <c r="Q70" s="724"/>
      <c r="R70" s="314" t="s">
        <v>13</v>
      </c>
      <c r="S70" s="315">
        <v>1.6</v>
      </c>
    </row>
    <row r="71" spans="4:19" x14ac:dyDescent="0.25">
      <c r="D71"/>
      <c r="Q71" s="724"/>
      <c r="R71" s="314" t="s">
        <v>14</v>
      </c>
      <c r="S71" s="315">
        <v>1.6</v>
      </c>
    </row>
    <row r="72" spans="4:19" x14ac:dyDescent="0.25">
      <c r="D72"/>
      <c r="Q72" s="724"/>
      <c r="R72" s="314" t="s">
        <v>15</v>
      </c>
      <c r="S72" s="315">
        <v>1.6</v>
      </c>
    </row>
    <row r="73" spans="4:19" x14ac:dyDescent="0.25">
      <c r="D73"/>
      <c r="Q73" s="724"/>
      <c r="R73" s="314" t="s">
        <v>16</v>
      </c>
      <c r="S73" s="315">
        <v>1.6</v>
      </c>
    </row>
    <row r="74" spans="4:19" x14ac:dyDescent="0.25">
      <c r="D74"/>
      <c r="Q74" s="724"/>
      <c r="R74" s="314" t="s">
        <v>17</v>
      </c>
      <c r="S74" s="315">
        <v>1.6</v>
      </c>
    </row>
    <row r="75" spans="4:19" x14ac:dyDescent="0.25">
      <c r="D75"/>
      <c r="Q75" s="724">
        <v>2013</v>
      </c>
      <c r="R75" s="314" t="s">
        <v>6</v>
      </c>
      <c r="S75" s="315">
        <v>1.8</v>
      </c>
    </row>
    <row r="76" spans="4:19" x14ac:dyDescent="0.25">
      <c r="D76"/>
      <c r="Q76" s="724"/>
      <c r="R76" s="314" t="s">
        <v>7</v>
      </c>
      <c r="S76" s="315">
        <v>1.8</v>
      </c>
    </row>
    <row r="77" spans="4:19" x14ac:dyDescent="0.25">
      <c r="D77"/>
      <c r="Q77" s="724"/>
      <c r="R77" s="314" t="s">
        <v>8</v>
      </c>
      <c r="S77" s="315">
        <v>1.7</v>
      </c>
    </row>
    <row r="78" spans="4:19" x14ac:dyDescent="0.25">
      <c r="D78"/>
      <c r="Q78" s="724"/>
      <c r="R78" s="314" t="s">
        <v>9</v>
      </c>
      <c r="S78" s="315">
        <v>1.5</v>
      </c>
    </row>
    <row r="79" spans="4:19" x14ac:dyDescent="0.25">
      <c r="D79"/>
      <c r="Q79" s="724"/>
      <c r="R79" s="314" t="s">
        <v>10</v>
      </c>
      <c r="S79" s="315">
        <v>1.7</v>
      </c>
    </row>
    <row r="80" spans="4:19" x14ac:dyDescent="0.25">
      <c r="D80"/>
      <c r="Q80" s="724"/>
      <c r="R80" s="314" t="s">
        <v>11</v>
      </c>
      <c r="S80" s="315">
        <v>2</v>
      </c>
    </row>
    <row r="81" spans="4:19" x14ac:dyDescent="0.25">
      <c r="D81"/>
      <c r="Q81" s="724"/>
      <c r="R81" s="314" t="s">
        <v>12</v>
      </c>
      <c r="S81" s="315">
        <v>2.2000000000000002</v>
      </c>
    </row>
    <row r="82" spans="4:19" x14ac:dyDescent="0.25">
      <c r="D82"/>
      <c r="Q82" s="724"/>
      <c r="R82" s="314" t="s">
        <v>13</v>
      </c>
      <c r="S82" s="315">
        <v>2.4</v>
      </c>
    </row>
    <row r="83" spans="4:19" x14ac:dyDescent="0.25">
      <c r="D83"/>
      <c r="Q83" s="724"/>
      <c r="R83" s="314" t="s">
        <v>14</v>
      </c>
      <c r="S83" s="315">
        <v>2.5</v>
      </c>
    </row>
    <row r="84" spans="4:19" x14ac:dyDescent="0.25">
      <c r="D84"/>
      <c r="Q84" s="724"/>
      <c r="R84" s="314" t="s">
        <v>15</v>
      </c>
      <c r="S84" s="315">
        <v>2.2999999999999998</v>
      </c>
    </row>
    <row r="85" spans="4:19" x14ac:dyDescent="0.25">
      <c r="D85"/>
      <c r="Q85" s="724"/>
      <c r="R85" s="314" t="s">
        <v>16</v>
      </c>
      <c r="S85" s="315">
        <v>2.2999999999999998</v>
      </c>
    </row>
    <row r="86" spans="4:19" x14ac:dyDescent="0.25">
      <c r="D86"/>
      <c r="Q86" s="724"/>
      <c r="R86" s="314" t="s">
        <v>17</v>
      </c>
      <c r="S86" s="315">
        <v>2.5</v>
      </c>
    </row>
    <row r="87" spans="4:19" x14ac:dyDescent="0.25">
      <c r="D87"/>
      <c r="Q87" s="724">
        <v>2014</v>
      </c>
      <c r="R87" s="314" t="s">
        <v>6</v>
      </c>
      <c r="S87" s="315">
        <v>2.4</v>
      </c>
    </row>
    <row r="88" spans="4:19" x14ac:dyDescent="0.25">
      <c r="D88"/>
      <c r="Q88" s="724"/>
      <c r="R88" s="314" t="s">
        <v>7</v>
      </c>
      <c r="S88" s="315">
        <v>2.2999999999999998</v>
      </c>
    </row>
    <row r="89" spans="4:19" x14ac:dyDescent="0.25">
      <c r="D89"/>
      <c r="Q89" s="724"/>
      <c r="R89" s="314" t="s">
        <v>8</v>
      </c>
      <c r="S89" s="315">
        <v>2.2999999999999998</v>
      </c>
    </row>
    <row r="90" spans="4:19" x14ac:dyDescent="0.25">
      <c r="D90"/>
      <c r="Q90" s="724"/>
      <c r="R90" s="314" t="s">
        <v>9</v>
      </c>
      <c r="S90" s="315">
        <v>2.2000000000000002</v>
      </c>
    </row>
    <row r="91" spans="4:19" x14ac:dyDescent="0.25">
      <c r="D91"/>
      <c r="Q91" s="724"/>
      <c r="R91" s="314" t="s">
        <v>10</v>
      </c>
      <c r="S91" s="315">
        <v>2.1</v>
      </c>
    </row>
    <row r="92" spans="4:19" x14ac:dyDescent="0.25">
      <c r="D92"/>
      <c r="Q92" s="724"/>
      <c r="R92" s="314" t="s">
        <v>11</v>
      </c>
      <c r="S92" s="315">
        <v>2.1</v>
      </c>
    </row>
    <row r="93" spans="4:19" x14ac:dyDescent="0.25">
      <c r="D93"/>
      <c r="Q93" s="724"/>
      <c r="R93" s="314" t="s">
        <v>12</v>
      </c>
      <c r="S93" s="315">
        <v>2</v>
      </c>
    </row>
    <row r="94" spans="4:19" x14ac:dyDescent="0.25">
      <c r="D94"/>
      <c r="Q94" s="724"/>
      <c r="R94" s="314" t="s">
        <v>13</v>
      </c>
      <c r="S94" s="315">
        <v>1.9</v>
      </c>
    </row>
    <row r="95" spans="4:19" x14ac:dyDescent="0.25">
      <c r="D95"/>
      <c r="Q95" s="724"/>
      <c r="R95" s="314" t="s">
        <v>14</v>
      </c>
      <c r="S95" s="315">
        <v>1.9</v>
      </c>
    </row>
    <row r="96" spans="4:19" x14ac:dyDescent="0.25">
      <c r="D96"/>
      <c r="Q96" s="724"/>
      <c r="R96" s="314" t="s">
        <v>15</v>
      </c>
      <c r="S96" s="315">
        <v>1.7</v>
      </c>
    </row>
    <row r="97" spans="4:19" x14ac:dyDescent="0.25">
      <c r="D97"/>
      <c r="Q97" s="724"/>
      <c r="R97" s="314" t="s">
        <v>16</v>
      </c>
      <c r="S97" s="315">
        <v>1.7</v>
      </c>
    </row>
    <row r="98" spans="4:19" x14ac:dyDescent="0.25">
      <c r="D98"/>
      <c r="Q98" s="724"/>
      <c r="R98" s="314" t="s">
        <v>17</v>
      </c>
      <c r="S98" s="315">
        <v>1.6</v>
      </c>
    </row>
    <row r="99" spans="4:19" x14ac:dyDescent="0.25">
      <c r="D99"/>
      <c r="Q99" s="724">
        <v>2015</v>
      </c>
      <c r="R99" s="314" t="s">
        <v>6</v>
      </c>
      <c r="S99" s="315">
        <v>1.3</v>
      </c>
    </row>
    <row r="100" spans="4:19" x14ac:dyDescent="0.25">
      <c r="D100"/>
      <c r="Q100" s="724"/>
      <c r="R100" s="314" t="s">
        <v>7</v>
      </c>
      <c r="S100" s="315">
        <v>1.3</v>
      </c>
    </row>
    <row r="101" spans="4:19" x14ac:dyDescent="0.25">
      <c r="D101"/>
      <c r="Q101" s="724"/>
      <c r="R101" s="314" t="s">
        <v>8</v>
      </c>
      <c r="S101" s="315">
        <v>1.3</v>
      </c>
    </row>
    <row r="102" spans="4:19" x14ac:dyDescent="0.25">
      <c r="D102"/>
      <c r="Q102" s="724"/>
      <c r="R102" s="314" t="s">
        <v>9</v>
      </c>
      <c r="S102" s="315">
        <v>1.2</v>
      </c>
    </row>
    <row r="103" spans="4:19" x14ac:dyDescent="0.25">
      <c r="D103"/>
      <c r="Q103" s="724"/>
      <c r="R103" s="314" t="s">
        <v>10</v>
      </c>
      <c r="S103" s="315">
        <v>1.6</v>
      </c>
    </row>
    <row r="104" spans="4:19" x14ac:dyDescent="0.25">
      <c r="D104"/>
      <c r="Q104" s="724"/>
      <c r="R104" s="314" t="s">
        <v>11</v>
      </c>
      <c r="S104" s="315">
        <v>1.8</v>
      </c>
    </row>
    <row r="105" spans="4:19" x14ac:dyDescent="0.25">
      <c r="D105"/>
      <c r="Q105" s="724"/>
      <c r="R105" s="314" t="s">
        <v>12</v>
      </c>
      <c r="S105" s="315">
        <v>1.7</v>
      </c>
    </row>
    <row r="106" spans="4:19" x14ac:dyDescent="0.25">
      <c r="D106"/>
      <c r="Q106" s="724"/>
      <c r="R106" s="314" t="s">
        <v>13</v>
      </c>
      <c r="S106" s="315">
        <v>1.6</v>
      </c>
    </row>
    <row r="107" spans="4:19" x14ac:dyDescent="0.25">
      <c r="D107"/>
      <c r="Q107" s="724"/>
      <c r="R107" s="314" t="s">
        <v>14</v>
      </c>
      <c r="S107" s="315">
        <v>1.6</v>
      </c>
    </row>
    <row r="108" spans="4:19" x14ac:dyDescent="0.25">
      <c r="D108"/>
      <c r="Q108" s="724"/>
      <c r="R108" s="314" t="s">
        <v>15</v>
      </c>
      <c r="S108" s="315">
        <v>1.5</v>
      </c>
    </row>
    <row r="109" spans="4:19" x14ac:dyDescent="0.25">
      <c r="D109"/>
      <c r="Q109" s="724"/>
      <c r="R109" s="314" t="s">
        <v>16</v>
      </c>
      <c r="S109" s="315">
        <v>1.6</v>
      </c>
    </row>
    <row r="110" spans="4:19" x14ac:dyDescent="0.25">
      <c r="D110"/>
      <c r="Q110" s="724"/>
      <c r="R110" s="314" t="s">
        <v>17</v>
      </c>
      <c r="S110" s="315">
        <v>1.6</v>
      </c>
    </row>
    <row r="111" spans="4:19" x14ac:dyDescent="0.25">
      <c r="D111"/>
      <c r="Q111" s="724">
        <v>2016</v>
      </c>
      <c r="R111" s="314" t="s">
        <v>6</v>
      </c>
      <c r="S111" s="315">
        <v>1.5</v>
      </c>
    </row>
    <row r="112" spans="4:19" x14ac:dyDescent="0.25">
      <c r="D112"/>
      <c r="Q112" s="724"/>
      <c r="R112" s="314" t="s">
        <v>7</v>
      </c>
      <c r="S112" s="315">
        <v>1.2</v>
      </c>
    </row>
    <row r="113" spans="4:19" x14ac:dyDescent="0.25">
      <c r="D113"/>
      <c r="Q113" s="724"/>
      <c r="R113" s="314" t="s">
        <v>8</v>
      </c>
      <c r="S113" s="315">
        <v>1.2</v>
      </c>
    </row>
    <row r="114" spans="4:19" x14ac:dyDescent="0.25">
      <c r="D114"/>
      <c r="Q114" s="724"/>
      <c r="R114" s="314" t="s">
        <v>9</v>
      </c>
      <c r="S114" s="315">
        <v>1.2</v>
      </c>
    </row>
    <row r="115" spans="4:19" x14ac:dyDescent="0.25">
      <c r="D115"/>
      <c r="Q115" s="724"/>
      <c r="R115" s="314" t="s">
        <v>10</v>
      </c>
      <c r="S115" s="315">
        <v>1.1000000000000001</v>
      </c>
    </row>
    <row r="116" spans="4:19" x14ac:dyDescent="0.25">
      <c r="D116"/>
      <c r="Q116" s="724"/>
      <c r="R116" s="314" t="s">
        <v>11</v>
      </c>
      <c r="S116" s="315">
        <v>1</v>
      </c>
    </row>
    <row r="117" spans="4:19" x14ac:dyDescent="0.25">
      <c r="D117"/>
      <c r="Q117" s="724"/>
      <c r="R117" s="314" t="s">
        <v>12</v>
      </c>
      <c r="S117" s="315">
        <v>0.8</v>
      </c>
    </row>
    <row r="118" spans="4:19" x14ac:dyDescent="0.25">
      <c r="D118"/>
      <c r="Q118" s="724"/>
      <c r="R118" s="314" t="s">
        <v>13</v>
      </c>
      <c r="S118" s="315">
        <v>0.9</v>
      </c>
    </row>
    <row r="119" spans="4:19" x14ac:dyDescent="0.25">
      <c r="D119"/>
      <c r="Q119" s="724"/>
      <c r="R119" s="314" t="s">
        <v>14</v>
      </c>
      <c r="S119" s="315">
        <v>0.9</v>
      </c>
    </row>
    <row r="120" spans="4:19" x14ac:dyDescent="0.25">
      <c r="D120"/>
      <c r="Q120" s="724"/>
      <c r="R120" s="314" t="s">
        <v>15</v>
      </c>
      <c r="S120" s="315">
        <v>1</v>
      </c>
    </row>
    <row r="121" spans="4:19" x14ac:dyDescent="0.25">
      <c r="D121"/>
      <c r="Q121" s="724"/>
      <c r="R121" s="314" t="s">
        <v>16</v>
      </c>
      <c r="S121" s="315">
        <v>1.4</v>
      </c>
    </row>
    <row r="122" spans="4:19" x14ac:dyDescent="0.25">
      <c r="D122"/>
      <c r="Q122" s="724"/>
      <c r="R122" s="314" t="s">
        <v>17</v>
      </c>
      <c r="S122" s="315">
        <v>1.6</v>
      </c>
    </row>
    <row r="123" spans="4:19" x14ac:dyDescent="0.25">
      <c r="D123"/>
      <c r="Q123" s="724">
        <v>2017</v>
      </c>
      <c r="R123" s="314" t="s">
        <v>6</v>
      </c>
      <c r="S123" s="315">
        <v>1.5</v>
      </c>
    </row>
    <row r="124" spans="4:19" x14ac:dyDescent="0.25">
      <c r="D124"/>
      <c r="Q124" s="724"/>
      <c r="R124" s="314" t="s">
        <v>7</v>
      </c>
      <c r="S124" s="315">
        <v>1.5</v>
      </c>
    </row>
    <row r="125" spans="4:19" x14ac:dyDescent="0.25">
      <c r="D125"/>
      <c r="Q125" s="724"/>
      <c r="R125" s="314" t="s">
        <v>8</v>
      </c>
      <c r="S125" s="315">
        <v>1.6</v>
      </c>
    </row>
    <row r="126" spans="4:19" x14ac:dyDescent="0.25">
      <c r="D126"/>
      <c r="Q126" s="724"/>
      <c r="R126" s="314" t="s">
        <v>9</v>
      </c>
      <c r="S126" s="315">
        <v>1.4</v>
      </c>
    </row>
    <row r="127" spans="4:19" x14ac:dyDescent="0.25">
      <c r="D127"/>
      <c r="Q127" s="724"/>
      <c r="R127" s="314" t="s">
        <v>10</v>
      </c>
      <c r="S127" s="315">
        <v>1.5</v>
      </c>
    </row>
    <row r="128" spans="4:19" x14ac:dyDescent="0.25">
      <c r="D128"/>
      <c r="Q128" s="724"/>
      <c r="R128" s="314" t="s">
        <v>11</v>
      </c>
      <c r="S128" s="315">
        <v>1.4</v>
      </c>
    </row>
    <row r="129" spans="4:19" x14ac:dyDescent="0.25">
      <c r="D129"/>
      <c r="Q129" s="724"/>
      <c r="R129" s="314" t="s">
        <v>12</v>
      </c>
      <c r="S129" s="315">
        <v>1.5</v>
      </c>
    </row>
    <row r="130" spans="4:19" x14ac:dyDescent="0.25">
      <c r="D130"/>
      <c r="Q130" s="724"/>
      <c r="R130" s="314" t="s">
        <v>13</v>
      </c>
      <c r="S130" s="315">
        <v>1.4</v>
      </c>
    </row>
    <row r="131" spans="4:19" x14ac:dyDescent="0.25">
      <c r="D131"/>
      <c r="Q131" s="724"/>
      <c r="R131" s="314" t="s">
        <v>14</v>
      </c>
      <c r="S131" s="315">
        <v>1.4</v>
      </c>
    </row>
    <row r="132" spans="4:19" x14ac:dyDescent="0.25">
      <c r="D132"/>
      <c r="Q132" s="724"/>
      <c r="R132" s="314" t="s">
        <v>15</v>
      </c>
      <c r="S132" s="315">
        <v>1.5</v>
      </c>
    </row>
    <row r="133" spans="4:19" x14ac:dyDescent="0.25">
      <c r="D133"/>
      <c r="Q133" s="724"/>
      <c r="R133" s="314" t="s">
        <v>16</v>
      </c>
      <c r="S133" s="315">
        <v>1.5</v>
      </c>
    </row>
    <row r="134" spans="4:19" x14ac:dyDescent="0.25">
      <c r="D134"/>
      <c r="Q134" s="724"/>
      <c r="R134" s="314" t="s">
        <v>17</v>
      </c>
      <c r="S134" s="315">
        <v>1.5</v>
      </c>
    </row>
    <row r="135" spans="4:19" x14ac:dyDescent="0.25">
      <c r="D135"/>
      <c r="Q135" s="724">
        <v>2018</v>
      </c>
      <c r="R135" s="314" t="s">
        <v>6</v>
      </c>
      <c r="S135" s="315">
        <v>1.7</v>
      </c>
    </row>
    <row r="136" spans="4:19" x14ac:dyDescent="0.25">
      <c r="D136"/>
      <c r="Q136" s="724"/>
      <c r="R136" s="314" t="s">
        <v>7</v>
      </c>
      <c r="S136" s="315">
        <v>1.9</v>
      </c>
    </row>
    <row r="137" spans="4:19" x14ac:dyDescent="0.25">
      <c r="D137"/>
      <c r="Q137" s="724"/>
      <c r="R137" s="314" t="s">
        <v>8</v>
      </c>
      <c r="S137" s="315">
        <v>1.9</v>
      </c>
    </row>
    <row r="138" spans="4:19" x14ac:dyDescent="0.25">
      <c r="D138"/>
      <c r="Q138" s="724"/>
      <c r="R138" s="314" t="s">
        <v>9</v>
      </c>
      <c r="S138" s="315">
        <v>1.9</v>
      </c>
    </row>
    <row r="139" spans="4:19" x14ac:dyDescent="0.25">
      <c r="D139"/>
      <c r="Q139" s="724"/>
      <c r="R139" s="314" t="s">
        <v>10</v>
      </c>
      <c r="S139" s="315">
        <v>1.9</v>
      </c>
    </row>
    <row r="140" spans="4:19" x14ac:dyDescent="0.25">
      <c r="D140"/>
      <c r="Q140" s="724"/>
      <c r="R140" s="314" t="s">
        <v>11</v>
      </c>
      <c r="S140" s="315">
        <v>1.8</v>
      </c>
    </row>
    <row r="141" spans="4:19" x14ac:dyDescent="0.25">
      <c r="D141"/>
      <c r="Q141" s="724"/>
      <c r="R141" s="314" t="s">
        <v>12</v>
      </c>
      <c r="S141" s="315">
        <v>1.8</v>
      </c>
    </row>
    <row r="142" spans="4:19" x14ac:dyDescent="0.25">
      <c r="D142"/>
      <c r="Q142" s="724"/>
      <c r="R142" s="314" t="s">
        <v>13</v>
      </c>
      <c r="S142" s="315">
        <v>1.8</v>
      </c>
    </row>
    <row r="143" spans="4:19" x14ac:dyDescent="0.25">
      <c r="D143"/>
      <c r="Q143" s="724"/>
      <c r="R143" s="314" t="s">
        <v>14</v>
      </c>
      <c r="S143" s="315">
        <v>1.9</v>
      </c>
    </row>
    <row r="144" spans="4:19" x14ac:dyDescent="0.25">
      <c r="D144"/>
      <c r="Q144" s="724"/>
      <c r="R144" s="314" t="s">
        <v>15</v>
      </c>
      <c r="S144" s="315">
        <v>2</v>
      </c>
    </row>
    <row r="145" spans="4:19" x14ac:dyDescent="0.25">
      <c r="D145"/>
      <c r="Q145" s="724"/>
      <c r="R145" s="314" t="s">
        <v>16</v>
      </c>
      <c r="S145" s="315">
        <v>1.9</v>
      </c>
    </row>
    <row r="146" spans="4:19" x14ac:dyDescent="0.25">
      <c r="D146"/>
      <c r="Q146" s="724"/>
      <c r="R146" s="314" t="s">
        <v>17</v>
      </c>
      <c r="S146" s="315">
        <v>1.7</v>
      </c>
    </row>
    <row r="147" spans="4:19" x14ac:dyDescent="0.25">
      <c r="D147"/>
      <c r="Q147" s="724">
        <v>2019</v>
      </c>
      <c r="R147" s="314" t="s">
        <v>6</v>
      </c>
      <c r="S147" s="315">
        <v>1.6</v>
      </c>
    </row>
    <row r="148" spans="4:19" x14ac:dyDescent="0.25">
      <c r="D148"/>
      <c r="Q148" s="724"/>
      <c r="R148" s="314" t="s">
        <v>7</v>
      </c>
      <c r="S148" s="315">
        <v>1.6</v>
      </c>
    </row>
    <row r="149" spans="4:19" x14ac:dyDescent="0.25">
      <c r="D149"/>
      <c r="Q149" s="724"/>
      <c r="R149" s="314" t="s">
        <v>8</v>
      </c>
      <c r="S149" s="315">
        <v>1.5</v>
      </c>
    </row>
    <row r="150" spans="4:19" x14ac:dyDescent="0.25">
      <c r="D150"/>
      <c r="Q150" s="724"/>
      <c r="R150" s="314" t="s">
        <v>9</v>
      </c>
      <c r="S150" s="315">
        <v>1.5</v>
      </c>
    </row>
    <row r="151" spans="4:19" x14ac:dyDescent="0.25">
      <c r="D151"/>
      <c r="Q151" s="724"/>
      <c r="R151" s="314" t="s">
        <v>10</v>
      </c>
      <c r="S151" s="315">
        <v>1.3</v>
      </c>
    </row>
    <row r="152" spans="4:19" x14ac:dyDescent="0.25">
      <c r="D152"/>
      <c r="Q152" s="724"/>
      <c r="R152" s="314" t="s">
        <v>11</v>
      </c>
      <c r="S152" s="315">
        <v>1.1000000000000001</v>
      </c>
    </row>
    <row r="153" spans="4:19" x14ac:dyDescent="0.25">
      <c r="D153"/>
      <c r="Q153" s="724"/>
      <c r="R153" s="314" t="s">
        <v>12</v>
      </c>
      <c r="S153" s="315">
        <v>1</v>
      </c>
    </row>
    <row r="154" spans="4:19" x14ac:dyDescent="0.25">
      <c r="D154"/>
      <c r="Q154" s="724"/>
      <c r="R154" s="314" t="s">
        <v>13</v>
      </c>
      <c r="S154" s="315">
        <v>0.7</v>
      </c>
    </row>
    <row r="155" spans="4:19" x14ac:dyDescent="0.25">
      <c r="D155"/>
      <c r="Q155" s="724"/>
      <c r="R155" s="314" t="s">
        <v>14</v>
      </c>
      <c r="S155" s="315">
        <v>0.7</v>
      </c>
    </row>
    <row r="156" spans="4:19" x14ac:dyDescent="0.25">
      <c r="D156"/>
      <c r="Q156" s="724"/>
      <c r="R156" s="314" t="s">
        <v>15</v>
      </c>
      <c r="S156" s="315">
        <v>0.8</v>
      </c>
    </row>
    <row r="157" spans="4:19" x14ac:dyDescent="0.25">
      <c r="D157"/>
      <c r="Q157" s="724"/>
      <c r="R157" s="314" t="s">
        <v>16</v>
      </c>
      <c r="S157" s="315">
        <v>0.9</v>
      </c>
    </row>
    <row r="158" spans="4:19" x14ac:dyDescent="0.25">
      <c r="D158"/>
      <c r="Q158" s="724"/>
      <c r="R158" s="314" t="s">
        <v>17</v>
      </c>
      <c r="S158" s="315">
        <v>1</v>
      </c>
    </row>
    <row r="159" spans="4:19" x14ac:dyDescent="0.25">
      <c r="D159"/>
      <c r="Q159" s="724">
        <v>2020</v>
      </c>
      <c r="R159" s="314" t="s">
        <v>6</v>
      </c>
      <c r="S159" s="315">
        <v>0.9</v>
      </c>
    </row>
    <row r="160" spans="4:19" x14ac:dyDescent="0.25">
      <c r="D160"/>
      <c r="Q160" s="724"/>
      <c r="R160" s="314" t="s">
        <v>7</v>
      </c>
      <c r="S160" s="315">
        <v>0.7</v>
      </c>
    </row>
    <row r="161" spans="4:19" x14ac:dyDescent="0.25">
      <c r="D161"/>
      <c r="Q161" s="724"/>
      <c r="R161" s="314" t="s">
        <v>8</v>
      </c>
      <c r="S161" s="315">
        <v>0.3</v>
      </c>
    </row>
    <row r="162" spans="4:19" x14ac:dyDescent="0.25">
      <c r="D162"/>
      <c r="Q162" s="724"/>
      <c r="R162" s="314" t="s">
        <v>9</v>
      </c>
      <c r="S162" s="315">
        <v>0.2</v>
      </c>
    </row>
    <row r="163" spans="4:19" x14ac:dyDescent="0.25">
      <c r="D163"/>
      <c r="Q163" s="724"/>
      <c r="R163" s="314" t="s">
        <v>10</v>
      </c>
      <c r="S163" s="315">
        <v>0.2</v>
      </c>
    </row>
    <row r="164" spans="4:19" x14ac:dyDescent="0.25">
      <c r="D164"/>
      <c r="Q164" s="724"/>
      <c r="R164" s="314" t="s">
        <v>11</v>
      </c>
      <c r="S164" s="315">
        <v>0.3</v>
      </c>
    </row>
    <row r="165" spans="4:19" x14ac:dyDescent="0.25">
      <c r="D165"/>
      <c r="Q165" s="724"/>
      <c r="R165" s="314" t="s">
        <v>12</v>
      </c>
      <c r="S165" s="315">
        <v>0.2</v>
      </c>
    </row>
    <row r="166" spans="4:19" x14ac:dyDescent="0.25">
      <c r="D166"/>
      <c r="Q166" s="724"/>
      <c r="R166" s="314" t="s">
        <v>13</v>
      </c>
      <c r="S166" s="315">
        <v>0.2</v>
      </c>
    </row>
    <row r="167" spans="4:19" x14ac:dyDescent="0.25">
      <c r="D167"/>
      <c r="Q167" s="724"/>
      <c r="R167" s="314" t="s">
        <v>14</v>
      </c>
      <c r="S167" s="315">
        <v>0.2</v>
      </c>
    </row>
    <row r="168" spans="4:19" x14ac:dyDescent="0.25">
      <c r="D168"/>
      <c r="Q168" s="724"/>
      <c r="R168" s="314" t="s">
        <v>15</v>
      </c>
      <c r="S168" s="315">
        <v>0.2</v>
      </c>
    </row>
    <row r="169" spans="4:19" x14ac:dyDescent="0.25">
      <c r="D169"/>
      <c r="Q169" s="724"/>
      <c r="R169" s="314" t="s">
        <v>16</v>
      </c>
      <c r="S169" s="315">
        <v>0.3</v>
      </c>
    </row>
    <row r="170" spans="4:19" x14ac:dyDescent="0.25">
      <c r="D170"/>
      <c r="Q170" s="724"/>
      <c r="R170" s="314" t="s">
        <v>17</v>
      </c>
      <c r="S170" s="315">
        <v>0.3</v>
      </c>
    </row>
    <row r="171" spans="4:19" x14ac:dyDescent="0.25">
      <c r="D171"/>
      <c r="Q171" s="724">
        <v>2021</v>
      </c>
      <c r="R171" s="314" t="s">
        <v>6</v>
      </c>
      <c r="S171" s="315">
        <v>0.4</v>
      </c>
    </row>
    <row r="172" spans="4:19" x14ac:dyDescent="0.25">
      <c r="D172"/>
      <c r="Q172" s="724"/>
      <c r="R172" s="314" t="s">
        <v>7</v>
      </c>
      <c r="S172" s="315">
        <v>0.6</v>
      </c>
    </row>
    <row r="173" spans="4:19" x14ac:dyDescent="0.25">
      <c r="D173"/>
      <c r="Q173" s="724"/>
      <c r="R173" s="314" t="s">
        <v>8</v>
      </c>
      <c r="S173" s="315">
        <v>0.8</v>
      </c>
    </row>
    <row r="174" spans="4:19" x14ac:dyDescent="0.25">
      <c r="D174"/>
      <c r="Q174" s="724"/>
      <c r="R174" s="314" t="s">
        <v>9</v>
      </c>
      <c r="S174" s="315">
        <v>0.8</v>
      </c>
    </row>
    <row r="175" spans="4:19" x14ac:dyDescent="0.25">
      <c r="D175"/>
      <c r="Q175" s="724"/>
      <c r="R175" s="314" t="s">
        <v>10</v>
      </c>
      <c r="S175" s="315">
        <v>0.9</v>
      </c>
    </row>
    <row r="176" spans="4:19" x14ac:dyDescent="0.25">
      <c r="D176"/>
      <c r="Q176" s="724"/>
      <c r="R176" s="314" t="s">
        <v>11</v>
      </c>
      <c r="S176" s="315">
        <v>0.8</v>
      </c>
    </row>
    <row r="177" spans="4:19" x14ac:dyDescent="0.25">
      <c r="D177"/>
      <c r="Q177" s="724"/>
      <c r="R177" s="314" t="s">
        <v>12</v>
      </c>
      <c r="S177" s="315">
        <v>0.6</v>
      </c>
    </row>
    <row r="178" spans="4:19" x14ac:dyDescent="0.25">
      <c r="D178"/>
      <c r="Q178" s="724"/>
      <c r="R178" s="314" t="s">
        <v>13</v>
      </c>
      <c r="S178" s="315">
        <v>0.6</v>
      </c>
    </row>
    <row r="179" spans="4:19" x14ac:dyDescent="0.25">
      <c r="D179"/>
      <c r="Q179" s="724"/>
      <c r="R179" s="314" t="s">
        <v>14</v>
      </c>
      <c r="S179" s="315">
        <v>0.7</v>
      </c>
    </row>
    <row r="180" spans="4:19" x14ac:dyDescent="0.25">
      <c r="D180"/>
      <c r="Q180" s="724"/>
      <c r="R180" s="314" t="s">
        <v>15</v>
      </c>
      <c r="S180" s="315">
        <v>0.9</v>
      </c>
    </row>
    <row r="181" spans="4:19" x14ac:dyDescent="0.25">
      <c r="D181"/>
      <c r="Q181" s="724"/>
      <c r="R181" s="314" t="s">
        <v>16</v>
      </c>
      <c r="S181" s="315">
        <v>0.8</v>
      </c>
    </row>
    <row r="182" spans="4:19" x14ac:dyDescent="0.25">
      <c r="D182"/>
      <c r="Q182" s="724"/>
      <c r="R182" s="314" t="s">
        <v>17</v>
      </c>
      <c r="S182" s="315">
        <v>0.7</v>
      </c>
    </row>
    <row r="183" spans="4:19" x14ac:dyDescent="0.25">
      <c r="D183"/>
      <c r="Q183" s="724">
        <v>2022</v>
      </c>
      <c r="R183" s="314" t="s">
        <v>6</v>
      </c>
      <c r="S183" s="315">
        <v>1</v>
      </c>
    </row>
    <row r="184" spans="4:19" x14ac:dyDescent="0.25">
      <c r="D184"/>
      <c r="Q184" s="724"/>
      <c r="R184" s="314" t="s">
        <v>7</v>
      </c>
      <c r="S184" s="315">
        <v>1.2</v>
      </c>
    </row>
    <row r="185" spans="4:19" x14ac:dyDescent="0.25">
      <c r="D185"/>
      <c r="Q185" s="724"/>
      <c r="R185" s="314" t="s">
        <v>8</v>
      </c>
      <c r="S185" s="315">
        <v>1.4</v>
      </c>
    </row>
    <row r="186" spans="4:19" x14ac:dyDescent="0.25">
      <c r="D186"/>
      <c r="Q186" s="724"/>
      <c r="R186" s="314" t="s">
        <v>9</v>
      </c>
      <c r="S186" s="315">
        <v>1.9</v>
      </c>
    </row>
    <row r="187" spans="4:19" x14ac:dyDescent="0.25">
      <c r="D187"/>
      <c r="Q187" s="724"/>
      <c r="R187" s="314" t="s">
        <v>10</v>
      </c>
      <c r="S187" s="315">
        <v>2.1</v>
      </c>
    </row>
    <row r="188" spans="4:19" x14ac:dyDescent="0.25">
      <c r="D188"/>
      <c r="Q188" s="724"/>
      <c r="R188" s="314" t="s">
        <v>11</v>
      </c>
      <c r="S188" s="315">
        <v>2.5</v>
      </c>
    </row>
    <row r="189" spans="4:19" x14ac:dyDescent="0.25">
      <c r="D189"/>
      <c r="Q189" s="724"/>
      <c r="R189" s="314" t="s">
        <v>12</v>
      </c>
      <c r="S189" s="315">
        <v>2.2000000000000002</v>
      </c>
    </row>
    <row r="190" spans="4:19" x14ac:dyDescent="0.25">
      <c r="D190"/>
      <c r="Q190" s="724"/>
      <c r="R190" s="314" t="s">
        <v>13</v>
      </c>
      <c r="S190" s="315">
        <v>2.2000000000000002</v>
      </c>
    </row>
    <row r="191" spans="4:19" x14ac:dyDescent="0.25">
      <c r="D191"/>
      <c r="Q191" s="724"/>
      <c r="R191" s="314" t="s">
        <v>14</v>
      </c>
      <c r="S191" s="315">
        <v>2.9</v>
      </c>
    </row>
    <row r="192" spans="4:19" x14ac:dyDescent="0.25">
      <c r="D192"/>
      <c r="Q192" s="724"/>
      <c r="R192" s="314" t="s">
        <v>15</v>
      </c>
      <c r="S192" s="315">
        <v>3.3</v>
      </c>
    </row>
    <row r="193" spans="4:19" x14ac:dyDescent="0.25">
      <c r="D193"/>
      <c r="Q193" s="724"/>
      <c r="R193" s="314" t="s">
        <v>16</v>
      </c>
      <c r="S193" s="315">
        <v>3.1</v>
      </c>
    </row>
    <row r="194" spans="4:19" x14ac:dyDescent="0.25">
      <c r="D194"/>
      <c r="Q194" s="724"/>
      <c r="R194" s="314" t="s">
        <v>17</v>
      </c>
      <c r="S194" s="315">
        <v>3</v>
      </c>
    </row>
    <row r="195" spans="4:19" x14ac:dyDescent="0.25">
      <c r="D195"/>
      <c r="Q195" s="724">
        <v>2023</v>
      </c>
      <c r="R195" s="314" t="s">
        <v>6</v>
      </c>
      <c r="S195" s="315">
        <v>3</v>
      </c>
    </row>
    <row r="196" spans="4:19" x14ac:dyDescent="0.25">
      <c r="D196"/>
      <c r="Q196" s="724"/>
      <c r="R196" s="314" t="s">
        <v>7</v>
      </c>
      <c r="S196" s="315">
        <v>3.2</v>
      </c>
    </row>
    <row r="197" spans="4:19" x14ac:dyDescent="0.25">
      <c r="D197"/>
      <c r="Q197" s="724"/>
      <c r="R197" s="314" t="s">
        <v>8</v>
      </c>
      <c r="S197" s="315">
        <v>3.2</v>
      </c>
    </row>
    <row r="198" spans="4:19" x14ac:dyDescent="0.25">
      <c r="D198"/>
      <c r="Q198" s="724"/>
      <c r="R198" s="314" t="s">
        <v>9</v>
      </c>
      <c r="S198" s="315">
        <v>3.1</v>
      </c>
    </row>
    <row r="199" spans="4:19" x14ac:dyDescent="0.25">
      <c r="D199"/>
      <c r="Q199" s="724"/>
      <c r="R199" s="314" t="s">
        <v>10</v>
      </c>
      <c r="S199" s="315">
        <v>3.2</v>
      </c>
    </row>
    <row r="200" spans="4:19" x14ac:dyDescent="0.25">
      <c r="D200"/>
      <c r="Q200" s="724"/>
      <c r="R200" s="314" t="s">
        <v>11</v>
      </c>
      <c r="S200" s="315">
        <v>3.3</v>
      </c>
    </row>
    <row r="201" spans="4:19" x14ac:dyDescent="0.25">
      <c r="D201"/>
      <c r="Q201" s="724"/>
      <c r="R201" s="314" t="s">
        <v>12</v>
      </c>
      <c r="S201" s="315">
        <v>3.4</v>
      </c>
    </row>
    <row r="202" spans="4:19" x14ac:dyDescent="0.25">
      <c r="D202"/>
      <c r="Q202" s="724"/>
      <c r="R202" s="314" t="s">
        <v>13</v>
      </c>
      <c r="S202" s="315">
        <v>3.6</v>
      </c>
    </row>
    <row r="203" spans="4:19" x14ac:dyDescent="0.25">
      <c r="D203"/>
      <c r="Q203" s="724"/>
      <c r="R203" s="314" t="s">
        <v>14</v>
      </c>
      <c r="S203" s="315">
        <v>3.7</v>
      </c>
    </row>
    <row r="204" spans="4:19" x14ac:dyDescent="0.25">
      <c r="D204"/>
      <c r="Q204" s="724"/>
      <c r="R204" s="314" t="s">
        <v>15</v>
      </c>
      <c r="S204" s="315">
        <v>4.0999999999999996</v>
      </c>
    </row>
    <row r="205" spans="4:19" x14ac:dyDescent="0.25">
      <c r="D205"/>
      <c r="Q205" s="724"/>
      <c r="R205" s="314" t="s">
        <v>16</v>
      </c>
      <c r="S205" s="315">
        <v>3.8</v>
      </c>
    </row>
    <row r="206" spans="4:19" x14ac:dyDescent="0.25">
      <c r="D206"/>
      <c r="Q206" s="724"/>
      <c r="R206" s="314" t="s">
        <v>17</v>
      </c>
      <c r="S206" s="315">
        <v>3.4</v>
      </c>
    </row>
  </sheetData>
  <mergeCells count="20">
    <mergeCell ref="B2:I2"/>
    <mergeCell ref="B3:I3"/>
    <mergeCell ref="B4:I4"/>
    <mergeCell ref="Q3:Q14"/>
    <mergeCell ref="Q15:Q26"/>
    <mergeCell ref="Q27:Q38"/>
    <mergeCell ref="Q39:Q50"/>
    <mergeCell ref="Q51:Q62"/>
    <mergeCell ref="Q195:Q206"/>
    <mergeCell ref="Q63:Q74"/>
    <mergeCell ref="Q75:Q86"/>
    <mergeCell ref="Q87:Q98"/>
    <mergeCell ref="Q99:Q110"/>
    <mergeCell ref="Q111:Q122"/>
    <mergeCell ref="Q123:Q134"/>
    <mergeCell ref="Q135:Q146"/>
    <mergeCell ref="Q147:Q158"/>
    <mergeCell ref="Q159:Q170"/>
    <mergeCell ref="Q171:Q182"/>
    <mergeCell ref="Q183:Q194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49DBF-103C-46D9-A6E9-7355E0880EF1}">
  <dimension ref="A1:X276"/>
  <sheetViews>
    <sheetView showGridLines="0" topLeftCell="A10" zoomScaleNormal="100" workbookViewId="0">
      <selection activeCell="A10" sqref="A10"/>
    </sheetView>
  </sheetViews>
  <sheetFormatPr defaultColWidth="13.7109375" defaultRowHeight="18" x14ac:dyDescent="0.25"/>
  <cols>
    <col min="1" max="6" width="15.28515625" style="51" customWidth="1"/>
    <col min="7" max="7" width="25" style="51" customWidth="1"/>
    <col min="8" max="8" width="15.28515625" style="51" customWidth="1"/>
    <col min="9" max="9" width="19" style="51" customWidth="1"/>
    <col min="10" max="12" width="15.28515625" style="51" customWidth="1"/>
    <col min="13" max="18" width="13.7109375" style="51"/>
    <col min="19" max="22" width="15.28515625" style="51" customWidth="1"/>
    <col min="23" max="16384" width="13.7109375" style="51"/>
  </cols>
  <sheetData>
    <row r="1" spans="1:24" s="55" customFormat="1" ht="15" x14ac:dyDescent="0.25"/>
    <row r="2" spans="1:24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234"/>
      <c r="R2" s="234"/>
      <c r="S2" s="234"/>
    </row>
    <row r="3" spans="1:24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  <c r="Q3"/>
      <c r="R3" s="234"/>
      <c r="S3" s="234"/>
    </row>
    <row r="4" spans="1:24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 s="56"/>
      <c r="Q4"/>
      <c r="R4" s="234"/>
      <c r="S4" s="234"/>
    </row>
    <row r="5" spans="1:24" customFormat="1" ht="15" x14ac:dyDescent="0.25">
      <c r="R5" s="72"/>
      <c r="S5" s="72"/>
    </row>
    <row r="6" spans="1:24" s="2" customFormat="1" ht="15" x14ac:dyDescent="0.25">
      <c r="Q6"/>
      <c r="R6" s="235"/>
      <c r="S6" s="235"/>
    </row>
    <row r="7" spans="1:24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</row>
    <row r="8" spans="1:24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</row>
    <row r="9" spans="1:24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</row>
    <row r="14" spans="1:24" x14ac:dyDescent="0.25">
      <c r="R14" s="218" t="s">
        <v>88</v>
      </c>
      <c r="S14" s="218" t="s">
        <v>89</v>
      </c>
      <c r="T14" s="218" t="s">
        <v>93</v>
      </c>
      <c r="U14" s="218" t="s">
        <v>92</v>
      </c>
      <c r="V14" s="218" t="s">
        <v>93</v>
      </c>
      <c r="W14" s="218"/>
      <c r="X14" s="218" t="s">
        <v>94</v>
      </c>
    </row>
    <row r="15" spans="1:24" x14ac:dyDescent="0.25">
      <c r="R15" s="725">
        <v>2022</v>
      </c>
      <c r="S15" s="725" t="s">
        <v>17</v>
      </c>
      <c r="T15" s="218">
        <v>100</v>
      </c>
      <c r="U15" s="218">
        <v>100</v>
      </c>
      <c r="V15" s="218">
        <v>0</v>
      </c>
      <c r="W15" s="218"/>
      <c r="X15" s="218">
        <v>70</v>
      </c>
    </row>
    <row r="16" spans="1:24" x14ac:dyDescent="0.25">
      <c r="R16" s="725"/>
      <c r="S16" s="725"/>
      <c r="T16" s="218">
        <v>99.96</v>
      </c>
      <c r="U16" s="218">
        <v>100</v>
      </c>
      <c r="V16" s="218">
        <v>0.05</v>
      </c>
      <c r="W16" s="218"/>
      <c r="X16" s="218">
        <v>70</v>
      </c>
    </row>
    <row r="17" spans="18:24" x14ac:dyDescent="0.25">
      <c r="R17" s="725"/>
      <c r="S17" s="725"/>
      <c r="T17" s="218">
        <v>99.89</v>
      </c>
      <c r="U17" s="218">
        <v>100</v>
      </c>
      <c r="V17" s="218">
        <v>0.11</v>
      </c>
      <c r="W17" s="218"/>
      <c r="X17" s="218">
        <v>70</v>
      </c>
    </row>
    <row r="18" spans="18:24" x14ac:dyDescent="0.25">
      <c r="R18" s="725"/>
      <c r="S18" s="725"/>
      <c r="T18" s="218">
        <v>99.85</v>
      </c>
      <c r="U18" s="218">
        <v>100</v>
      </c>
      <c r="V18" s="218">
        <v>0.15</v>
      </c>
      <c r="W18" s="218"/>
      <c r="X18" s="218">
        <v>70</v>
      </c>
    </row>
    <row r="19" spans="18:24" x14ac:dyDescent="0.25">
      <c r="R19" s="725"/>
      <c r="S19" s="725"/>
      <c r="T19" s="218">
        <v>99.82</v>
      </c>
      <c r="U19" s="218">
        <v>100</v>
      </c>
      <c r="V19" s="218">
        <v>0.2</v>
      </c>
      <c r="W19" s="218"/>
      <c r="X19" s="218">
        <v>70</v>
      </c>
    </row>
    <row r="20" spans="18:24" x14ac:dyDescent="0.25">
      <c r="R20" s="725"/>
      <c r="S20" s="725"/>
      <c r="T20" s="218">
        <v>99.81</v>
      </c>
      <c r="U20" s="218">
        <v>100</v>
      </c>
      <c r="V20" s="218">
        <v>0.23</v>
      </c>
      <c r="W20" s="218"/>
      <c r="X20" s="218">
        <v>70</v>
      </c>
    </row>
    <row r="21" spans="18:24" x14ac:dyDescent="0.25">
      <c r="R21" s="725"/>
      <c r="S21" s="725"/>
      <c r="T21" s="218">
        <v>99.74</v>
      </c>
      <c r="U21" s="218">
        <v>100</v>
      </c>
      <c r="V21" s="218">
        <v>0.26</v>
      </c>
      <c r="W21" s="218"/>
      <c r="X21" s="218">
        <v>70</v>
      </c>
    </row>
    <row r="22" spans="18:24" ht="17.45" customHeight="1" x14ac:dyDescent="0.25">
      <c r="R22" s="725"/>
      <c r="S22" s="725"/>
      <c r="T22" s="218">
        <v>99.7</v>
      </c>
      <c r="U22" s="218">
        <v>100</v>
      </c>
      <c r="V22" s="218">
        <v>0.32</v>
      </c>
      <c r="W22" s="218"/>
      <c r="X22" s="218">
        <v>70</v>
      </c>
    </row>
    <row r="23" spans="18:24" x14ac:dyDescent="0.25">
      <c r="R23" s="725"/>
      <c r="S23" s="725"/>
      <c r="T23" s="218">
        <v>99.73</v>
      </c>
      <c r="U23" s="218">
        <v>100</v>
      </c>
      <c r="V23" s="218">
        <v>0.27</v>
      </c>
      <c r="W23" s="218"/>
      <c r="X23" s="218">
        <v>70</v>
      </c>
    </row>
    <row r="24" spans="18:24" x14ac:dyDescent="0.25">
      <c r="R24" s="725"/>
      <c r="S24" s="725"/>
      <c r="T24" s="218">
        <v>99.7</v>
      </c>
      <c r="U24" s="218">
        <v>100</v>
      </c>
      <c r="V24" s="218">
        <v>0.37</v>
      </c>
      <c r="W24" s="218"/>
      <c r="X24" s="218">
        <v>70</v>
      </c>
    </row>
    <row r="25" spans="18:24" x14ac:dyDescent="0.25">
      <c r="R25" s="725"/>
      <c r="S25" s="725"/>
      <c r="T25" s="218">
        <v>99.66</v>
      </c>
      <c r="U25" s="218">
        <v>100</v>
      </c>
      <c r="V25" s="218">
        <v>0.35</v>
      </c>
      <c r="W25" s="218"/>
      <c r="X25" s="218">
        <v>70</v>
      </c>
    </row>
    <row r="26" spans="18:24" x14ac:dyDescent="0.25">
      <c r="R26" s="725"/>
      <c r="S26" s="725"/>
      <c r="T26" s="218">
        <v>99.61</v>
      </c>
      <c r="U26" s="218">
        <v>100</v>
      </c>
      <c r="V26" s="218">
        <v>0.4</v>
      </c>
      <c r="W26" s="218"/>
      <c r="X26" s="218">
        <v>70</v>
      </c>
    </row>
    <row r="27" spans="18:24" x14ac:dyDescent="0.25">
      <c r="R27" s="725"/>
      <c r="S27" s="725"/>
      <c r="T27" s="218">
        <v>99.55</v>
      </c>
      <c r="U27" s="218">
        <v>100</v>
      </c>
      <c r="V27" s="218">
        <v>0.47</v>
      </c>
      <c r="W27" s="218"/>
      <c r="X27" s="218">
        <v>70</v>
      </c>
    </row>
    <row r="28" spans="18:24" x14ac:dyDescent="0.25">
      <c r="R28" s="725">
        <v>2023</v>
      </c>
      <c r="S28" s="726" t="s">
        <v>6</v>
      </c>
      <c r="T28" s="218">
        <v>99.28</v>
      </c>
      <c r="U28" s="218">
        <v>100</v>
      </c>
      <c r="V28" s="218">
        <v>0.79</v>
      </c>
      <c r="W28" s="218"/>
      <c r="X28" s="218">
        <v>70</v>
      </c>
    </row>
    <row r="29" spans="18:24" x14ac:dyDescent="0.25">
      <c r="R29" s="725"/>
      <c r="S29" s="726"/>
      <c r="T29" s="218">
        <v>99.11</v>
      </c>
      <c r="U29" s="218">
        <v>100</v>
      </c>
      <c r="V29" s="218">
        <v>0.96</v>
      </c>
      <c r="W29" s="218"/>
      <c r="X29" s="218">
        <v>70</v>
      </c>
    </row>
    <row r="30" spans="18:24" x14ac:dyDescent="0.25">
      <c r="R30" s="725"/>
      <c r="S30" s="726"/>
      <c r="T30" s="218">
        <v>97.66</v>
      </c>
      <c r="U30" s="218">
        <v>100</v>
      </c>
      <c r="V30" s="218">
        <v>2.38</v>
      </c>
      <c r="W30" s="218"/>
      <c r="X30" s="218">
        <v>70</v>
      </c>
    </row>
    <row r="31" spans="18:24" x14ac:dyDescent="0.25">
      <c r="R31" s="725"/>
      <c r="S31" s="726"/>
      <c r="T31" s="218">
        <v>97.54</v>
      </c>
      <c r="U31" s="218">
        <v>100</v>
      </c>
      <c r="V31" s="218">
        <v>2.71</v>
      </c>
      <c r="W31" s="218"/>
      <c r="X31" s="218">
        <v>70</v>
      </c>
    </row>
    <row r="32" spans="18:24" x14ac:dyDescent="0.25">
      <c r="R32" s="725"/>
      <c r="S32" s="726"/>
      <c r="T32" s="218">
        <v>97.42</v>
      </c>
      <c r="U32" s="218">
        <v>100</v>
      </c>
      <c r="V32" s="218">
        <v>2.82</v>
      </c>
      <c r="W32" s="218"/>
      <c r="X32" s="218">
        <v>70</v>
      </c>
    </row>
    <row r="33" spans="3:24" x14ac:dyDescent="0.25">
      <c r="R33" s="725"/>
      <c r="S33" s="726"/>
      <c r="T33" s="218">
        <v>97.18</v>
      </c>
      <c r="U33" s="218">
        <v>100</v>
      </c>
      <c r="V33" s="218">
        <v>2.99</v>
      </c>
      <c r="W33" s="218"/>
      <c r="X33" s="218">
        <v>70</v>
      </c>
    </row>
    <row r="34" spans="3:24" x14ac:dyDescent="0.25">
      <c r="R34" s="725"/>
      <c r="S34" s="726"/>
      <c r="T34" s="218">
        <v>97</v>
      </c>
      <c r="U34" s="218">
        <v>100</v>
      </c>
      <c r="V34" s="218">
        <v>3.38</v>
      </c>
      <c r="W34" s="218"/>
      <c r="X34" s="218">
        <v>70</v>
      </c>
    </row>
    <row r="35" spans="3:24" x14ac:dyDescent="0.25">
      <c r="R35" s="725"/>
      <c r="S35" s="726"/>
      <c r="T35" s="218">
        <v>96.88</v>
      </c>
      <c r="U35" s="218">
        <v>100</v>
      </c>
      <c r="V35" s="218">
        <v>3.8</v>
      </c>
      <c r="W35" s="218"/>
      <c r="X35" s="218">
        <v>70</v>
      </c>
    </row>
    <row r="36" spans="3:24" ht="17.45" customHeight="1" x14ac:dyDescent="0.25">
      <c r="R36" s="725"/>
      <c r="S36" s="726"/>
      <c r="T36" s="218">
        <v>96.75</v>
      </c>
      <c r="U36" s="218">
        <v>100</v>
      </c>
      <c r="V36" s="218">
        <v>3.95</v>
      </c>
      <c r="W36" s="218"/>
      <c r="X36" s="218">
        <v>70</v>
      </c>
    </row>
    <row r="37" spans="3:24" x14ac:dyDescent="0.25">
      <c r="R37" s="725"/>
      <c r="S37" s="726"/>
      <c r="T37" s="218">
        <v>95.1</v>
      </c>
      <c r="U37" s="218">
        <v>100</v>
      </c>
      <c r="V37" s="218">
        <v>5.04</v>
      </c>
      <c r="W37" s="218"/>
      <c r="X37" s="218">
        <v>70</v>
      </c>
    </row>
    <row r="38" spans="3:24" x14ac:dyDescent="0.25">
      <c r="R38" s="725"/>
      <c r="S38" s="726"/>
      <c r="T38" s="218">
        <v>95.23</v>
      </c>
      <c r="U38" s="218">
        <v>100</v>
      </c>
      <c r="V38" s="218">
        <v>4.84</v>
      </c>
      <c r="W38" s="218"/>
      <c r="X38" s="218">
        <v>70</v>
      </c>
    </row>
    <row r="39" spans="3:24" x14ac:dyDescent="0.25">
      <c r="R39" s="725"/>
      <c r="S39" s="726"/>
      <c r="T39" s="218">
        <v>94.96</v>
      </c>
      <c r="U39" s="218">
        <v>100</v>
      </c>
      <c r="V39" s="218">
        <v>5.1100000000000003</v>
      </c>
      <c r="W39" s="218"/>
      <c r="X39" s="218">
        <v>70</v>
      </c>
    </row>
    <row r="40" spans="3:24" x14ac:dyDescent="0.25">
      <c r="R40" s="725"/>
      <c r="S40" s="726"/>
      <c r="T40" s="218">
        <v>94.59</v>
      </c>
      <c r="U40" s="218">
        <v>100</v>
      </c>
      <c r="V40" s="218">
        <v>5.48</v>
      </c>
      <c r="W40" s="218"/>
      <c r="X40" s="218">
        <v>70</v>
      </c>
    </row>
    <row r="41" spans="3:24" x14ac:dyDescent="0.25">
      <c r="R41" s="725"/>
      <c r="S41" s="726"/>
      <c r="T41" s="218">
        <v>94.4</v>
      </c>
      <c r="U41" s="218">
        <v>100</v>
      </c>
      <c r="V41" s="218">
        <v>5.67</v>
      </c>
      <c r="W41" s="218"/>
      <c r="X41" s="218">
        <v>70</v>
      </c>
    </row>
    <row r="42" spans="3:24" x14ac:dyDescent="0.25">
      <c r="C42" s="217" t="s">
        <v>1048</v>
      </c>
      <c r="R42" s="725"/>
      <c r="S42" s="726"/>
      <c r="T42" s="218">
        <v>94.28</v>
      </c>
      <c r="U42" s="218">
        <v>100</v>
      </c>
      <c r="V42" s="218">
        <v>5.79</v>
      </c>
      <c r="W42" s="218"/>
      <c r="X42" s="218">
        <v>70</v>
      </c>
    </row>
    <row r="43" spans="3:24" x14ac:dyDescent="0.25">
      <c r="R43" s="725"/>
      <c r="S43" s="726"/>
      <c r="T43" s="218">
        <v>94.21</v>
      </c>
      <c r="U43" s="218">
        <v>100</v>
      </c>
      <c r="V43" s="218">
        <v>5.85</v>
      </c>
      <c r="W43" s="218"/>
      <c r="X43" s="218">
        <v>70</v>
      </c>
    </row>
    <row r="44" spans="3:24" x14ac:dyDescent="0.25">
      <c r="R44" s="725"/>
      <c r="S44" s="726"/>
      <c r="T44" s="218">
        <v>94.19</v>
      </c>
      <c r="U44" s="218">
        <v>100</v>
      </c>
      <c r="V44" s="218">
        <v>5.88</v>
      </c>
      <c r="W44" s="218"/>
      <c r="X44" s="218">
        <v>70</v>
      </c>
    </row>
    <row r="45" spans="3:24" x14ac:dyDescent="0.25">
      <c r="R45" s="725"/>
      <c r="S45" s="726"/>
      <c r="T45" s="218">
        <v>94.15</v>
      </c>
      <c r="U45" s="218">
        <v>100</v>
      </c>
      <c r="V45" s="218">
        <v>5.99</v>
      </c>
      <c r="W45" s="218"/>
      <c r="X45" s="218">
        <v>70</v>
      </c>
    </row>
    <row r="46" spans="3:24" x14ac:dyDescent="0.25">
      <c r="R46" s="725"/>
      <c r="S46" s="726"/>
      <c r="T46" s="218">
        <v>92.25</v>
      </c>
      <c r="U46" s="218">
        <v>100</v>
      </c>
      <c r="V46" s="218">
        <v>7.91</v>
      </c>
      <c r="W46" s="218"/>
      <c r="X46" s="218">
        <v>70</v>
      </c>
    </row>
    <row r="47" spans="3:24" x14ac:dyDescent="0.25">
      <c r="R47" s="725"/>
      <c r="S47" s="726"/>
      <c r="T47" s="218">
        <v>92.07</v>
      </c>
      <c r="U47" s="218">
        <v>100</v>
      </c>
      <c r="V47" s="218">
        <v>8.1</v>
      </c>
      <c r="W47" s="218"/>
      <c r="X47" s="218">
        <v>70</v>
      </c>
    </row>
    <row r="48" spans="3:24" x14ac:dyDescent="0.25">
      <c r="R48" s="725"/>
      <c r="S48" s="726"/>
      <c r="T48" s="218">
        <v>91.69</v>
      </c>
      <c r="U48" s="218">
        <v>100</v>
      </c>
      <c r="V48" s="218">
        <v>8.39</v>
      </c>
      <c r="W48" s="218"/>
      <c r="X48" s="218">
        <v>70</v>
      </c>
    </row>
    <row r="49" spans="18:24" x14ac:dyDescent="0.25">
      <c r="R49" s="725"/>
      <c r="S49" s="726"/>
      <c r="T49" s="218">
        <v>91.42</v>
      </c>
      <c r="U49" s="218">
        <v>100</v>
      </c>
      <c r="V49" s="218">
        <v>8.65</v>
      </c>
      <c r="W49" s="218"/>
      <c r="X49" s="218">
        <v>70</v>
      </c>
    </row>
    <row r="50" spans="18:24" x14ac:dyDescent="0.25">
      <c r="R50" s="725"/>
      <c r="S50" s="725" t="s">
        <v>7</v>
      </c>
      <c r="T50" s="218">
        <v>87.88</v>
      </c>
      <c r="U50" s="218">
        <v>99.81</v>
      </c>
      <c r="V50" s="218">
        <v>12.19</v>
      </c>
      <c r="W50" s="218"/>
      <c r="X50" s="218">
        <v>70</v>
      </c>
    </row>
    <row r="51" spans="18:24" x14ac:dyDescent="0.25">
      <c r="R51" s="725"/>
      <c r="S51" s="725"/>
      <c r="T51" s="218">
        <v>88.13</v>
      </c>
      <c r="U51" s="218">
        <v>99.74</v>
      </c>
      <c r="V51" s="218">
        <v>11.97</v>
      </c>
      <c r="W51" s="218"/>
      <c r="X51" s="218">
        <v>70</v>
      </c>
    </row>
    <row r="52" spans="18:24" x14ac:dyDescent="0.25">
      <c r="R52" s="725"/>
      <c r="S52" s="725"/>
      <c r="T52" s="218">
        <v>88.18</v>
      </c>
      <c r="U52" s="218">
        <v>99.74</v>
      </c>
      <c r="V52" s="218">
        <v>11.97</v>
      </c>
      <c r="W52" s="218"/>
      <c r="X52" s="218">
        <v>70</v>
      </c>
    </row>
    <row r="53" spans="18:24" x14ac:dyDescent="0.25">
      <c r="R53" s="725"/>
      <c r="S53" s="725"/>
      <c r="T53" s="218">
        <v>87.97</v>
      </c>
      <c r="U53" s="218">
        <v>99.74</v>
      </c>
      <c r="V53" s="218">
        <v>12.22</v>
      </c>
      <c r="W53" s="218"/>
      <c r="X53" s="218">
        <v>70</v>
      </c>
    </row>
    <row r="54" spans="18:24" x14ac:dyDescent="0.25">
      <c r="R54" s="725"/>
      <c r="S54" s="725"/>
      <c r="T54" s="218">
        <v>87.83</v>
      </c>
      <c r="U54" s="218">
        <v>100</v>
      </c>
      <c r="V54" s="218">
        <v>12.39</v>
      </c>
      <c r="W54" s="218"/>
      <c r="X54" s="218">
        <v>70</v>
      </c>
    </row>
    <row r="55" spans="18:24" x14ac:dyDescent="0.25">
      <c r="R55" s="725"/>
      <c r="S55" s="725"/>
      <c r="T55" s="218">
        <v>87.65</v>
      </c>
      <c r="U55" s="218">
        <v>99.81</v>
      </c>
      <c r="V55" s="218">
        <v>12.42</v>
      </c>
      <c r="W55" s="218"/>
      <c r="X55" s="218">
        <v>70</v>
      </c>
    </row>
    <row r="56" spans="18:24" x14ac:dyDescent="0.25">
      <c r="R56" s="725"/>
      <c r="S56" s="725"/>
      <c r="T56" s="218">
        <v>87.22</v>
      </c>
      <c r="U56" s="218">
        <v>100</v>
      </c>
      <c r="V56" s="218">
        <v>13.03</v>
      </c>
      <c r="W56" s="218"/>
      <c r="X56" s="218">
        <v>70</v>
      </c>
    </row>
    <row r="57" spans="18:24" x14ac:dyDescent="0.25">
      <c r="R57" s="725"/>
      <c r="S57" s="725"/>
      <c r="T57" s="218">
        <v>86.42</v>
      </c>
      <c r="U57" s="218">
        <v>100</v>
      </c>
      <c r="V57" s="218">
        <v>13.83</v>
      </c>
      <c r="W57" s="218"/>
      <c r="X57" s="218">
        <v>70</v>
      </c>
    </row>
    <row r="58" spans="18:24" x14ac:dyDescent="0.25">
      <c r="R58" s="725"/>
      <c r="S58" s="725"/>
      <c r="T58" s="218">
        <v>86.48</v>
      </c>
      <c r="U58" s="218">
        <v>100</v>
      </c>
      <c r="V58" s="218">
        <v>13.77</v>
      </c>
      <c r="W58" s="218"/>
      <c r="X58" s="218">
        <v>70</v>
      </c>
    </row>
    <row r="59" spans="18:24" x14ac:dyDescent="0.25">
      <c r="R59" s="725"/>
      <c r="S59" s="725"/>
      <c r="T59" s="218">
        <v>85.97</v>
      </c>
      <c r="U59" s="218">
        <v>99.81</v>
      </c>
      <c r="V59" s="218">
        <v>14.08</v>
      </c>
      <c r="W59" s="218"/>
      <c r="X59" s="218">
        <v>70</v>
      </c>
    </row>
    <row r="60" spans="18:24" x14ac:dyDescent="0.25">
      <c r="R60" s="725"/>
      <c r="S60" s="725"/>
      <c r="T60" s="218">
        <v>85.84</v>
      </c>
      <c r="U60" s="218">
        <v>100</v>
      </c>
      <c r="V60" s="218">
        <v>14.19</v>
      </c>
      <c r="W60" s="218"/>
      <c r="X60" s="218">
        <v>70</v>
      </c>
    </row>
    <row r="61" spans="18:24" x14ac:dyDescent="0.25">
      <c r="R61" s="725"/>
      <c r="S61" s="725"/>
      <c r="T61" s="218">
        <v>85.64</v>
      </c>
      <c r="U61" s="218">
        <v>100</v>
      </c>
      <c r="V61" s="218">
        <v>14.43</v>
      </c>
      <c r="W61" s="218"/>
      <c r="X61" s="218">
        <v>70</v>
      </c>
    </row>
    <row r="62" spans="18:24" x14ac:dyDescent="0.25">
      <c r="R62" s="725"/>
      <c r="S62" s="725"/>
      <c r="T62" s="218">
        <v>85.79</v>
      </c>
      <c r="U62" s="218">
        <v>100</v>
      </c>
      <c r="V62" s="218">
        <v>14.33</v>
      </c>
      <c r="W62" s="218"/>
      <c r="X62" s="218">
        <v>70</v>
      </c>
    </row>
    <row r="63" spans="18:24" x14ac:dyDescent="0.25">
      <c r="R63" s="725"/>
      <c r="S63" s="725"/>
      <c r="T63" s="218">
        <v>85.94</v>
      </c>
      <c r="U63" s="218">
        <v>99.97</v>
      </c>
      <c r="V63" s="218">
        <v>14.06</v>
      </c>
      <c r="W63" s="218"/>
      <c r="X63" s="218">
        <v>70</v>
      </c>
    </row>
    <row r="64" spans="18:24" x14ac:dyDescent="0.25">
      <c r="R64" s="725"/>
      <c r="S64" s="725"/>
      <c r="T64" s="218">
        <v>85.49</v>
      </c>
      <c r="U64" s="218">
        <v>99.81</v>
      </c>
      <c r="V64" s="218">
        <v>14.56</v>
      </c>
      <c r="W64" s="218"/>
      <c r="X64" s="218">
        <v>70</v>
      </c>
    </row>
    <row r="65" spans="18:24" x14ac:dyDescent="0.25">
      <c r="R65" s="725"/>
      <c r="S65" s="725"/>
      <c r="T65" s="218">
        <v>85.14</v>
      </c>
      <c r="U65" s="218">
        <v>99.96</v>
      </c>
      <c r="V65" s="218">
        <v>14.87</v>
      </c>
      <c r="W65" s="218"/>
      <c r="X65" s="218">
        <v>70</v>
      </c>
    </row>
    <row r="66" spans="18:24" x14ac:dyDescent="0.25">
      <c r="R66" s="725"/>
      <c r="S66" s="725"/>
      <c r="T66" s="218">
        <v>85.28</v>
      </c>
      <c r="U66" s="218">
        <v>99.74</v>
      </c>
      <c r="V66" s="218">
        <v>14.72</v>
      </c>
      <c r="W66" s="218"/>
      <c r="X66" s="218">
        <v>70</v>
      </c>
    </row>
    <row r="67" spans="18:24" x14ac:dyDescent="0.25">
      <c r="R67" s="725"/>
      <c r="S67" s="725"/>
      <c r="T67" s="218">
        <v>85.44</v>
      </c>
      <c r="U67" s="218">
        <v>99.6</v>
      </c>
      <c r="V67" s="218">
        <v>14.56</v>
      </c>
      <c r="W67" s="218"/>
      <c r="X67" s="218">
        <v>70</v>
      </c>
    </row>
    <row r="68" spans="18:24" x14ac:dyDescent="0.25">
      <c r="R68" s="725"/>
      <c r="S68" s="725"/>
      <c r="T68" s="218">
        <v>85.53</v>
      </c>
      <c r="U68" s="218">
        <v>99.67</v>
      </c>
      <c r="V68" s="218">
        <v>14.47</v>
      </c>
      <c r="W68" s="218"/>
      <c r="X68" s="218">
        <v>70</v>
      </c>
    </row>
    <row r="69" spans="18:24" x14ac:dyDescent="0.25">
      <c r="R69" s="725"/>
      <c r="S69" s="725"/>
      <c r="T69" s="218">
        <v>85.19</v>
      </c>
      <c r="U69" s="218">
        <v>99.49</v>
      </c>
      <c r="V69" s="218">
        <v>14.81</v>
      </c>
      <c r="W69" s="218"/>
      <c r="X69" s="218">
        <v>70</v>
      </c>
    </row>
    <row r="70" spans="18:24" x14ac:dyDescent="0.25">
      <c r="R70" s="725"/>
      <c r="S70" s="725" t="s">
        <v>8</v>
      </c>
      <c r="T70" s="218">
        <v>84.44</v>
      </c>
      <c r="U70" s="218">
        <v>99.69</v>
      </c>
      <c r="V70" s="218">
        <v>15.56</v>
      </c>
      <c r="W70" s="218"/>
      <c r="X70" s="218">
        <v>70</v>
      </c>
    </row>
    <row r="71" spans="18:24" x14ac:dyDescent="0.25">
      <c r="R71" s="725"/>
      <c r="S71" s="725"/>
      <c r="T71" s="218">
        <v>84.22</v>
      </c>
      <c r="U71" s="218">
        <v>99.82</v>
      </c>
      <c r="V71" s="218">
        <v>15.78</v>
      </c>
      <c r="W71" s="218"/>
      <c r="X71" s="218">
        <v>70</v>
      </c>
    </row>
    <row r="72" spans="18:24" x14ac:dyDescent="0.25">
      <c r="R72" s="725"/>
      <c r="S72" s="725"/>
      <c r="T72" s="218">
        <v>84.1</v>
      </c>
      <c r="U72" s="218">
        <v>99.87</v>
      </c>
      <c r="V72" s="218">
        <v>15.9</v>
      </c>
      <c r="W72" s="218"/>
      <c r="X72" s="218">
        <v>70</v>
      </c>
    </row>
    <row r="73" spans="18:24" x14ac:dyDescent="0.25">
      <c r="R73" s="725"/>
      <c r="S73" s="725"/>
      <c r="T73" s="218">
        <v>84.1</v>
      </c>
      <c r="U73" s="218">
        <v>99.87</v>
      </c>
      <c r="V73" s="218">
        <v>15.9</v>
      </c>
      <c r="W73" s="218"/>
      <c r="X73" s="218">
        <v>70</v>
      </c>
    </row>
    <row r="74" spans="18:24" x14ac:dyDescent="0.25">
      <c r="R74" s="725"/>
      <c r="S74" s="725"/>
      <c r="T74" s="218">
        <v>84.1</v>
      </c>
      <c r="U74" s="218">
        <v>99.87</v>
      </c>
      <c r="V74" s="218">
        <v>15.99</v>
      </c>
      <c r="W74" s="218"/>
      <c r="X74" s="218">
        <v>70</v>
      </c>
    </row>
    <row r="75" spans="18:24" x14ac:dyDescent="0.25">
      <c r="R75" s="725"/>
      <c r="S75" s="725"/>
      <c r="T75" s="218">
        <v>84.1</v>
      </c>
      <c r="U75" s="218">
        <v>99.79</v>
      </c>
      <c r="V75" s="218">
        <v>15.9</v>
      </c>
      <c r="W75" s="218"/>
      <c r="X75" s="218">
        <v>70</v>
      </c>
    </row>
    <row r="76" spans="18:24" x14ac:dyDescent="0.25">
      <c r="R76" s="725"/>
      <c r="S76" s="725"/>
      <c r="T76" s="218">
        <v>84.11</v>
      </c>
      <c r="U76" s="218">
        <v>99.75</v>
      </c>
      <c r="V76" s="218">
        <v>15.89</v>
      </c>
      <c r="W76" s="218"/>
      <c r="X76" s="218">
        <v>70</v>
      </c>
    </row>
    <row r="77" spans="18:24" x14ac:dyDescent="0.25">
      <c r="R77" s="725"/>
      <c r="S77" s="725"/>
      <c r="T77" s="218">
        <v>83.89</v>
      </c>
      <c r="U77" s="218">
        <v>99.81</v>
      </c>
      <c r="V77" s="218">
        <v>16.14</v>
      </c>
      <c r="W77" s="218"/>
      <c r="X77" s="218">
        <v>70</v>
      </c>
    </row>
    <row r="78" spans="18:24" x14ac:dyDescent="0.25">
      <c r="R78" s="725"/>
      <c r="S78" s="725"/>
      <c r="T78" s="218">
        <v>83.89</v>
      </c>
      <c r="U78" s="218">
        <v>99.87</v>
      </c>
      <c r="V78" s="218">
        <v>16.25</v>
      </c>
      <c r="W78" s="218"/>
      <c r="X78" s="218">
        <v>70</v>
      </c>
    </row>
    <row r="79" spans="18:24" x14ac:dyDescent="0.25">
      <c r="R79" s="725"/>
      <c r="S79" s="725"/>
      <c r="T79" s="218">
        <v>84.1</v>
      </c>
      <c r="U79" s="218">
        <v>99.94</v>
      </c>
      <c r="V79" s="218">
        <v>16.09</v>
      </c>
      <c r="W79" s="218"/>
      <c r="X79" s="218">
        <v>70</v>
      </c>
    </row>
    <row r="80" spans="18:24" x14ac:dyDescent="0.25">
      <c r="R80" s="725"/>
      <c r="S80" s="725"/>
      <c r="T80" s="218">
        <v>84.25</v>
      </c>
      <c r="U80" s="218">
        <v>100</v>
      </c>
      <c r="V80" s="218">
        <v>16.14</v>
      </c>
      <c r="W80" s="218"/>
      <c r="X80" s="218">
        <v>70</v>
      </c>
    </row>
    <row r="81" spans="18:24" x14ac:dyDescent="0.25">
      <c r="R81" s="725"/>
      <c r="S81" s="725"/>
      <c r="T81" s="218">
        <v>83.95</v>
      </c>
      <c r="U81" s="218">
        <v>99.87</v>
      </c>
      <c r="V81" s="218">
        <v>16.059999999999999</v>
      </c>
      <c r="W81" s="218"/>
      <c r="X81" s="218">
        <v>70</v>
      </c>
    </row>
    <row r="82" spans="18:24" x14ac:dyDescent="0.25">
      <c r="R82" s="725"/>
      <c r="S82" s="725"/>
      <c r="T82" s="218">
        <v>83.89</v>
      </c>
      <c r="U82" s="218">
        <v>99.87</v>
      </c>
      <c r="V82" s="218">
        <v>16.16</v>
      </c>
      <c r="W82" s="218"/>
      <c r="X82" s="218">
        <v>70</v>
      </c>
    </row>
    <row r="83" spans="18:24" x14ac:dyDescent="0.25">
      <c r="R83" s="725"/>
      <c r="S83" s="725"/>
      <c r="T83" s="218">
        <v>83.73</v>
      </c>
      <c r="U83" s="218">
        <v>99.74</v>
      </c>
      <c r="V83" s="218">
        <v>16.38</v>
      </c>
      <c r="W83" s="218"/>
      <c r="X83" s="218">
        <v>70</v>
      </c>
    </row>
    <row r="84" spans="18:24" x14ac:dyDescent="0.25">
      <c r="R84" s="725"/>
      <c r="S84" s="725"/>
      <c r="T84" s="218">
        <v>83.63</v>
      </c>
      <c r="U84" s="218">
        <v>99.81</v>
      </c>
      <c r="V84" s="218">
        <v>16.48</v>
      </c>
      <c r="W84" s="218"/>
      <c r="X84" s="218">
        <v>70</v>
      </c>
    </row>
    <row r="85" spans="18:24" x14ac:dyDescent="0.25">
      <c r="R85" s="725"/>
      <c r="S85" s="725"/>
      <c r="T85" s="218">
        <v>83.55</v>
      </c>
      <c r="U85" s="218">
        <v>100</v>
      </c>
      <c r="V85" s="218">
        <v>16.54</v>
      </c>
      <c r="W85" s="218"/>
      <c r="X85" s="218">
        <v>70</v>
      </c>
    </row>
    <row r="86" spans="18:24" x14ac:dyDescent="0.25">
      <c r="R86" s="725"/>
      <c r="S86" s="725"/>
      <c r="T86" s="218">
        <v>83.47</v>
      </c>
      <c r="U86" s="218">
        <v>100</v>
      </c>
      <c r="V86" s="218">
        <v>16.62</v>
      </c>
      <c r="W86" s="218"/>
      <c r="X86" s="218">
        <v>70</v>
      </c>
    </row>
    <row r="87" spans="18:24" x14ac:dyDescent="0.25">
      <c r="R87" s="725"/>
      <c r="S87" s="725"/>
      <c r="T87" s="218">
        <v>83.47</v>
      </c>
      <c r="U87" s="218">
        <v>100</v>
      </c>
      <c r="V87" s="218">
        <v>16.86</v>
      </c>
      <c r="W87" s="218"/>
      <c r="X87" s="218">
        <v>70</v>
      </c>
    </row>
    <row r="88" spans="18:24" x14ac:dyDescent="0.25">
      <c r="R88" s="725"/>
      <c r="S88" s="725"/>
      <c r="T88" s="218">
        <v>83.14</v>
      </c>
      <c r="U88" s="218">
        <v>99.74</v>
      </c>
      <c r="V88" s="218">
        <v>17.059999999999999</v>
      </c>
      <c r="W88" s="218"/>
      <c r="X88" s="218">
        <v>70</v>
      </c>
    </row>
    <row r="89" spans="18:24" x14ac:dyDescent="0.25">
      <c r="R89" s="725"/>
      <c r="S89" s="725"/>
      <c r="T89" s="218">
        <v>83.06</v>
      </c>
      <c r="U89" s="218">
        <v>99.81</v>
      </c>
      <c r="V89" s="218">
        <v>17.21</v>
      </c>
      <c r="W89" s="218"/>
      <c r="X89" s="218">
        <v>70</v>
      </c>
    </row>
    <row r="90" spans="18:24" x14ac:dyDescent="0.25">
      <c r="R90" s="725"/>
      <c r="S90" s="725"/>
      <c r="T90" s="218">
        <v>82.97</v>
      </c>
      <c r="U90" s="218">
        <v>99.87</v>
      </c>
      <c r="V90" s="218">
        <v>17.41</v>
      </c>
      <c r="W90" s="218"/>
      <c r="X90" s="218">
        <v>70</v>
      </c>
    </row>
    <row r="91" spans="18:24" x14ac:dyDescent="0.25">
      <c r="R91" s="725"/>
      <c r="S91" s="725"/>
      <c r="T91" s="218">
        <v>82.91</v>
      </c>
      <c r="U91" s="218">
        <v>99.94</v>
      </c>
      <c r="V91" s="218">
        <v>17.38</v>
      </c>
      <c r="W91" s="218"/>
      <c r="X91" s="218">
        <v>70</v>
      </c>
    </row>
    <row r="92" spans="18:24" x14ac:dyDescent="0.25">
      <c r="R92" s="725"/>
      <c r="S92" s="725"/>
      <c r="T92" s="218">
        <v>82.82</v>
      </c>
      <c r="U92" s="218">
        <v>99.94</v>
      </c>
      <c r="V92" s="218">
        <v>17.46</v>
      </c>
      <c r="W92" s="218"/>
      <c r="X92" s="218">
        <v>70</v>
      </c>
    </row>
    <row r="93" spans="18:24" x14ac:dyDescent="0.25">
      <c r="R93" s="725"/>
      <c r="S93" s="725" t="s">
        <v>9</v>
      </c>
      <c r="T93" s="218">
        <v>82.56</v>
      </c>
      <c r="U93" s="218">
        <v>99.81</v>
      </c>
      <c r="V93" s="218">
        <v>17.829999999999998</v>
      </c>
      <c r="W93" s="218"/>
      <c r="X93" s="218">
        <v>70</v>
      </c>
    </row>
    <row r="94" spans="18:24" x14ac:dyDescent="0.25">
      <c r="R94" s="725"/>
      <c r="S94" s="725"/>
      <c r="T94" s="218">
        <v>82.48</v>
      </c>
      <c r="U94" s="218">
        <v>99.81</v>
      </c>
      <c r="V94" s="218">
        <v>17.809999999999999</v>
      </c>
      <c r="W94" s="218"/>
      <c r="X94" s="218">
        <v>70</v>
      </c>
    </row>
    <row r="95" spans="18:24" x14ac:dyDescent="0.25">
      <c r="R95" s="725"/>
      <c r="S95" s="725"/>
      <c r="T95" s="218">
        <v>82.39</v>
      </c>
      <c r="U95" s="218">
        <v>100</v>
      </c>
      <c r="V95" s="218">
        <v>17.89</v>
      </c>
      <c r="W95" s="218"/>
      <c r="X95" s="218">
        <v>70</v>
      </c>
    </row>
    <row r="96" spans="18:24" x14ac:dyDescent="0.25">
      <c r="R96" s="725"/>
      <c r="S96" s="725"/>
      <c r="T96" s="218">
        <v>82.39</v>
      </c>
      <c r="U96" s="218">
        <v>100</v>
      </c>
      <c r="V96" s="218">
        <v>18.12</v>
      </c>
      <c r="W96" s="218"/>
      <c r="X96" s="218">
        <v>70</v>
      </c>
    </row>
    <row r="97" spans="18:24" x14ac:dyDescent="0.25">
      <c r="R97" s="725"/>
      <c r="S97" s="725"/>
      <c r="T97" s="218">
        <v>82.39</v>
      </c>
      <c r="U97" s="218">
        <v>100</v>
      </c>
      <c r="V97" s="218">
        <v>18.12</v>
      </c>
      <c r="W97" s="218"/>
      <c r="X97" s="218">
        <v>70</v>
      </c>
    </row>
    <row r="98" spans="18:24" x14ac:dyDescent="0.25">
      <c r="R98" s="725"/>
      <c r="S98" s="725"/>
      <c r="T98" s="218">
        <v>81.98</v>
      </c>
      <c r="U98" s="218">
        <v>99.87</v>
      </c>
      <c r="V98" s="218">
        <v>18.47</v>
      </c>
      <c r="W98" s="218"/>
      <c r="X98" s="218">
        <v>70</v>
      </c>
    </row>
    <row r="99" spans="18:24" x14ac:dyDescent="0.25">
      <c r="R99" s="725"/>
      <c r="S99" s="725"/>
      <c r="T99" s="218">
        <v>81.91</v>
      </c>
      <c r="U99" s="218">
        <v>99.74</v>
      </c>
      <c r="V99" s="218">
        <v>18.489999999999998</v>
      </c>
      <c r="W99" s="218"/>
      <c r="X99" s="218">
        <v>70</v>
      </c>
    </row>
    <row r="100" spans="18:24" x14ac:dyDescent="0.25">
      <c r="R100" s="725"/>
      <c r="S100" s="725"/>
      <c r="T100" s="218">
        <v>81.819999999999993</v>
      </c>
      <c r="U100" s="218">
        <v>100</v>
      </c>
      <c r="V100" s="218">
        <v>18.59</v>
      </c>
      <c r="W100" s="218"/>
      <c r="X100" s="218">
        <v>70</v>
      </c>
    </row>
    <row r="101" spans="18:24" x14ac:dyDescent="0.25">
      <c r="R101" s="725"/>
      <c r="S101" s="725"/>
      <c r="T101" s="218">
        <v>81.739999999999995</v>
      </c>
      <c r="U101" s="218">
        <v>99.87</v>
      </c>
      <c r="V101" s="218">
        <v>18.7</v>
      </c>
      <c r="W101" s="218"/>
      <c r="X101" s="218">
        <v>70</v>
      </c>
    </row>
    <row r="102" spans="18:24" x14ac:dyDescent="0.25">
      <c r="R102" s="725"/>
      <c r="S102" s="725"/>
      <c r="T102" s="218">
        <v>81.66</v>
      </c>
      <c r="U102" s="218">
        <v>99.87</v>
      </c>
      <c r="V102" s="218">
        <v>18.77</v>
      </c>
      <c r="W102" s="218"/>
      <c r="X102" s="218">
        <v>70</v>
      </c>
    </row>
    <row r="103" spans="18:24" x14ac:dyDescent="0.25">
      <c r="R103" s="725"/>
      <c r="S103" s="725"/>
      <c r="T103" s="218">
        <v>81.61</v>
      </c>
      <c r="U103" s="218">
        <v>99.74</v>
      </c>
      <c r="V103" s="218">
        <v>18.82</v>
      </c>
      <c r="W103" s="218"/>
      <c r="X103" s="218">
        <v>70</v>
      </c>
    </row>
    <row r="104" spans="18:24" x14ac:dyDescent="0.25">
      <c r="R104" s="725"/>
      <c r="S104" s="725"/>
      <c r="T104" s="218">
        <v>81.61</v>
      </c>
      <c r="U104" s="218">
        <v>99.81</v>
      </c>
      <c r="V104" s="218">
        <v>18.82</v>
      </c>
      <c r="W104" s="218"/>
      <c r="X104" s="218">
        <v>70</v>
      </c>
    </row>
    <row r="105" spans="18:24" x14ac:dyDescent="0.25">
      <c r="R105" s="725"/>
      <c r="S105" s="725"/>
      <c r="T105" s="218">
        <v>81.61</v>
      </c>
      <c r="U105" s="218">
        <v>99.87</v>
      </c>
      <c r="V105" s="218">
        <v>18.8</v>
      </c>
      <c r="W105" s="218"/>
      <c r="X105" s="218">
        <v>70</v>
      </c>
    </row>
    <row r="106" spans="18:24" x14ac:dyDescent="0.25">
      <c r="R106" s="725"/>
      <c r="S106" s="725"/>
      <c r="T106" s="218">
        <v>81.61</v>
      </c>
      <c r="U106" s="218">
        <v>100</v>
      </c>
      <c r="V106" s="218">
        <v>18.84</v>
      </c>
      <c r="W106" s="218"/>
      <c r="X106" s="218">
        <v>70</v>
      </c>
    </row>
    <row r="107" spans="18:24" x14ac:dyDescent="0.25">
      <c r="R107" s="725"/>
      <c r="S107" s="725"/>
      <c r="T107" s="218">
        <v>81.61</v>
      </c>
      <c r="U107" s="218">
        <v>100</v>
      </c>
      <c r="V107" s="218">
        <v>18.84</v>
      </c>
      <c r="W107" s="218"/>
      <c r="X107" s="218">
        <v>70</v>
      </c>
    </row>
    <row r="108" spans="18:24" x14ac:dyDescent="0.25">
      <c r="R108" s="725"/>
      <c r="S108" s="725"/>
      <c r="T108" s="218">
        <v>81.61</v>
      </c>
      <c r="U108" s="218">
        <v>100</v>
      </c>
      <c r="V108" s="218">
        <v>18.84</v>
      </c>
      <c r="W108" s="218"/>
      <c r="X108" s="218">
        <v>70</v>
      </c>
    </row>
    <row r="109" spans="18:24" x14ac:dyDescent="0.25">
      <c r="R109" s="725"/>
      <c r="S109" s="725"/>
      <c r="T109" s="218">
        <v>81.61</v>
      </c>
      <c r="U109" s="218">
        <v>100</v>
      </c>
      <c r="V109" s="218">
        <v>18.809999999999999</v>
      </c>
      <c r="W109" s="218"/>
      <c r="X109" s="218">
        <v>70</v>
      </c>
    </row>
    <row r="110" spans="18:24" x14ac:dyDescent="0.25">
      <c r="R110" s="725"/>
      <c r="S110" s="725"/>
      <c r="T110" s="218">
        <v>81.61</v>
      </c>
      <c r="U110" s="218">
        <v>99.87</v>
      </c>
      <c r="V110" s="218">
        <v>18.600000000000001</v>
      </c>
      <c r="W110" s="218"/>
      <c r="X110" s="218">
        <v>70</v>
      </c>
    </row>
    <row r="111" spans="18:24" x14ac:dyDescent="0.25">
      <c r="R111" s="725"/>
      <c r="S111" s="725"/>
      <c r="T111" s="218">
        <v>81.61</v>
      </c>
      <c r="U111" s="218">
        <v>99.94</v>
      </c>
      <c r="V111" s="218">
        <v>18.399999999999999</v>
      </c>
      <c r="W111" s="218"/>
      <c r="X111" s="218">
        <v>70</v>
      </c>
    </row>
    <row r="112" spans="18:24" x14ac:dyDescent="0.25">
      <c r="R112" s="725"/>
      <c r="S112" s="725"/>
      <c r="T112" s="218">
        <v>81.61</v>
      </c>
      <c r="U112" s="218">
        <v>99.94</v>
      </c>
      <c r="V112" s="218">
        <v>18.39</v>
      </c>
      <c r="W112" s="218"/>
      <c r="X112" s="218">
        <v>70</v>
      </c>
    </row>
    <row r="113" spans="18:24" x14ac:dyDescent="0.25">
      <c r="R113" s="725"/>
      <c r="S113" s="725" t="s">
        <v>10</v>
      </c>
      <c r="T113" s="218">
        <v>81.61</v>
      </c>
      <c r="U113" s="218">
        <v>99.94</v>
      </c>
      <c r="V113" s="218">
        <v>18.39</v>
      </c>
      <c r="W113" s="218"/>
      <c r="X113" s="218">
        <v>70</v>
      </c>
    </row>
    <row r="114" spans="18:24" x14ac:dyDescent="0.25">
      <c r="R114" s="725"/>
      <c r="S114" s="725"/>
      <c r="T114" s="218">
        <v>81.61</v>
      </c>
      <c r="U114" s="218">
        <v>99.47</v>
      </c>
      <c r="V114" s="218">
        <v>18.39</v>
      </c>
      <c r="W114" s="218"/>
      <c r="X114" s="218">
        <v>70</v>
      </c>
    </row>
    <row r="115" spans="18:24" x14ac:dyDescent="0.25">
      <c r="R115" s="725"/>
      <c r="S115" s="725"/>
      <c r="T115" s="218">
        <v>81.61</v>
      </c>
      <c r="U115" s="218">
        <v>99.47</v>
      </c>
      <c r="V115" s="218">
        <v>18.39</v>
      </c>
      <c r="W115" s="218"/>
      <c r="X115" s="218">
        <v>70</v>
      </c>
    </row>
    <row r="116" spans="18:24" x14ac:dyDescent="0.25">
      <c r="R116" s="725"/>
      <c r="S116" s="725"/>
      <c r="T116" s="218">
        <v>81.61</v>
      </c>
      <c r="U116" s="218">
        <v>99.47</v>
      </c>
      <c r="V116" s="218">
        <v>18.39</v>
      </c>
      <c r="W116" s="218"/>
      <c r="X116" s="218">
        <v>70</v>
      </c>
    </row>
    <row r="117" spans="18:24" x14ac:dyDescent="0.25">
      <c r="R117" s="725"/>
      <c r="S117" s="725"/>
      <c r="T117" s="218">
        <v>81.87</v>
      </c>
      <c r="U117" s="218">
        <v>99.17</v>
      </c>
      <c r="V117" s="218">
        <v>18.13</v>
      </c>
      <c r="W117" s="218"/>
      <c r="X117" s="218">
        <v>70</v>
      </c>
    </row>
    <row r="118" spans="18:24" x14ac:dyDescent="0.25">
      <c r="R118" s="725"/>
      <c r="S118" s="725"/>
      <c r="T118" s="218">
        <v>81.87</v>
      </c>
      <c r="U118" s="218">
        <v>99.12</v>
      </c>
      <c r="V118" s="218">
        <v>18.13</v>
      </c>
      <c r="W118" s="218"/>
      <c r="X118" s="218">
        <v>70</v>
      </c>
    </row>
    <row r="119" spans="18:24" x14ac:dyDescent="0.25">
      <c r="R119" s="725"/>
      <c r="S119" s="725"/>
      <c r="T119" s="218">
        <v>81.87</v>
      </c>
      <c r="U119" s="218">
        <v>99.08</v>
      </c>
      <c r="V119" s="218">
        <v>18.13</v>
      </c>
      <c r="W119" s="218"/>
      <c r="X119" s="218">
        <v>70</v>
      </c>
    </row>
    <row r="120" spans="18:24" x14ac:dyDescent="0.25">
      <c r="R120" s="725"/>
      <c r="S120" s="725"/>
      <c r="T120" s="218">
        <v>82.81</v>
      </c>
      <c r="U120" s="218">
        <v>98.58</v>
      </c>
      <c r="V120" s="218">
        <v>17.22</v>
      </c>
      <c r="W120" s="218"/>
      <c r="X120" s="218">
        <v>70</v>
      </c>
    </row>
    <row r="121" spans="18:24" x14ac:dyDescent="0.25">
      <c r="R121" s="725"/>
      <c r="S121" s="725"/>
      <c r="T121" s="218">
        <v>82.88</v>
      </c>
      <c r="U121" s="218">
        <v>98.58</v>
      </c>
      <c r="V121" s="218">
        <v>17.12</v>
      </c>
      <c r="W121" s="218"/>
      <c r="X121" s="218">
        <v>70</v>
      </c>
    </row>
    <row r="122" spans="18:24" x14ac:dyDescent="0.25">
      <c r="R122" s="725"/>
      <c r="S122" s="725"/>
      <c r="T122" s="218">
        <v>83.32</v>
      </c>
      <c r="U122" s="218">
        <v>98.53</v>
      </c>
      <c r="V122" s="218">
        <v>16.68</v>
      </c>
      <c r="W122" s="218"/>
      <c r="X122" s="218">
        <v>70</v>
      </c>
    </row>
    <row r="123" spans="18:24" x14ac:dyDescent="0.25">
      <c r="R123" s="725"/>
      <c r="S123" s="725"/>
      <c r="T123" s="218">
        <v>82.6</v>
      </c>
      <c r="U123" s="218">
        <v>98.49</v>
      </c>
      <c r="V123" s="218">
        <v>17.399999999999999</v>
      </c>
      <c r="W123" s="218"/>
      <c r="X123" s="218">
        <v>70</v>
      </c>
    </row>
    <row r="124" spans="18:24" x14ac:dyDescent="0.25">
      <c r="R124" s="725"/>
      <c r="S124" s="725"/>
      <c r="T124" s="218">
        <v>81.62</v>
      </c>
      <c r="U124" s="218">
        <v>98.49</v>
      </c>
      <c r="V124" s="218">
        <v>18.38</v>
      </c>
      <c r="W124" s="218"/>
      <c r="X124" s="218">
        <v>70</v>
      </c>
    </row>
    <row r="125" spans="18:24" x14ac:dyDescent="0.25">
      <c r="R125" s="725"/>
      <c r="S125" s="725"/>
      <c r="T125" s="218">
        <v>81.61</v>
      </c>
      <c r="U125" s="218">
        <v>98.49</v>
      </c>
      <c r="V125" s="218">
        <v>18.48</v>
      </c>
      <c r="W125" s="218"/>
      <c r="X125" s="218">
        <v>70</v>
      </c>
    </row>
    <row r="126" spans="18:24" x14ac:dyDescent="0.25">
      <c r="R126" s="725"/>
      <c r="S126" s="725"/>
      <c r="T126" s="218">
        <v>81.61</v>
      </c>
      <c r="U126" s="218">
        <v>98.47</v>
      </c>
      <c r="V126" s="218">
        <v>18.39</v>
      </c>
      <c r="W126" s="218"/>
      <c r="X126" s="218">
        <v>70</v>
      </c>
    </row>
    <row r="127" spans="18:24" x14ac:dyDescent="0.25">
      <c r="R127" s="725"/>
      <c r="S127" s="725"/>
      <c r="T127" s="218">
        <v>81.61</v>
      </c>
      <c r="U127" s="218">
        <v>98.17</v>
      </c>
      <c r="V127" s="218">
        <v>18.39</v>
      </c>
      <c r="W127" s="218"/>
      <c r="X127" s="218">
        <v>70</v>
      </c>
    </row>
    <row r="128" spans="18:24" x14ac:dyDescent="0.25">
      <c r="R128" s="725"/>
      <c r="S128" s="725"/>
      <c r="T128" s="218">
        <v>81.61</v>
      </c>
      <c r="U128" s="218">
        <v>98.27</v>
      </c>
      <c r="V128" s="218">
        <v>18.48</v>
      </c>
      <c r="W128" s="218"/>
      <c r="X128" s="218">
        <v>70</v>
      </c>
    </row>
    <row r="129" spans="18:24" x14ac:dyDescent="0.25">
      <c r="R129" s="725"/>
      <c r="S129" s="725"/>
      <c r="T129" s="218">
        <v>81.61</v>
      </c>
      <c r="U129" s="218">
        <v>98.24</v>
      </c>
      <c r="V129" s="218">
        <v>18.39</v>
      </c>
      <c r="W129" s="218"/>
      <c r="X129" s="218">
        <v>70</v>
      </c>
    </row>
    <row r="130" spans="18:24" x14ac:dyDescent="0.25">
      <c r="R130" s="725"/>
      <c r="S130" s="725"/>
      <c r="T130" s="218">
        <v>81.61</v>
      </c>
      <c r="U130" s="218">
        <v>98.1</v>
      </c>
      <c r="V130" s="218">
        <v>18.39</v>
      </c>
      <c r="W130" s="218"/>
      <c r="X130" s="218">
        <v>70</v>
      </c>
    </row>
    <row r="131" spans="18:24" x14ac:dyDescent="0.25">
      <c r="R131" s="725"/>
      <c r="S131" s="725"/>
      <c r="T131" s="218">
        <v>81.61</v>
      </c>
      <c r="U131" s="218">
        <v>98.05</v>
      </c>
      <c r="V131" s="218">
        <v>18.48</v>
      </c>
      <c r="W131" s="218"/>
      <c r="X131" s="218">
        <v>70</v>
      </c>
    </row>
    <row r="132" spans="18:24" x14ac:dyDescent="0.25">
      <c r="R132" s="725"/>
      <c r="S132" s="725"/>
      <c r="T132" s="218">
        <v>81.61</v>
      </c>
      <c r="U132" s="218">
        <v>97.86</v>
      </c>
      <c r="V132" s="218">
        <v>18.43</v>
      </c>
      <c r="W132" s="218"/>
      <c r="X132" s="218">
        <v>70</v>
      </c>
    </row>
    <row r="133" spans="18:24" x14ac:dyDescent="0.25">
      <c r="R133" s="725"/>
      <c r="S133" s="725"/>
      <c r="T133" s="218">
        <v>81.61</v>
      </c>
      <c r="U133" s="218">
        <v>97.81</v>
      </c>
      <c r="V133" s="218">
        <v>18.39</v>
      </c>
      <c r="W133" s="218"/>
      <c r="X133" s="218">
        <v>70</v>
      </c>
    </row>
    <row r="134" spans="18:24" x14ac:dyDescent="0.25">
      <c r="R134" s="725"/>
      <c r="S134" s="725"/>
      <c r="T134" s="218">
        <v>81.61</v>
      </c>
      <c r="U134" s="218">
        <v>97.52</v>
      </c>
      <c r="V134" s="218">
        <v>18.39</v>
      </c>
      <c r="W134" s="218"/>
      <c r="X134" s="218">
        <v>70</v>
      </c>
    </row>
    <row r="135" spans="18:24" x14ac:dyDescent="0.25">
      <c r="R135" s="725"/>
      <c r="S135" s="725"/>
      <c r="T135" s="218">
        <v>81.61</v>
      </c>
      <c r="U135" s="218">
        <v>97.22</v>
      </c>
      <c r="V135" s="218">
        <v>18.39</v>
      </c>
      <c r="W135" s="218"/>
      <c r="X135" s="218">
        <v>70</v>
      </c>
    </row>
    <row r="136" spans="18:24" x14ac:dyDescent="0.25">
      <c r="R136" s="725"/>
      <c r="S136" s="725" t="s">
        <v>11</v>
      </c>
      <c r="T136" s="218">
        <v>81.61</v>
      </c>
      <c r="U136" s="218">
        <v>96.54</v>
      </c>
      <c r="V136" s="218">
        <v>18.420000000000002</v>
      </c>
      <c r="W136" s="218"/>
      <c r="X136" s="218">
        <v>70</v>
      </c>
    </row>
    <row r="137" spans="18:24" x14ac:dyDescent="0.25">
      <c r="R137" s="725"/>
      <c r="S137" s="725"/>
      <c r="T137" s="218">
        <v>81.61</v>
      </c>
      <c r="U137" s="218">
        <v>96.51</v>
      </c>
      <c r="V137" s="218">
        <v>18.420000000000002</v>
      </c>
      <c r="W137" s="218"/>
      <c r="X137" s="218">
        <v>70</v>
      </c>
    </row>
    <row r="138" spans="18:24" x14ac:dyDescent="0.25">
      <c r="R138" s="725"/>
      <c r="S138" s="725"/>
      <c r="T138" s="218">
        <v>81.61</v>
      </c>
      <c r="U138" s="218">
        <v>96.49</v>
      </c>
      <c r="V138" s="218">
        <v>18.39</v>
      </c>
      <c r="W138" s="218"/>
      <c r="X138" s="218">
        <v>70</v>
      </c>
    </row>
    <row r="139" spans="18:24" x14ac:dyDescent="0.25">
      <c r="R139" s="725"/>
      <c r="S139" s="725"/>
      <c r="T139" s="218">
        <v>81.61</v>
      </c>
      <c r="U139" s="218">
        <v>96.47</v>
      </c>
      <c r="V139" s="218">
        <v>18.39</v>
      </c>
      <c r="W139" s="218"/>
      <c r="X139" s="218">
        <v>70</v>
      </c>
    </row>
    <row r="140" spans="18:24" x14ac:dyDescent="0.25">
      <c r="R140" s="725"/>
      <c r="S140" s="725"/>
      <c r="T140" s="218">
        <v>81.61</v>
      </c>
      <c r="U140" s="218">
        <v>96.38</v>
      </c>
      <c r="V140" s="218">
        <v>18.39</v>
      </c>
      <c r="W140" s="218"/>
      <c r="X140" s="218">
        <v>70</v>
      </c>
    </row>
    <row r="141" spans="18:24" x14ac:dyDescent="0.25">
      <c r="R141" s="725"/>
      <c r="S141" s="725"/>
      <c r="T141" s="218">
        <v>81.61</v>
      </c>
      <c r="U141" s="218">
        <v>96.34</v>
      </c>
      <c r="V141" s="218">
        <v>18.420000000000002</v>
      </c>
      <c r="W141" s="218"/>
      <c r="X141" s="218">
        <v>70</v>
      </c>
    </row>
    <row r="142" spans="18:24" x14ac:dyDescent="0.25">
      <c r="R142" s="725"/>
      <c r="S142" s="725"/>
      <c r="T142" s="218">
        <v>81.61</v>
      </c>
      <c r="U142" s="218">
        <v>96.24</v>
      </c>
      <c r="V142" s="218">
        <v>18.420000000000002</v>
      </c>
      <c r="W142" s="218"/>
      <c r="X142" s="218">
        <v>70</v>
      </c>
    </row>
    <row r="143" spans="18:24" x14ac:dyDescent="0.25">
      <c r="R143" s="725"/>
      <c r="S143" s="725"/>
      <c r="T143" s="218">
        <v>81.61</v>
      </c>
      <c r="U143" s="218">
        <v>96.24</v>
      </c>
      <c r="V143" s="218">
        <v>18.59</v>
      </c>
      <c r="W143" s="218"/>
      <c r="X143" s="218">
        <v>70</v>
      </c>
    </row>
    <row r="144" spans="18:24" x14ac:dyDescent="0.25">
      <c r="R144" s="725"/>
      <c r="S144" s="725"/>
      <c r="T144" s="218">
        <v>81.61</v>
      </c>
      <c r="U144" s="218">
        <v>96.24</v>
      </c>
      <c r="V144" s="218">
        <v>18.39</v>
      </c>
      <c r="W144" s="218"/>
      <c r="X144" s="218">
        <v>70</v>
      </c>
    </row>
    <row r="145" spans="18:24" x14ac:dyDescent="0.25">
      <c r="R145" s="725"/>
      <c r="S145" s="725"/>
      <c r="T145" s="218">
        <v>79.069999999999993</v>
      </c>
      <c r="U145" s="218">
        <v>94.58</v>
      </c>
      <c r="V145" s="218">
        <v>20.93</v>
      </c>
      <c r="W145" s="218"/>
      <c r="X145" s="218">
        <v>70</v>
      </c>
    </row>
    <row r="146" spans="18:24" x14ac:dyDescent="0.25">
      <c r="R146" s="725"/>
      <c r="S146" s="725"/>
      <c r="T146" s="218">
        <v>79.040000000000006</v>
      </c>
      <c r="U146" s="218">
        <v>94.4</v>
      </c>
      <c r="V146" s="218">
        <v>20.96</v>
      </c>
      <c r="W146" s="218"/>
      <c r="X146" s="218">
        <v>70</v>
      </c>
    </row>
    <row r="147" spans="18:24" x14ac:dyDescent="0.25">
      <c r="R147" s="725"/>
      <c r="S147" s="725"/>
      <c r="T147" s="218">
        <v>79.06</v>
      </c>
      <c r="U147" s="218">
        <v>93.93</v>
      </c>
      <c r="V147" s="218">
        <v>20.94</v>
      </c>
      <c r="W147" s="218"/>
      <c r="X147" s="218">
        <v>70</v>
      </c>
    </row>
    <row r="148" spans="18:24" x14ac:dyDescent="0.25">
      <c r="R148" s="725"/>
      <c r="S148" s="725"/>
      <c r="T148" s="218">
        <v>79.06</v>
      </c>
      <c r="U148" s="218">
        <v>93.83</v>
      </c>
      <c r="V148" s="218">
        <v>20.94</v>
      </c>
      <c r="W148" s="218"/>
      <c r="X148" s="218">
        <v>70</v>
      </c>
    </row>
    <row r="149" spans="18:24" x14ac:dyDescent="0.25">
      <c r="R149" s="725"/>
      <c r="S149" s="725"/>
      <c r="T149" s="218">
        <v>79.06</v>
      </c>
      <c r="U149" s="218">
        <v>93.55</v>
      </c>
      <c r="V149" s="218">
        <v>20.94</v>
      </c>
      <c r="W149" s="218"/>
      <c r="X149" s="218">
        <v>70</v>
      </c>
    </row>
    <row r="150" spans="18:24" x14ac:dyDescent="0.25">
      <c r="R150" s="725"/>
      <c r="S150" s="725"/>
      <c r="T150" s="218">
        <v>79.09</v>
      </c>
      <c r="U150" s="218">
        <v>93.46</v>
      </c>
      <c r="V150" s="218">
        <v>20.91</v>
      </c>
      <c r="W150" s="218"/>
      <c r="X150" s="218">
        <v>70</v>
      </c>
    </row>
    <row r="151" spans="18:24" x14ac:dyDescent="0.25">
      <c r="R151" s="725"/>
      <c r="S151" s="725"/>
      <c r="T151" s="218">
        <v>79.13</v>
      </c>
      <c r="U151" s="218">
        <v>93.46</v>
      </c>
      <c r="V151" s="218">
        <v>20.87</v>
      </c>
      <c r="W151" s="218"/>
      <c r="X151" s="218">
        <v>70</v>
      </c>
    </row>
    <row r="152" spans="18:24" x14ac:dyDescent="0.25">
      <c r="R152" s="725"/>
      <c r="S152" s="725"/>
      <c r="T152" s="218">
        <v>79.13</v>
      </c>
      <c r="U152" s="218">
        <v>93.46</v>
      </c>
      <c r="V152" s="218">
        <v>20.87</v>
      </c>
      <c r="W152" s="218"/>
      <c r="X152" s="218">
        <v>70</v>
      </c>
    </row>
    <row r="153" spans="18:24" x14ac:dyDescent="0.25">
      <c r="R153" s="725"/>
      <c r="S153" s="725"/>
      <c r="T153" s="218">
        <v>79.13</v>
      </c>
      <c r="U153" s="218">
        <v>93.46</v>
      </c>
      <c r="V153" s="218">
        <v>20.87</v>
      </c>
      <c r="W153" s="218"/>
      <c r="X153" s="218">
        <v>70</v>
      </c>
    </row>
    <row r="154" spans="18:24" x14ac:dyDescent="0.25">
      <c r="R154" s="725"/>
      <c r="S154" s="725"/>
      <c r="T154" s="218">
        <v>79.23</v>
      </c>
      <c r="U154" s="218">
        <v>93.46</v>
      </c>
      <c r="V154" s="218">
        <v>20.77</v>
      </c>
      <c r="W154" s="218"/>
      <c r="X154" s="218">
        <v>70</v>
      </c>
    </row>
    <row r="155" spans="18:24" x14ac:dyDescent="0.25">
      <c r="R155" s="725"/>
      <c r="S155" s="725"/>
      <c r="T155" s="218">
        <v>79.23</v>
      </c>
      <c r="U155" s="218">
        <v>93.55</v>
      </c>
      <c r="V155" s="218">
        <v>20.77</v>
      </c>
      <c r="W155" s="218"/>
      <c r="X155" s="218">
        <v>70</v>
      </c>
    </row>
    <row r="156" spans="18:24" x14ac:dyDescent="0.25">
      <c r="R156" s="725"/>
      <c r="S156" s="725"/>
      <c r="T156" s="218">
        <v>79.23</v>
      </c>
      <c r="U156" s="218">
        <v>93.45</v>
      </c>
      <c r="V156" s="218">
        <v>20.77</v>
      </c>
      <c r="W156" s="218"/>
      <c r="X156" s="218">
        <v>70</v>
      </c>
    </row>
    <row r="157" spans="18:24" x14ac:dyDescent="0.25">
      <c r="R157" s="725"/>
      <c r="S157" s="725"/>
      <c r="T157" s="218">
        <v>79.23</v>
      </c>
      <c r="U157" s="218">
        <v>93.18</v>
      </c>
      <c r="V157" s="218">
        <v>20.77</v>
      </c>
      <c r="W157" s="218"/>
      <c r="X157" s="218">
        <v>70</v>
      </c>
    </row>
    <row r="158" spans="18:24" x14ac:dyDescent="0.25">
      <c r="R158" s="725"/>
      <c r="S158" s="725" t="s">
        <v>12</v>
      </c>
      <c r="T158" s="218">
        <v>79.23</v>
      </c>
      <c r="U158" s="218">
        <v>93.22</v>
      </c>
      <c r="V158" s="218">
        <v>20.77</v>
      </c>
      <c r="W158" s="218"/>
      <c r="X158" s="218">
        <v>70</v>
      </c>
    </row>
    <row r="159" spans="18:24" x14ac:dyDescent="0.25">
      <c r="R159" s="725"/>
      <c r="S159" s="725"/>
      <c r="T159" s="218">
        <v>80.73</v>
      </c>
      <c r="U159" s="218">
        <v>93.22</v>
      </c>
      <c r="V159" s="218">
        <v>19.27</v>
      </c>
      <c r="W159" s="218"/>
      <c r="X159" s="218">
        <v>70</v>
      </c>
    </row>
    <row r="160" spans="18:24" x14ac:dyDescent="0.25">
      <c r="R160" s="725"/>
      <c r="S160" s="725"/>
      <c r="T160" s="218">
        <v>80.44</v>
      </c>
      <c r="U160" s="218">
        <v>92.95</v>
      </c>
      <c r="V160" s="218">
        <v>19.690000000000001</v>
      </c>
      <c r="W160" s="218"/>
      <c r="X160" s="218">
        <v>70</v>
      </c>
    </row>
    <row r="161" spans="18:24" x14ac:dyDescent="0.25">
      <c r="R161" s="725"/>
      <c r="S161" s="725"/>
      <c r="T161" s="218">
        <v>80.5</v>
      </c>
      <c r="U161" s="218">
        <v>92.77</v>
      </c>
      <c r="V161" s="218">
        <v>19.5</v>
      </c>
      <c r="W161" s="218"/>
      <c r="X161" s="218">
        <v>70</v>
      </c>
    </row>
    <row r="162" spans="18:24" x14ac:dyDescent="0.25">
      <c r="R162" s="725"/>
      <c r="S162" s="725"/>
      <c r="T162" s="218">
        <v>80.37</v>
      </c>
      <c r="U162" s="218">
        <v>92.81</v>
      </c>
      <c r="V162" s="218">
        <v>19.63</v>
      </c>
      <c r="W162" s="218"/>
      <c r="X162" s="218">
        <v>70</v>
      </c>
    </row>
    <row r="163" spans="18:24" x14ac:dyDescent="0.25">
      <c r="R163" s="725"/>
      <c r="S163" s="725"/>
      <c r="T163" s="218">
        <v>80.099999999999994</v>
      </c>
      <c r="U163" s="218">
        <v>92.86</v>
      </c>
      <c r="V163" s="218">
        <v>19.940000000000001</v>
      </c>
      <c r="W163" s="218"/>
      <c r="X163" s="218">
        <v>70</v>
      </c>
    </row>
    <row r="164" spans="18:24" x14ac:dyDescent="0.25">
      <c r="R164" s="725"/>
      <c r="S164" s="725"/>
      <c r="T164" s="218">
        <v>80.28</v>
      </c>
      <c r="U164" s="218">
        <v>92.91</v>
      </c>
      <c r="V164" s="218">
        <v>19.72</v>
      </c>
      <c r="W164" s="218"/>
      <c r="X164" s="218">
        <v>70</v>
      </c>
    </row>
    <row r="165" spans="18:24" x14ac:dyDescent="0.25">
      <c r="R165" s="725"/>
      <c r="S165" s="725"/>
      <c r="T165" s="218">
        <v>80.430000000000007</v>
      </c>
      <c r="U165" s="218">
        <v>92.91</v>
      </c>
      <c r="V165" s="218">
        <v>19.57</v>
      </c>
      <c r="W165" s="218"/>
      <c r="X165" s="218">
        <v>70</v>
      </c>
    </row>
    <row r="166" spans="18:24" x14ac:dyDescent="0.25">
      <c r="R166" s="725"/>
      <c r="S166" s="725"/>
      <c r="T166" s="218">
        <v>80.58</v>
      </c>
      <c r="U166" s="218">
        <v>92.91</v>
      </c>
      <c r="V166" s="218">
        <v>19.420000000000002</v>
      </c>
      <c r="W166" s="218"/>
      <c r="X166" s="218">
        <v>70</v>
      </c>
    </row>
    <row r="167" spans="18:24" x14ac:dyDescent="0.25">
      <c r="R167" s="725"/>
      <c r="S167" s="725"/>
      <c r="T167" s="218">
        <v>80.42</v>
      </c>
      <c r="U167" s="218">
        <v>92.95</v>
      </c>
      <c r="V167" s="218">
        <v>19.579999999999998</v>
      </c>
      <c r="W167" s="218"/>
      <c r="X167" s="218">
        <v>70</v>
      </c>
    </row>
    <row r="168" spans="18:24" x14ac:dyDescent="0.25">
      <c r="R168" s="725"/>
      <c r="S168" s="725"/>
      <c r="T168" s="218">
        <v>80.180000000000007</v>
      </c>
      <c r="U168" s="218">
        <v>92.91</v>
      </c>
      <c r="V168" s="218">
        <v>19.82</v>
      </c>
      <c r="W168" s="218"/>
      <c r="X168" s="218">
        <v>70</v>
      </c>
    </row>
    <row r="169" spans="18:24" x14ac:dyDescent="0.25">
      <c r="R169" s="725"/>
      <c r="S169" s="725"/>
      <c r="T169" s="218">
        <v>79.64</v>
      </c>
      <c r="U169" s="218">
        <v>92.95</v>
      </c>
      <c r="V169" s="218">
        <v>20.36</v>
      </c>
      <c r="W169" s="218"/>
      <c r="X169" s="218">
        <v>70</v>
      </c>
    </row>
    <row r="170" spans="18:24" x14ac:dyDescent="0.25">
      <c r="R170" s="725"/>
      <c r="S170" s="725"/>
      <c r="T170" s="218">
        <v>79.53</v>
      </c>
      <c r="U170" s="218">
        <v>92.91</v>
      </c>
      <c r="V170" s="218">
        <v>20.47</v>
      </c>
      <c r="W170" s="218"/>
      <c r="X170" s="218">
        <v>70</v>
      </c>
    </row>
    <row r="171" spans="18:24" x14ac:dyDescent="0.25">
      <c r="R171" s="725"/>
      <c r="S171" s="725"/>
      <c r="T171" s="218">
        <v>79.34</v>
      </c>
      <c r="U171" s="218">
        <v>92.81</v>
      </c>
      <c r="V171" s="218">
        <v>20.66</v>
      </c>
      <c r="W171" s="218"/>
      <c r="X171" s="218">
        <v>70</v>
      </c>
    </row>
    <row r="172" spans="18:24" x14ac:dyDescent="0.25">
      <c r="R172" s="725"/>
      <c r="S172" s="725"/>
      <c r="T172" s="218">
        <v>79.12</v>
      </c>
      <c r="U172" s="218">
        <v>92.63</v>
      </c>
      <c r="V172" s="218">
        <v>20.88</v>
      </c>
      <c r="W172" s="218"/>
      <c r="X172" s="218">
        <v>70</v>
      </c>
    </row>
    <row r="173" spans="18:24" x14ac:dyDescent="0.25">
      <c r="R173" s="725"/>
      <c r="S173" s="725"/>
      <c r="T173" s="218">
        <v>78.97</v>
      </c>
      <c r="U173" s="218">
        <v>92.58</v>
      </c>
      <c r="V173" s="218">
        <v>21.03</v>
      </c>
      <c r="W173" s="218"/>
      <c r="X173" s="218">
        <v>70</v>
      </c>
    </row>
    <row r="174" spans="18:24" x14ac:dyDescent="0.25">
      <c r="R174" s="725"/>
      <c r="S174" s="725"/>
      <c r="T174" s="218">
        <v>78.88</v>
      </c>
      <c r="U174" s="218">
        <v>92.39</v>
      </c>
      <c r="V174" s="218">
        <v>21.12</v>
      </c>
      <c r="W174" s="218"/>
      <c r="X174" s="218">
        <v>70</v>
      </c>
    </row>
    <row r="175" spans="18:24" x14ac:dyDescent="0.25">
      <c r="R175" s="725"/>
      <c r="S175" s="725"/>
      <c r="T175" s="218">
        <v>79.09</v>
      </c>
      <c r="U175" s="218">
        <v>92.35</v>
      </c>
      <c r="V175" s="218">
        <v>20.91</v>
      </c>
      <c r="W175" s="218"/>
      <c r="X175" s="218">
        <v>70</v>
      </c>
    </row>
    <row r="176" spans="18:24" x14ac:dyDescent="0.25">
      <c r="R176" s="725"/>
      <c r="S176" s="725"/>
      <c r="T176" s="218">
        <v>79.17</v>
      </c>
      <c r="U176" s="218">
        <v>92.35</v>
      </c>
      <c r="V176" s="218">
        <v>20.83</v>
      </c>
      <c r="W176" s="218"/>
      <c r="X176" s="218">
        <v>70</v>
      </c>
    </row>
    <row r="177" spans="18:24" x14ac:dyDescent="0.25">
      <c r="R177" s="725"/>
      <c r="S177" s="725"/>
      <c r="T177" s="218">
        <v>79.17</v>
      </c>
      <c r="U177" s="218">
        <v>91.98</v>
      </c>
      <c r="V177" s="218">
        <v>20.83</v>
      </c>
      <c r="W177" s="218"/>
      <c r="X177" s="218">
        <v>70</v>
      </c>
    </row>
    <row r="178" spans="18:24" x14ac:dyDescent="0.25">
      <c r="R178" s="725"/>
      <c r="S178" s="725"/>
      <c r="T178" s="218">
        <v>79.14</v>
      </c>
      <c r="U178" s="218">
        <v>91.93</v>
      </c>
      <c r="V178" s="218">
        <v>20.89</v>
      </c>
      <c r="W178" s="218"/>
      <c r="X178" s="218">
        <v>70</v>
      </c>
    </row>
    <row r="179" spans="18:24" x14ac:dyDescent="0.25">
      <c r="R179" s="725"/>
      <c r="S179" s="725" t="s">
        <v>13</v>
      </c>
      <c r="T179" s="218">
        <v>79.02</v>
      </c>
      <c r="U179" s="218">
        <v>91.84</v>
      </c>
      <c r="V179" s="218">
        <v>20.98</v>
      </c>
      <c r="W179" s="218"/>
      <c r="X179" s="218">
        <v>70</v>
      </c>
    </row>
    <row r="180" spans="18:24" x14ac:dyDescent="0.25">
      <c r="R180" s="725"/>
      <c r="S180" s="725"/>
      <c r="T180" s="218">
        <v>78.77</v>
      </c>
      <c r="U180" s="218">
        <v>91.84</v>
      </c>
      <c r="V180" s="218">
        <v>21.23</v>
      </c>
      <c r="W180" s="218"/>
      <c r="X180" s="218">
        <v>70</v>
      </c>
    </row>
    <row r="181" spans="18:24" x14ac:dyDescent="0.25">
      <c r="R181" s="725"/>
      <c r="S181" s="725"/>
      <c r="T181" s="218">
        <v>73.16</v>
      </c>
      <c r="U181" s="218">
        <v>91.56</v>
      </c>
      <c r="V181" s="218">
        <v>26.84</v>
      </c>
      <c r="W181" s="218"/>
      <c r="X181" s="218">
        <v>70</v>
      </c>
    </row>
    <row r="182" spans="18:24" x14ac:dyDescent="0.25">
      <c r="R182" s="725"/>
      <c r="S182" s="725"/>
      <c r="T182" s="218">
        <v>72.86</v>
      </c>
      <c r="U182" s="218">
        <v>91.56</v>
      </c>
      <c r="V182" s="218">
        <v>27.14</v>
      </c>
      <c r="W182" s="218"/>
      <c r="X182" s="218">
        <v>70</v>
      </c>
    </row>
    <row r="183" spans="18:24" x14ac:dyDescent="0.25">
      <c r="R183" s="725"/>
      <c r="S183" s="725"/>
      <c r="T183" s="218">
        <v>72.430000000000007</v>
      </c>
      <c r="U183" s="218">
        <v>91.61</v>
      </c>
      <c r="V183" s="218">
        <v>27.57</v>
      </c>
      <c r="W183" s="218"/>
      <c r="X183" s="218">
        <v>70</v>
      </c>
    </row>
    <row r="184" spans="18:24" x14ac:dyDescent="0.25">
      <c r="R184" s="725"/>
      <c r="S184" s="725"/>
      <c r="T184" s="218">
        <v>71.75</v>
      </c>
      <c r="U184" s="218">
        <v>91.6</v>
      </c>
      <c r="V184" s="218">
        <v>28.25</v>
      </c>
      <c r="W184" s="218"/>
      <c r="X184" s="218">
        <v>70</v>
      </c>
    </row>
    <row r="185" spans="18:24" x14ac:dyDescent="0.25">
      <c r="R185" s="725"/>
      <c r="S185" s="725"/>
      <c r="T185" s="218">
        <v>71.98</v>
      </c>
      <c r="U185" s="218">
        <v>91.55</v>
      </c>
      <c r="V185" s="218">
        <v>28.02</v>
      </c>
      <c r="W185" s="218"/>
      <c r="X185" s="218">
        <v>70</v>
      </c>
    </row>
    <row r="186" spans="18:24" x14ac:dyDescent="0.25">
      <c r="R186" s="725"/>
      <c r="S186" s="725"/>
      <c r="T186" s="218">
        <v>71.52</v>
      </c>
      <c r="U186" s="218">
        <v>91.54</v>
      </c>
      <c r="V186" s="218">
        <v>28.48</v>
      </c>
      <c r="W186" s="218"/>
      <c r="X186" s="218">
        <v>70</v>
      </c>
    </row>
    <row r="187" spans="18:24" x14ac:dyDescent="0.25">
      <c r="R187" s="725"/>
      <c r="S187" s="725"/>
      <c r="T187" s="218">
        <v>71.44</v>
      </c>
      <c r="U187" s="218">
        <v>91.54</v>
      </c>
      <c r="V187" s="218">
        <v>28.56</v>
      </c>
      <c r="W187" s="218"/>
      <c r="X187" s="218">
        <v>70</v>
      </c>
    </row>
    <row r="188" spans="18:24" x14ac:dyDescent="0.25">
      <c r="R188" s="725"/>
      <c r="S188" s="725"/>
      <c r="T188" s="218">
        <v>71.13</v>
      </c>
      <c r="U188" s="218">
        <v>91.45</v>
      </c>
      <c r="V188" s="218">
        <v>28.87</v>
      </c>
      <c r="W188" s="218"/>
      <c r="X188" s="218">
        <v>70</v>
      </c>
    </row>
    <row r="189" spans="18:24" x14ac:dyDescent="0.25">
      <c r="R189" s="725"/>
      <c r="S189" s="725"/>
      <c r="T189" s="218">
        <v>69.599999999999994</v>
      </c>
      <c r="U189" s="218">
        <v>91.4</v>
      </c>
      <c r="V189" s="218">
        <v>30.4</v>
      </c>
      <c r="W189" s="218"/>
      <c r="X189" s="218">
        <v>70</v>
      </c>
    </row>
    <row r="190" spans="18:24" x14ac:dyDescent="0.25">
      <c r="R190" s="725"/>
      <c r="S190" s="725"/>
      <c r="T190" s="218">
        <v>70.540000000000006</v>
      </c>
      <c r="U190" s="218">
        <v>91.31</v>
      </c>
      <c r="V190" s="218">
        <v>29.46</v>
      </c>
      <c r="W190" s="218"/>
      <c r="X190" s="218">
        <v>70</v>
      </c>
    </row>
    <row r="191" spans="18:24" x14ac:dyDescent="0.25">
      <c r="R191" s="725"/>
      <c r="S191" s="725"/>
      <c r="T191" s="218">
        <v>70.78</v>
      </c>
      <c r="U191" s="218">
        <v>91.22</v>
      </c>
      <c r="V191" s="218">
        <v>29.22</v>
      </c>
      <c r="W191" s="218"/>
      <c r="X191" s="218">
        <v>70</v>
      </c>
    </row>
    <row r="192" spans="18:24" x14ac:dyDescent="0.25">
      <c r="R192" s="725"/>
      <c r="S192" s="725"/>
      <c r="T192" s="218">
        <v>71.7</v>
      </c>
      <c r="U192" s="218">
        <v>91.21</v>
      </c>
      <c r="V192" s="218">
        <v>28.3</v>
      </c>
      <c r="W192" s="218"/>
      <c r="X192" s="218">
        <v>70</v>
      </c>
    </row>
    <row r="193" spans="18:24" x14ac:dyDescent="0.25">
      <c r="R193" s="725"/>
      <c r="S193" s="725"/>
      <c r="T193" s="218">
        <v>71.650000000000006</v>
      </c>
      <c r="U193" s="218">
        <v>91.18</v>
      </c>
      <c r="V193" s="218">
        <v>28.35</v>
      </c>
      <c r="W193" s="218"/>
      <c r="X193" s="218">
        <v>70</v>
      </c>
    </row>
    <row r="194" spans="18:24" x14ac:dyDescent="0.25">
      <c r="R194" s="725"/>
      <c r="S194" s="725"/>
      <c r="T194" s="218">
        <v>71.150000000000006</v>
      </c>
      <c r="U194" s="218">
        <v>91.18</v>
      </c>
      <c r="V194" s="218">
        <v>28.85</v>
      </c>
      <c r="W194" s="218"/>
      <c r="X194" s="218">
        <v>70</v>
      </c>
    </row>
    <row r="195" spans="18:24" x14ac:dyDescent="0.25">
      <c r="R195" s="725"/>
      <c r="S195" s="725"/>
      <c r="T195" s="218">
        <v>71.08</v>
      </c>
      <c r="U195" s="218">
        <v>91</v>
      </c>
      <c r="V195" s="218">
        <v>28.92</v>
      </c>
      <c r="W195" s="218"/>
      <c r="X195" s="218">
        <v>70</v>
      </c>
    </row>
    <row r="196" spans="18:24" x14ac:dyDescent="0.25">
      <c r="R196" s="725"/>
      <c r="S196" s="725"/>
      <c r="T196" s="218">
        <v>70.89</v>
      </c>
      <c r="U196" s="218">
        <v>91</v>
      </c>
      <c r="V196" s="218">
        <v>29.11</v>
      </c>
      <c r="W196" s="218"/>
      <c r="X196" s="218">
        <v>70</v>
      </c>
    </row>
    <row r="197" spans="18:24" x14ac:dyDescent="0.25">
      <c r="R197" s="725"/>
      <c r="S197" s="725"/>
      <c r="T197" s="218">
        <v>70.81</v>
      </c>
      <c r="U197" s="218">
        <v>90.72</v>
      </c>
      <c r="V197" s="218">
        <v>29.19</v>
      </c>
      <c r="W197" s="218"/>
      <c r="X197" s="218">
        <v>70</v>
      </c>
    </row>
    <row r="198" spans="18:24" x14ac:dyDescent="0.25">
      <c r="R198" s="725"/>
      <c r="S198" s="725"/>
      <c r="T198" s="218">
        <v>70.58</v>
      </c>
      <c r="U198" s="218">
        <v>90.68</v>
      </c>
      <c r="V198" s="218">
        <v>29.42</v>
      </c>
      <c r="W198" s="218"/>
      <c r="X198" s="218">
        <v>70</v>
      </c>
    </row>
    <row r="199" spans="18:24" x14ac:dyDescent="0.25">
      <c r="R199" s="725"/>
      <c r="S199" s="725"/>
      <c r="T199" s="218">
        <v>70.180000000000007</v>
      </c>
      <c r="U199" s="218">
        <v>90.66</v>
      </c>
      <c r="V199" s="218">
        <v>29.82</v>
      </c>
      <c r="W199" s="218"/>
      <c r="X199" s="218">
        <v>70</v>
      </c>
    </row>
    <row r="200" spans="18:24" x14ac:dyDescent="0.25">
      <c r="R200" s="725"/>
      <c r="S200" s="725"/>
      <c r="T200" s="218">
        <v>69.930000000000007</v>
      </c>
      <c r="U200" s="218">
        <v>90.62</v>
      </c>
      <c r="V200" s="218">
        <v>30.13</v>
      </c>
      <c r="W200" s="218"/>
      <c r="X200" s="218">
        <v>70</v>
      </c>
    </row>
    <row r="201" spans="18:24" x14ac:dyDescent="0.25">
      <c r="R201" s="725"/>
      <c r="S201" s="725"/>
      <c r="T201" s="218">
        <v>69.72</v>
      </c>
      <c r="U201" s="218">
        <v>90.57</v>
      </c>
      <c r="V201" s="218">
        <v>30.28</v>
      </c>
      <c r="W201" s="218"/>
      <c r="X201" s="218">
        <v>70</v>
      </c>
    </row>
    <row r="202" spans="18:24" x14ac:dyDescent="0.25">
      <c r="R202" s="725"/>
      <c r="S202" s="725" t="s">
        <v>14</v>
      </c>
      <c r="T202" s="218">
        <v>69.59</v>
      </c>
      <c r="U202" s="218">
        <v>90.4</v>
      </c>
      <c r="V202" s="218">
        <v>30.41</v>
      </c>
      <c r="W202" s="218"/>
      <c r="X202" s="218">
        <v>70</v>
      </c>
    </row>
    <row r="203" spans="18:24" x14ac:dyDescent="0.25">
      <c r="R203" s="725"/>
      <c r="S203" s="725"/>
      <c r="T203" s="218">
        <v>69.569999999999993</v>
      </c>
      <c r="U203" s="218">
        <v>90.22</v>
      </c>
      <c r="V203" s="218">
        <v>30.43</v>
      </c>
      <c r="W203" s="218"/>
      <c r="X203" s="218">
        <v>70</v>
      </c>
    </row>
    <row r="204" spans="18:24" x14ac:dyDescent="0.25">
      <c r="R204" s="725"/>
      <c r="S204" s="725"/>
      <c r="T204" s="218">
        <v>69.3</v>
      </c>
      <c r="U204" s="218">
        <v>90.22</v>
      </c>
      <c r="V204" s="218">
        <v>30.7</v>
      </c>
      <c r="W204" s="218"/>
      <c r="X204" s="218">
        <v>70</v>
      </c>
    </row>
    <row r="205" spans="18:24" x14ac:dyDescent="0.25">
      <c r="R205" s="725"/>
      <c r="S205" s="725"/>
      <c r="T205" s="218">
        <v>69</v>
      </c>
      <c r="U205" s="218">
        <v>89.95</v>
      </c>
      <c r="V205" s="218">
        <v>31</v>
      </c>
      <c r="W205" s="218"/>
      <c r="X205" s="218">
        <v>70</v>
      </c>
    </row>
    <row r="206" spans="18:24" x14ac:dyDescent="0.25">
      <c r="R206" s="725"/>
      <c r="S206" s="725"/>
      <c r="T206" s="218">
        <v>69.150000000000006</v>
      </c>
      <c r="U206" s="218">
        <v>89.91</v>
      </c>
      <c r="V206" s="218">
        <v>30.85</v>
      </c>
      <c r="W206" s="218"/>
      <c r="X206" s="218">
        <v>70</v>
      </c>
    </row>
    <row r="207" spans="18:24" x14ac:dyDescent="0.25">
      <c r="R207" s="725"/>
      <c r="S207" s="725"/>
      <c r="T207" s="218">
        <v>69.27</v>
      </c>
      <c r="U207" s="218">
        <v>89.73</v>
      </c>
      <c r="V207" s="218">
        <v>30.73</v>
      </c>
      <c r="W207" s="218"/>
      <c r="X207" s="218">
        <v>70</v>
      </c>
    </row>
    <row r="208" spans="18:24" x14ac:dyDescent="0.25">
      <c r="R208" s="725"/>
      <c r="S208" s="725"/>
      <c r="T208" s="218">
        <v>69.58</v>
      </c>
      <c r="U208" s="218">
        <v>89.7</v>
      </c>
      <c r="V208" s="218">
        <v>30.42</v>
      </c>
      <c r="W208" s="218"/>
      <c r="X208" s="218">
        <v>70</v>
      </c>
    </row>
    <row r="209" spans="18:24" x14ac:dyDescent="0.25">
      <c r="R209" s="725"/>
      <c r="S209" s="725"/>
      <c r="T209" s="218">
        <v>70.22</v>
      </c>
      <c r="U209" s="218">
        <v>89.62</v>
      </c>
      <c r="V209" s="218">
        <v>29.78</v>
      </c>
      <c r="W209" s="218"/>
      <c r="X209" s="218">
        <v>70</v>
      </c>
    </row>
    <row r="210" spans="18:24" x14ac:dyDescent="0.25">
      <c r="R210" s="725"/>
      <c r="S210" s="725"/>
      <c r="T210" s="218">
        <v>70.97</v>
      </c>
      <c r="U210" s="218">
        <v>89.62</v>
      </c>
      <c r="V210" s="218">
        <v>29.03</v>
      </c>
      <c r="W210" s="218"/>
      <c r="X210" s="218">
        <v>70</v>
      </c>
    </row>
    <row r="211" spans="18:24" x14ac:dyDescent="0.25">
      <c r="R211" s="725"/>
      <c r="S211" s="725"/>
      <c r="T211" s="218">
        <v>70.64</v>
      </c>
      <c r="U211" s="218">
        <v>89.44</v>
      </c>
      <c r="V211" s="218">
        <v>29.36</v>
      </c>
      <c r="W211" s="218"/>
      <c r="X211" s="218">
        <v>70</v>
      </c>
    </row>
    <row r="212" spans="18:24" x14ac:dyDescent="0.25">
      <c r="R212" s="725"/>
      <c r="S212" s="725"/>
      <c r="T212" s="218">
        <v>70.72</v>
      </c>
      <c r="U212" s="218">
        <v>88.99</v>
      </c>
      <c r="V212" s="218">
        <v>29.28</v>
      </c>
      <c r="W212" s="218"/>
      <c r="X212" s="218">
        <v>70</v>
      </c>
    </row>
    <row r="213" spans="18:24" x14ac:dyDescent="0.25">
      <c r="R213" s="725"/>
      <c r="S213" s="725"/>
      <c r="T213" s="218">
        <v>70.67</v>
      </c>
      <c r="U213" s="218">
        <v>88.94</v>
      </c>
      <c r="V213" s="218">
        <v>29.33</v>
      </c>
      <c r="W213" s="218"/>
      <c r="X213" s="218">
        <v>70</v>
      </c>
    </row>
    <row r="214" spans="18:24" x14ac:dyDescent="0.25">
      <c r="R214" s="725"/>
      <c r="S214" s="725"/>
      <c r="T214" s="218">
        <v>70.8</v>
      </c>
      <c r="U214" s="218">
        <v>88.9</v>
      </c>
      <c r="V214" s="218">
        <v>29.2</v>
      </c>
      <c r="W214" s="218"/>
      <c r="X214" s="218">
        <v>70</v>
      </c>
    </row>
    <row r="215" spans="18:24" x14ac:dyDescent="0.25">
      <c r="R215" s="725"/>
      <c r="S215" s="725"/>
      <c r="T215" s="218">
        <v>71.08</v>
      </c>
      <c r="U215" s="218">
        <v>88.72</v>
      </c>
      <c r="V215" s="218">
        <v>28.92</v>
      </c>
      <c r="W215" s="218"/>
      <c r="X215" s="218">
        <v>70</v>
      </c>
    </row>
    <row r="216" spans="18:24" x14ac:dyDescent="0.25">
      <c r="R216" s="725"/>
      <c r="S216" s="725"/>
      <c r="T216" s="218">
        <v>71.09</v>
      </c>
      <c r="U216" s="218">
        <v>88.45</v>
      </c>
      <c r="V216" s="218">
        <v>28.91</v>
      </c>
      <c r="W216" s="218"/>
      <c r="X216" s="218">
        <v>70</v>
      </c>
    </row>
    <row r="217" spans="18:24" x14ac:dyDescent="0.25">
      <c r="R217" s="725"/>
      <c r="S217" s="725"/>
      <c r="T217" s="218">
        <v>71.290000000000006</v>
      </c>
      <c r="U217" s="218">
        <v>88.41</v>
      </c>
      <c r="V217" s="218">
        <v>28.71</v>
      </c>
      <c r="W217" s="218"/>
      <c r="X217" s="218">
        <v>70</v>
      </c>
    </row>
    <row r="218" spans="18:24" x14ac:dyDescent="0.25">
      <c r="R218" s="725"/>
      <c r="S218" s="725"/>
      <c r="T218" s="218">
        <v>71.31</v>
      </c>
      <c r="U218" s="218">
        <v>88.33</v>
      </c>
      <c r="V218" s="218">
        <v>28.69</v>
      </c>
      <c r="W218" s="218"/>
      <c r="X218" s="218">
        <v>70</v>
      </c>
    </row>
    <row r="219" spans="18:24" x14ac:dyDescent="0.25">
      <c r="R219" s="725"/>
      <c r="S219" s="725"/>
      <c r="T219" s="218">
        <v>71.22</v>
      </c>
      <c r="U219" s="218">
        <v>87.88</v>
      </c>
      <c r="V219" s="218">
        <v>28.78</v>
      </c>
      <c r="W219" s="218"/>
      <c r="X219" s="218">
        <v>70</v>
      </c>
    </row>
    <row r="220" spans="18:24" x14ac:dyDescent="0.25">
      <c r="R220" s="725"/>
      <c r="S220" s="725"/>
      <c r="T220" s="218">
        <v>71.17</v>
      </c>
      <c r="U220" s="218">
        <v>87.71</v>
      </c>
      <c r="V220" s="218">
        <v>28.83</v>
      </c>
      <c r="W220" s="218"/>
      <c r="X220" s="218">
        <v>70</v>
      </c>
    </row>
    <row r="221" spans="18:24" x14ac:dyDescent="0.25">
      <c r="R221" s="725"/>
      <c r="S221" s="725"/>
      <c r="T221" s="218">
        <v>71.02</v>
      </c>
      <c r="U221" s="218">
        <v>87.27</v>
      </c>
      <c r="V221" s="218">
        <v>28.98</v>
      </c>
      <c r="W221" s="218"/>
      <c r="X221" s="218">
        <v>70</v>
      </c>
    </row>
    <row r="222" spans="18:24" x14ac:dyDescent="0.25">
      <c r="R222" s="725"/>
      <c r="S222" s="725"/>
      <c r="T222" s="218">
        <v>70.64</v>
      </c>
      <c r="U222" s="218">
        <v>87.27</v>
      </c>
      <c r="V222" s="218">
        <v>29.36</v>
      </c>
      <c r="W222" s="218"/>
      <c r="X222" s="218">
        <v>70</v>
      </c>
    </row>
    <row r="223" spans="18:24" x14ac:dyDescent="0.25">
      <c r="R223" s="725"/>
      <c r="S223" s="725" t="s">
        <v>15</v>
      </c>
      <c r="T223" s="218">
        <v>71.19</v>
      </c>
      <c r="U223" s="218">
        <v>87.27</v>
      </c>
      <c r="V223" s="218">
        <v>28.81</v>
      </c>
      <c r="W223" s="218"/>
      <c r="X223" s="218">
        <v>70</v>
      </c>
    </row>
    <row r="224" spans="18:24" x14ac:dyDescent="0.25">
      <c r="R224" s="725"/>
      <c r="S224" s="725"/>
      <c r="T224" s="218">
        <v>69.959999999999994</v>
      </c>
      <c r="U224" s="218">
        <v>86.92</v>
      </c>
      <c r="V224" s="218">
        <v>30.04</v>
      </c>
      <c r="W224" s="218"/>
      <c r="X224" s="218">
        <v>70</v>
      </c>
    </row>
    <row r="225" spans="18:24" x14ac:dyDescent="0.25">
      <c r="R225" s="725"/>
      <c r="S225" s="725"/>
      <c r="T225" s="218">
        <v>69.38</v>
      </c>
      <c r="U225" s="218">
        <v>86.84</v>
      </c>
      <c r="V225" s="218">
        <v>30.49</v>
      </c>
      <c r="W225" s="218"/>
      <c r="X225" s="218">
        <v>70</v>
      </c>
    </row>
    <row r="226" spans="18:24" x14ac:dyDescent="0.25">
      <c r="R226" s="725"/>
      <c r="S226" s="725"/>
      <c r="T226" s="218">
        <v>69.319999999999993</v>
      </c>
      <c r="U226" s="218">
        <v>86.81</v>
      </c>
      <c r="V226" s="218">
        <v>30.55</v>
      </c>
      <c r="W226" s="218"/>
      <c r="X226" s="218">
        <v>70</v>
      </c>
    </row>
    <row r="227" spans="18:24" x14ac:dyDescent="0.25">
      <c r="R227" s="725"/>
      <c r="S227" s="725"/>
      <c r="T227" s="218">
        <v>69.19</v>
      </c>
      <c r="U227" s="218">
        <v>86.81</v>
      </c>
      <c r="V227" s="218">
        <v>30.73</v>
      </c>
      <c r="W227" s="218"/>
      <c r="X227" s="218">
        <v>70</v>
      </c>
    </row>
    <row r="228" spans="18:24" x14ac:dyDescent="0.25">
      <c r="R228" s="725"/>
      <c r="S228" s="725"/>
      <c r="T228" s="218">
        <v>68.680000000000007</v>
      </c>
      <c r="U228" s="218">
        <v>86.79</v>
      </c>
      <c r="V228" s="218">
        <v>31.32</v>
      </c>
      <c r="W228" s="218"/>
      <c r="X228" s="218">
        <v>70</v>
      </c>
    </row>
    <row r="229" spans="18:24" x14ac:dyDescent="0.25">
      <c r="R229" s="725"/>
      <c r="S229" s="725"/>
      <c r="T229" s="218">
        <v>68.41</v>
      </c>
      <c r="U229" s="218">
        <v>86.79</v>
      </c>
      <c r="V229" s="218">
        <v>31.59</v>
      </c>
      <c r="W229" s="218"/>
      <c r="X229" s="218">
        <v>70</v>
      </c>
    </row>
    <row r="230" spans="18:24" x14ac:dyDescent="0.25">
      <c r="R230" s="725"/>
      <c r="S230" s="725"/>
      <c r="T230" s="218">
        <v>68.97</v>
      </c>
      <c r="U230" s="218">
        <v>86.74</v>
      </c>
      <c r="V230" s="218">
        <v>31.03</v>
      </c>
      <c r="W230" s="218"/>
      <c r="X230" s="218">
        <v>70</v>
      </c>
    </row>
    <row r="231" spans="18:24" x14ac:dyDescent="0.25">
      <c r="R231" s="725"/>
      <c r="S231" s="725"/>
      <c r="T231" s="218">
        <v>68.95</v>
      </c>
      <c r="U231" s="218">
        <v>86.72</v>
      </c>
      <c r="V231" s="218">
        <v>31.05</v>
      </c>
      <c r="W231" s="218"/>
      <c r="X231" s="218">
        <v>70</v>
      </c>
    </row>
    <row r="232" spans="18:24" x14ac:dyDescent="0.25">
      <c r="R232" s="725"/>
      <c r="S232" s="725"/>
      <c r="T232" s="218">
        <v>70.61</v>
      </c>
      <c r="U232" s="218">
        <v>86.11</v>
      </c>
      <c r="V232" s="218">
        <v>29.39</v>
      </c>
      <c r="W232" s="218"/>
      <c r="X232" s="218">
        <v>70</v>
      </c>
    </row>
    <row r="233" spans="18:24" x14ac:dyDescent="0.25">
      <c r="R233" s="725"/>
      <c r="S233" s="725"/>
      <c r="T233" s="218">
        <v>70.45</v>
      </c>
      <c r="U233" s="218">
        <v>86.02</v>
      </c>
      <c r="V233" s="218">
        <v>29.55</v>
      </c>
      <c r="W233" s="218"/>
      <c r="X233" s="218">
        <v>70</v>
      </c>
    </row>
    <row r="234" spans="18:24" x14ac:dyDescent="0.25">
      <c r="R234" s="725"/>
      <c r="S234" s="725"/>
      <c r="T234" s="218">
        <v>70.44</v>
      </c>
      <c r="U234" s="218">
        <v>86.02</v>
      </c>
      <c r="V234" s="218">
        <v>29.56</v>
      </c>
      <c r="W234" s="218"/>
      <c r="X234" s="218">
        <v>70</v>
      </c>
    </row>
    <row r="235" spans="18:24" x14ac:dyDescent="0.25">
      <c r="R235" s="725"/>
      <c r="S235" s="725"/>
      <c r="T235" s="218">
        <v>70.45</v>
      </c>
      <c r="U235" s="218">
        <v>86.07</v>
      </c>
      <c r="V235" s="218">
        <v>29.55</v>
      </c>
      <c r="W235" s="218"/>
      <c r="X235" s="218">
        <v>70</v>
      </c>
    </row>
    <row r="236" spans="18:24" x14ac:dyDescent="0.25">
      <c r="R236" s="725"/>
      <c r="S236" s="725"/>
      <c r="T236" s="218">
        <v>70.459999999999994</v>
      </c>
      <c r="U236" s="218">
        <v>85.89</v>
      </c>
      <c r="V236" s="218">
        <v>29.54</v>
      </c>
      <c r="W236" s="218"/>
      <c r="X236" s="218">
        <v>70</v>
      </c>
    </row>
    <row r="237" spans="18:24" x14ac:dyDescent="0.25">
      <c r="R237" s="725"/>
      <c r="S237" s="725"/>
      <c r="T237" s="218">
        <v>70.510000000000005</v>
      </c>
      <c r="U237" s="218">
        <v>85.93</v>
      </c>
      <c r="V237" s="218">
        <v>29.46</v>
      </c>
      <c r="W237" s="218"/>
      <c r="X237" s="218">
        <v>70</v>
      </c>
    </row>
    <row r="238" spans="18:24" x14ac:dyDescent="0.25">
      <c r="R238" s="725"/>
      <c r="S238" s="725"/>
      <c r="T238" s="218">
        <v>71.3</v>
      </c>
      <c r="U238" s="218">
        <v>85.93</v>
      </c>
      <c r="V238" s="218">
        <v>28.7</v>
      </c>
      <c r="W238" s="218"/>
      <c r="X238" s="218">
        <v>70</v>
      </c>
    </row>
    <row r="239" spans="18:24" x14ac:dyDescent="0.25">
      <c r="R239" s="725"/>
      <c r="S239" s="725"/>
      <c r="T239" s="218">
        <v>72.09</v>
      </c>
      <c r="U239" s="218">
        <v>86.02</v>
      </c>
      <c r="V239" s="218">
        <v>27.91</v>
      </c>
      <c r="W239" s="218"/>
      <c r="X239" s="218">
        <v>70</v>
      </c>
    </row>
    <row r="240" spans="18:24" x14ac:dyDescent="0.25">
      <c r="R240" s="725"/>
      <c r="S240" s="725"/>
      <c r="T240" s="218">
        <v>72.88</v>
      </c>
      <c r="U240" s="218">
        <v>85.93</v>
      </c>
      <c r="V240" s="218">
        <v>27.11</v>
      </c>
      <c r="W240" s="218"/>
      <c r="X240" s="218">
        <v>70</v>
      </c>
    </row>
    <row r="241" spans="18:24" x14ac:dyDescent="0.25">
      <c r="R241" s="725"/>
      <c r="S241" s="725"/>
      <c r="T241" s="218">
        <v>73.17</v>
      </c>
      <c r="U241" s="218">
        <v>85.85</v>
      </c>
      <c r="V241" s="218">
        <v>26.83</v>
      </c>
      <c r="W241" s="218"/>
      <c r="X241" s="218">
        <v>70</v>
      </c>
    </row>
    <row r="242" spans="18:24" x14ac:dyDescent="0.25">
      <c r="R242" s="725"/>
      <c r="S242" s="725"/>
      <c r="T242" s="218">
        <v>72.900000000000006</v>
      </c>
      <c r="U242" s="218">
        <v>85.85</v>
      </c>
      <c r="V242" s="218">
        <v>27.1</v>
      </c>
      <c r="W242" s="218"/>
      <c r="X242" s="218">
        <v>70</v>
      </c>
    </row>
    <row r="243" spans="18:24" x14ac:dyDescent="0.25">
      <c r="R243" s="725"/>
      <c r="S243" s="725"/>
      <c r="T243" s="218">
        <v>73.010000000000005</v>
      </c>
      <c r="U243" s="218">
        <v>85.85</v>
      </c>
      <c r="V243" s="218">
        <v>26.99</v>
      </c>
      <c r="W243" s="218"/>
      <c r="X243" s="218">
        <v>70</v>
      </c>
    </row>
    <row r="244" spans="18:24" x14ac:dyDescent="0.25">
      <c r="R244" s="725"/>
      <c r="S244" s="725"/>
      <c r="T244" s="218">
        <v>73.040000000000006</v>
      </c>
      <c r="U244" s="218">
        <v>85.93</v>
      </c>
      <c r="V244" s="218">
        <v>26.96</v>
      </c>
      <c r="W244" s="218"/>
      <c r="X244" s="218">
        <v>70</v>
      </c>
    </row>
    <row r="245" spans="18:24" x14ac:dyDescent="0.25">
      <c r="R245" s="725"/>
      <c r="S245" s="725" t="s">
        <v>16</v>
      </c>
      <c r="T245" s="218">
        <v>73.91</v>
      </c>
      <c r="U245" s="218">
        <v>85.85</v>
      </c>
      <c r="V245" s="218">
        <v>26.09</v>
      </c>
      <c r="W245" s="218"/>
      <c r="X245" s="218">
        <v>70</v>
      </c>
    </row>
    <row r="246" spans="18:24" x14ac:dyDescent="0.25">
      <c r="R246" s="725"/>
      <c r="S246" s="725"/>
      <c r="T246" s="218">
        <v>72.98</v>
      </c>
      <c r="U246" s="218">
        <v>85.85</v>
      </c>
      <c r="V246" s="218">
        <v>27.02</v>
      </c>
      <c r="W246" s="218"/>
      <c r="X246" s="218">
        <v>70</v>
      </c>
    </row>
    <row r="247" spans="18:24" x14ac:dyDescent="0.25">
      <c r="R247" s="725"/>
      <c r="S247" s="725"/>
      <c r="T247" s="218">
        <v>73.010000000000005</v>
      </c>
      <c r="U247" s="218">
        <v>85.85</v>
      </c>
      <c r="V247" s="218">
        <v>26.99</v>
      </c>
      <c r="W247" s="218"/>
      <c r="X247" s="218">
        <v>70</v>
      </c>
    </row>
    <row r="248" spans="18:24" x14ac:dyDescent="0.25">
      <c r="R248" s="725"/>
      <c r="S248" s="725"/>
      <c r="T248" s="218">
        <v>73.010000000000005</v>
      </c>
      <c r="U248" s="218">
        <v>85.89</v>
      </c>
      <c r="V248" s="218">
        <v>26.99</v>
      </c>
      <c r="W248" s="218"/>
      <c r="X248" s="218">
        <v>70</v>
      </c>
    </row>
    <row r="249" spans="18:24" x14ac:dyDescent="0.25">
      <c r="R249" s="725"/>
      <c r="S249" s="725"/>
      <c r="T249" s="218">
        <v>73.06</v>
      </c>
      <c r="U249" s="218">
        <v>85.87</v>
      </c>
      <c r="V249" s="218">
        <v>26.94</v>
      </c>
      <c r="W249" s="218"/>
      <c r="X249" s="218">
        <v>70</v>
      </c>
    </row>
    <row r="250" spans="18:24" x14ac:dyDescent="0.25">
      <c r="R250" s="725"/>
      <c r="S250" s="725"/>
      <c r="T250" s="218">
        <v>73.290000000000006</v>
      </c>
      <c r="U250" s="218">
        <v>85.8</v>
      </c>
      <c r="V250" s="218">
        <v>26.71</v>
      </c>
      <c r="W250" s="218"/>
      <c r="X250" s="218">
        <v>70</v>
      </c>
    </row>
    <row r="251" spans="18:24" x14ac:dyDescent="0.25">
      <c r="R251" s="725"/>
      <c r="S251" s="725"/>
      <c r="T251" s="218">
        <v>73.44</v>
      </c>
      <c r="U251" s="218">
        <v>85.82</v>
      </c>
      <c r="V251" s="218">
        <v>26.56</v>
      </c>
      <c r="W251" s="218"/>
      <c r="X251" s="218">
        <v>70</v>
      </c>
    </row>
    <row r="252" spans="18:24" x14ac:dyDescent="0.25">
      <c r="R252" s="725"/>
      <c r="S252" s="725"/>
      <c r="T252" s="218">
        <v>73.53</v>
      </c>
      <c r="U252" s="218">
        <v>85.73</v>
      </c>
      <c r="V252" s="218">
        <v>26.47</v>
      </c>
      <c r="W252" s="218"/>
      <c r="X252" s="218">
        <v>70</v>
      </c>
    </row>
    <row r="253" spans="18:24" x14ac:dyDescent="0.25">
      <c r="R253" s="725"/>
      <c r="S253" s="725"/>
      <c r="T253" s="218">
        <v>73.41</v>
      </c>
      <c r="U253" s="218">
        <v>85.77</v>
      </c>
      <c r="V253" s="218">
        <v>26.59</v>
      </c>
      <c r="W253" s="218"/>
      <c r="X253" s="218">
        <v>70</v>
      </c>
    </row>
    <row r="254" spans="18:24" x14ac:dyDescent="0.25">
      <c r="R254" s="725"/>
      <c r="S254" s="725"/>
      <c r="T254" s="218">
        <v>73.34</v>
      </c>
      <c r="U254" s="218">
        <v>85.8</v>
      </c>
      <c r="V254" s="218">
        <v>26.66</v>
      </c>
      <c r="W254" s="218"/>
      <c r="X254" s="218">
        <v>70</v>
      </c>
    </row>
    <row r="255" spans="18:24" x14ac:dyDescent="0.25">
      <c r="R255" s="725"/>
      <c r="S255" s="725"/>
      <c r="T255" s="218">
        <v>73.63</v>
      </c>
      <c r="U255" s="218">
        <v>85.97</v>
      </c>
      <c r="V255" s="218">
        <v>26.37</v>
      </c>
      <c r="W255" s="218"/>
      <c r="X255" s="218">
        <v>70</v>
      </c>
    </row>
    <row r="256" spans="18:24" x14ac:dyDescent="0.25">
      <c r="R256" s="725"/>
      <c r="S256" s="725"/>
      <c r="T256" s="218">
        <v>74.430000000000007</v>
      </c>
      <c r="U256" s="218">
        <v>85.93</v>
      </c>
      <c r="V256" s="218">
        <v>25.59</v>
      </c>
      <c r="W256" s="218"/>
      <c r="X256" s="218">
        <v>70</v>
      </c>
    </row>
    <row r="257" spans="18:24" x14ac:dyDescent="0.25">
      <c r="R257" s="725"/>
      <c r="S257" s="725"/>
      <c r="T257" s="218">
        <v>74.75</v>
      </c>
      <c r="U257" s="218">
        <v>85.93</v>
      </c>
      <c r="V257" s="218">
        <v>25.28</v>
      </c>
      <c r="W257" s="218"/>
      <c r="X257" s="218">
        <v>70</v>
      </c>
    </row>
    <row r="258" spans="18:24" x14ac:dyDescent="0.25">
      <c r="R258" s="725"/>
      <c r="S258" s="725"/>
      <c r="T258" s="218">
        <v>74.75</v>
      </c>
      <c r="U258" s="218">
        <v>85.97</v>
      </c>
      <c r="V258" s="218">
        <v>25.28</v>
      </c>
      <c r="W258" s="218"/>
      <c r="X258" s="218">
        <v>70</v>
      </c>
    </row>
    <row r="259" spans="18:24" x14ac:dyDescent="0.25">
      <c r="R259" s="725"/>
      <c r="S259" s="725"/>
      <c r="T259" s="218">
        <v>75.03</v>
      </c>
      <c r="U259" s="218">
        <v>86.01</v>
      </c>
      <c r="V259" s="218">
        <v>24.97</v>
      </c>
      <c r="W259" s="218"/>
      <c r="X259" s="218">
        <v>70</v>
      </c>
    </row>
    <row r="260" spans="18:24" x14ac:dyDescent="0.25">
      <c r="R260" s="725"/>
      <c r="S260" s="725"/>
      <c r="T260" s="218">
        <v>75.37</v>
      </c>
      <c r="U260" s="218">
        <v>85.99</v>
      </c>
      <c r="V260" s="218">
        <v>24.63</v>
      </c>
      <c r="W260" s="218"/>
      <c r="X260" s="218">
        <v>70</v>
      </c>
    </row>
    <row r="261" spans="18:24" x14ac:dyDescent="0.25">
      <c r="R261" s="725"/>
      <c r="S261" s="725"/>
      <c r="T261" s="218">
        <v>75.239999999999995</v>
      </c>
      <c r="U261" s="218">
        <v>85.97</v>
      </c>
      <c r="V261" s="218">
        <v>24.76</v>
      </c>
      <c r="W261" s="218"/>
      <c r="X261" s="218">
        <v>70</v>
      </c>
    </row>
    <row r="262" spans="18:24" x14ac:dyDescent="0.25">
      <c r="R262" s="725"/>
      <c r="S262" s="725"/>
      <c r="T262" s="218">
        <v>75.239999999999995</v>
      </c>
      <c r="U262" s="218">
        <v>85.97</v>
      </c>
      <c r="V262" s="218">
        <v>24.76</v>
      </c>
      <c r="W262" s="218"/>
      <c r="X262" s="218">
        <v>70</v>
      </c>
    </row>
    <row r="263" spans="18:24" x14ac:dyDescent="0.25">
      <c r="R263" s="725"/>
      <c r="S263" s="725"/>
      <c r="T263" s="218">
        <v>74.92</v>
      </c>
      <c r="U263" s="218">
        <v>85.99</v>
      </c>
      <c r="V263" s="218">
        <v>25.21</v>
      </c>
      <c r="W263" s="218"/>
      <c r="X263" s="218">
        <v>70</v>
      </c>
    </row>
    <row r="264" spans="18:24" x14ac:dyDescent="0.25">
      <c r="R264" s="725"/>
      <c r="S264" s="725"/>
      <c r="T264" s="218">
        <v>74.98</v>
      </c>
      <c r="U264" s="218">
        <v>86.04</v>
      </c>
      <c r="V264" s="218">
        <v>25.02</v>
      </c>
      <c r="W264" s="218"/>
      <c r="X264" s="218">
        <v>70</v>
      </c>
    </row>
    <row r="265" spans="18:24" x14ac:dyDescent="0.25">
      <c r="R265" s="725"/>
      <c r="S265" s="725"/>
      <c r="T265" s="218">
        <v>75.040000000000006</v>
      </c>
      <c r="U265" s="218">
        <v>86.08</v>
      </c>
      <c r="V265" s="218">
        <v>24.96</v>
      </c>
      <c r="W265" s="218"/>
      <c r="X265" s="218">
        <v>70</v>
      </c>
    </row>
    <row r="266" spans="18:24" x14ac:dyDescent="0.25">
      <c r="R266" s="725"/>
      <c r="S266" s="725"/>
      <c r="T266" s="218">
        <v>74.959999999999994</v>
      </c>
      <c r="U266" s="218">
        <v>86.06</v>
      </c>
      <c r="V266" s="218">
        <v>25.04</v>
      </c>
      <c r="W266" s="218"/>
      <c r="X266" s="218">
        <v>70</v>
      </c>
    </row>
    <row r="267" spans="18:24" x14ac:dyDescent="0.25">
      <c r="R267" s="725"/>
      <c r="S267" s="725" t="s">
        <v>17</v>
      </c>
      <c r="T267" s="218">
        <v>75.11</v>
      </c>
      <c r="U267" s="218">
        <v>85.97</v>
      </c>
      <c r="V267" s="218">
        <v>24.89</v>
      </c>
      <c r="W267" s="218"/>
      <c r="X267" s="218">
        <v>70</v>
      </c>
    </row>
    <row r="268" spans="18:24" x14ac:dyDescent="0.25">
      <c r="R268" s="725"/>
      <c r="S268" s="725"/>
      <c r="T268" s="218">
        <v>74.7</v>
      </c>
      <c r="U268" s="218">
        <v>85.97</v>
      </c>
      <c r="V268" s="218">
        <v>25.3</v>
      </c>
      <c r="W268" s="218"/>
      <c r="X268" s="218">
        <v>70</v>
      </c>
    </row>
    <row r="269" spans="18:24" x14ac:dyDescent="0.25">
      <c r="R269" s="725"/>
      <c r="S269" s="725"/>
      <c r="T269" s="218">
        <v>74.37</v>
      </c>
      <c r="U269" s="218">
        <v>85.9</v>
      </c>
      <c r="V269" s="218">
        <v>25.63</v>
      </c>
      <c r="W269" s="218"/>
      <c r="X269" s="218">
        <v>70</v>
      </c>
    </row>
    <row r="270" spans="18:24" x14ac:dyDescent="0.25">
      <c r="R270" s="725"/>
      <c r="S270" s="725"/>
      <c r="T270" s="218">
        <v>73.760000000000005</v>
      </c>
      <c r="U270" s="218">
        <v>85.86</v>
      </c>
      <c r="V270" s="218">
        <v>26.24</v>
      </c>
      <c r="W270" s="218"/>
      <c r="X270" s="218">
        <v>70</v>
      </c>
    </row>
    <row r="271" spans="18:24" x14ac:dyDescent="0.25">
      <c r="R271" s="725"/>
      <c r="S271" s="725"/>
      <c r="T271" s="218">
        <v>72.88</v>
      </c>
      <c r="U271" s="218">
        <v>85.84</v>
      </c>
      <c r="V271" s="218">
        <v>27.12</v>
      </c>
      <c r="W271" s="218"/>
      <c r="X271" s="218">
        <v>70</v>
      </c>
    </row>
    <row r="272" spans="18:24" x14ac:dyDescent="0.25">
      <c r="R272" s="725"/>
      <c r="S272" s="725"/>
      <c r="T272" s="218">
        <v>73</v>
      </c>
      <c r="U272" s="218">
        <v>85.86</v>
      </c>
      <c r="V272" s="218">
        <v>27</v>
      </c>
      <c r="W272" s="218"/>
      <c r="X272" s="218">
        <v>70</v>
      </c>
    </row>
    <row r="273" spans="18:24" x14ac:dyDescent="0.25">
      <c r="R273" s="725"/>
      <c r="S273" s="725"/>
      <c r="T273" s="218">
        <v>73.52</v>
      </c>
      <c r="U273" s="218">
        <v>85.84</v>
      </c>
      <c r="V273" s="218">
        <v>26.48</v>
      </c>
      <c r="W273" s="218"/>
      <c r="X273" s="218">
        <v>70</v>
      </c>
    </row>
    <row r="274" spans="18:24" x14ac:dyDescent="0.25">
      <c r="R274" s="725"/>
      <c r="S274" s="725"/>
      <c r="T274" s="218">
        <v>73.94</v>
      </c>
      <c r="U274" s="218">
        <v>85.84</v>
      </c>
      <c r="V274" s="218">
        <v>26.06</v>
      </c>
      <c r="W274" s="218"/>
      <c r="X274" s="218">
        <v>70</v>
      </c>
    </row>
    <row r="275" spans="18:24" x14ac:dyDescent="0.25">
      <c r="R275" s="725"/>
      <c r="S275" s="725"/>
      <c r="T275" s="218">
        <v>74.459999999999994</v>
      </c>
      <c r="U275" s="218">
        <v>85.9</v>
      </c>
      <c r="V275" s="218">
        <v>25.54</v>
      </c>
      <c r="W275" s="218"/>
      <c r="X275" s="218">
        <v>70</v>
      </c>
    </row>
    <row r="276" spans="18:24" x14ac:dyDescent="0.25">
      <c r="R276" s="725"/>
      <c r="S276" s="725"/>
      <c r="T276" s="218">
        <v>74.680000000000007</v>
      </c>
      <c r="U276" s="218">
        <v>86.16</v>
      </c>
      <c r="V276" s="218">
        <v>25.32</v>
      </c>
      <c r="W276" s="218"/>
      <c r="X276" s="218">
        <v>70</v>
      </c>
    </row>
  </sheetData>
  <mergeCells count="18">
    <mergeCell ref="S245:S266"/>
    <mergeCell ref="S267:S276"/>
    <mergeCell ref="R28:R276"/>
    <mergeCell ref="S28:S49"/>
    <mergeCell ref="S50:S69"/>
    <mergeCell ref="S70:S92"/>
    <mergeCell ref="S93:S112"/>
    <mergeCell ref="S113:S135"/>
    <mergeCell ref="S136:S157"/>
    <mergeCell ref="S158:S178"/>
    <mergeCell ref="S179:S201"/>
    <mergeCell ref="R15:R27"/>
    <mergeCell ref="S15:S27"/>
    <mergeCell ref="S202:S222"/>
    <mergeCell ref="S223:S244"/>
    <mergeCell ref="B2:I2"/>
    <mergeCell ref="B3:I3"/>
    <mergeCell ref="B4:I4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EAE65-30DA-4DCA-BDA2-D8C54CE4F3C8}">
  <dimension ref="A1:T27"/>
  <sheetViews>
    <sheetView showGridLines="0" topLeftCell="A6" workbookViewId="0">
      <selection activeCell="B31" sqref="B31"/>
    </sheetView>
  </sheetViews>
  <sheetFormatPr defaultColWidth="11.42578125" defaultRowHeight="15" x14ac:dyDescent="0.25"/>
  <cols>
    <col min="2" max="2" width="33" customWidth="1"/>
  </cols>
  <sheetData>
    <row r="1" spans="1:19" s="55" customFormat="1" x14ac:dyDescent="0.25"/>
    <row r="2" spans="1:19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234"/>
      <c r="R2" s="234"/>
      <c r="S2" s="234"/>
    </row>
    <row r="3" spans="1:19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  <c r="Q3"/>
      <c r="R3" s="234"/>
      <c r="S3" s="234"/>
    </row>
    <row r="4" spans="1:19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 s="56"/>
      <c r="Q4"/>
      <c r="R4" s="234"/>
      <c r="S4" s="234"/>
    </row>
    <row r="5" spans="1:19" x14ac:dyDescent="0.25">
      <c r="R5" s="72"/>
      <c r="S5" s="72"/>
    </row>
    <row r="6" spans="1:19" s="2" customFormat="1" x14ac:dyDescent="0.25">
      <c r="Q6"/>
      <c r="R6" s="235"/>
      <c r="S6" s="235"/>
    </row>
    <row r="19" spans="2:20" x14ac:dyDescent="0.25">
      <c r="Q19" s="72" t="s">
        <v>100</v>
      </c>
      <c r="R19" s="72" t="s">
        <v>99</v>
      </c>
      <c r="S19" s="72" t="s">
        <v>1175</v>
      </c>
      <c r="T19" s="72"/>
    </row>
    <row r="20" spans="2:20" x14ac:dyDescent="0.25">
      <c r="Q20" s="72" t="s">
        <v>95</v>
      </c>
      <c r="R20" s="72">
        <v>44</v>
      </c>
      <c r="S20" s="72">
        <v>23</v>
      </c>
      <c r="T20" s="72"/>
    </row>
    <row r="21" spans="2:20" x14ac:dyDescent="0.25">
      <c r="Q21" s="72" t="s">
        <v>96</v>
      </c>
      <c r="R21" s="72">
        <v>29</v>
      </c>
      <c r="S21" s="72">
        <v>22</v>
      </c>
      <c r="T21" s="72"/>
    </row>
    <row r="22" spans="2:20" x14ac:dyDescent="0.25">
      <c r="Q22" s="72" t="s">
        <v>97</v>
      </c>
      <c r="R22" s="72">
        <v>18</v>
      </c>
      <c r="S22" s="72">
        <v>19</v>
      </c>
      <c r="T22" s="72"/>
    </row>
    <row r="23" spans="2:20" x14ac:dyDescent="0.25">
      <c r="Q23" s="72" t="s">
        <v>90</v>
      </c>
      <c r="R23" s="72">
        <v>24</v>
      </c>
      <c r="S23" s="72">
        <v>30</v>
      </c>
      <c r="T23" s="72"/>
    </row>
    <row r="24" spans="2:20" x14ac:dyDescent="0.25">
      <c r="Q24" s="72" t="s">
        <v>98</v>
      </c>
      <c r="R24" s="72">
        <v>20</v>
      </c>
      <c r="S24" s="72">
        <v>36</v>
      </c>
      <c r="T24" s="72"/>
    </row>
    <row r="27" spans="2:20" x14ac:dyDescent="0.25">
      <c r="B27" s="52" t="s">
        <v>3499</v>
      </c>
    </row>
  </sheetData>
  <mergeCells count="3">
    <mergeCell ref="B2:I2"/>
    <mergeCell ref="B3:I3"/>
    <mergeCell ref="B4:I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7BF1B-7787-4843-B28C-1A235FEEEC1A}">
  <dimension ref="A1:T266"/>
  <sheetViews>
    <sheetView showGridLines="0" workbookViewId="0">
      <selection activeCell="H33" sqref="H33"/>
    </sheetView>
  </sheetViews>
  <sheetFormatPr defaultColWidth="11.42578125" defaultRowHeight="15" x14ac:dyDescent="0.25"/>
  <cols>
    <col min="3" max="3" width="14.7109375" customWidth="1"/>
    <col min="4" max="5" width="35.28515625" customWidth="1"/>
  </cols>
  <sheetData>
    <row r="1" spans="1:20" s="55" customFormat="1" x14ac:dyDescent="0.25"/>
    <row r="2" spans="1:20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234"/>
      <c r="R2" s="234"/>
      <c r="S2" s="234"/>
    </row>
    <row r="3" spans="1:20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242"/>
      <c r="Q3" s="72" t="s">
        <v>101</v>
      </c>
      <c r="R3" s="234" t="s">
        <v>1176</v>
      </c>
      <c r="S3" s="234" t="s">
        <v>1177</v>
      </c>
      <c r="T3" s="67"/>
    </row>
    <row r="4" spans="1:20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 s="719" t="s">
        <v>6</v>
      </c>
      <c r="Q4" s="72">
        <v>76.87</v>
      </c>
      <c r="R4" s="228">
        <v>89.13</v>
      </c>
      <c r="S4" s="228">
        <v>77.881666666666661</v>
      </c>
      <c r="T4" s="67"/>
    </row>
    <row r="5" spans="1:20" x14ac:dyDescent="0.25">
      <c r="P5" s="719"/>
      <c r="Q5" s="72">
        <v>72.819999999999993</v>
      </c>
      <c r="R5" s="228">
        <v>89.13</v>
      </c>
      <c r="S5" s="228">
        <v>77.881666666666661</v>
      </c>
      <c r="T5" s="83"/>
    </row>
    <row r="6" spans="1:20" s="2" customFormat="1" x14ac:dyDescent="0.25">
      <c r="P6" s="719"/>
      <c r="Q6" s="72">
        <v>73.61</v>
      </c>
      <c r="R6" s="228">
        <v>89.13</v>
      </c>
      <c r="S6" s="228">
        <v>77.881666666666661</v>
      </c>
      <c r="T6" s="233"/>
    </row>
    <row r="7" spans="1:20" x14ac:dyDescent="0.25">
      <c r="P7" s="719"/>
      <c r="Q7" s="228">
        <v>73.77</v>
      </c>
      <c r="R7" s="228">
        <v>89.13</v>
      </c>
      <c r="S7" s="228">
        <v>77.881666666666661</v>
      </c>
      <c r="T7" s="83"/>
    </row>
    <row r="8" spans="1:20" x14ac:dyDescent="0.25">
      <c r="P8" s="719"/>
      <c r="Q8" s="228">
        <v>74.69</v>
      </c>
      <c r="R8" s="228">
        <v>89.13</v>
      </c>
      <c r="S8" s="228">
        <v>77.881666666666661</v>
      </c>
      <c r="T8" s="83"/>
    </row>
    <row r="9" spans="1:20" x14ac:dyDescent="0.25">
      <c r="P9" s="719"/>
      <c r="Q9" s="228">
        <v>75.11</v>
      </c>
      <c r="R9" s="228">
        <v>89.13</v>
      </c>
      <c r="S9" s="228">
        <v>77.881666666666661</v>
      </c>
      <c r="T9" s="83"/>
    </row>
    <row r="10" spans="1:20" x14ac:dyDescent="0.25">
      <c r="P10" s="719"/>
      <c r="Q10" s="228">
        <v>77.459999999999994</v>
      </c>
      <c r="R10" s="228">
        <v>89.13</v>
      </c>
      <c r="S10" s="228">
        <v>77.881666666666661</v>
      </c>
      <c r="T10" s="83"/>
    </row>
    <row r="11" spans="1:20" x14ac:dyDescent="0.25">
      <c r="P11" s="719"/>
      <c r="Q11" s="228">
        <v>78.319999999999993</v>
      </c>
      <c r="R11" s="228">
        <v>89.13</v>
      </c>
      <c r="S11" s="228">
        <v>77.881666666666661</v>
      </c>
      <c r="T11" s="83"/>
    </row>
    <row r="12" spans="1:20" x14ac:dyDescent="0.25">
      <c r="P12" s="719"/>
      <c r="Q12" s="228">
        <v>79.900000000000006</v>
      </c>
      <c r="R12" s="228">
        <v>89.13</v>
      </c>
      <c r="S12" s="228">
        <v>77.881666666666661</v>
      </c>
      <c r="T12" s="83"/>
    </row>
    <row r="13" spans="1:20" x14ac:dyDescent="0.25">
      <c r="P13" s="719"/>
      <c r="Q13" s="228">
        <v>79.900000000000006</v>
      </c>
      <c r="R13" s="228">
        <v>89.13</v>
      </c>
      <c r="S13" s="228">
        <v>77.881666666666661</v>
      </c>
      <c r="T13" s="83"/>
    </row>
    <row r="14" spans="1:20" x14ac:dyDescent="0.25">
      <c r="P14" s="719"/>
      <c r="Q14" s="228">
        <v>80.25</v>
      </c>
      <c r="R14" s="228">
        <v>89.13</v>
      </c>
      <c r="S14" s="228">
        <v>77.881666666666661</v>
      </c>
      <c r="T14" s="83"/>
    </row>
    <row r="15" spans="1:20" x14ac:dyDescent="0.25">
      <c r="P15" s="719"/>
      <c r="Q15" s="228">
        <v>79.53</v>
      </c>
      <c r="R15" s="228">
        <v>89.13</v>
      </c>
      <c r="S15" s="228">
        <v>77.881666666666661</v>
      </c>
      <c r="T15" s="83"/>
    </row>
    <row r="16" spans="1:20" x14ac:dyDescent="0.25">
      <c r="P16" s="719"/>
      <c r="Q16" s="228">
        <v>80.31</v>
      </c>
      <c r="R16" s="228">
        <v>89.13</v>
      </c>
      <c r="S16" s="228">
        <v>77.881666666666661</v>
      </c>
      <c r="T16" s="83"/>
    </row>
    <row r="17" spans="1:20" x14ac:dyDescent="0.25">
      <c r="P17" s="719"/>
      <c r="Q17" s="228">
        <v>81.27</v>
      </c>
      <c r="R17" s="228">
        <v>89.13</v>
      </c>
      <c r="S17" s="228">
        <v>77.881666666666661</v>
      </c>
      <c r="T17" s="83"/>
    </row>
    <row r="18" spans="1:20" x14ac:dyDescent="0.25">
      <c r="P18" s="719"/>
      <c r="Q18" s="228">
        <v>81.62</v>
      </c>
      <c r="R18" s="228">
        <v>89.13</v>
      </c>
      <c r="S18" s="228">
        <v>77.881666666666661</v>
      </c>
      <c r="T18" s="83"/>
    </row>
    <row r="19" spans="1:20" x14ac:dyDescent="0.25">
      <c r="P19" s="719"/>
      <c r="Q19" s="228">
        <v>79.86</v>
      </c>
      <c r="R19" s="228">
        <v>89.13</v>
      </c>
      <c r="S19" s="228">
        <v>77.881666666666661</v>
      </c>
      <c r="T19" s="83"/>
    </row>
    <row r="20" spans="1:20" x14ac:dyDescent="0.25">
      <c r="P20" s="719"/>
      <c r="Q20" s="228">
        <v>79.78</v>
      </c>
      <c r="R20" s="228">
        <v>89.13</v>
      </c>
      <c r="S20" s="228">
        <v>77.881666666666661</v>
      </c>
      <c r="T20" s="83"/>
    </row>
    <row r="21" spans="1:20" x14ac:dyDescent="0.25">
      <c r="P21" s="719"/>
      <c r="Q21" s="228">
        <v>80.64</v>
      </c>
      <c r="R21" s="228">
        <v>89.13</v>
      </c>
      <c r="S21" s="228">
        <v>77.881666666666661</v>
      </c>
      <c r="T21" s="83"/>
    </row>
    <row r="22" spans="1:20" x14ac:dyDescent="0.25">
      <c r="P22" s="719"/>
      <c r="Q22" s="228">
        <v>79.73</v>
      </c>
      <c r="R22" s="228">
        <v>89.13</v>
      </c>
      <c r="S22" s="228">
        <v>77.881666666666661</v>
      </c>
      <c r="T22" s="83"/>
    </row>
    <row r="23" spans="1:20" x14ac:dyDescent="0.25">
      <c r="P23" s="719"/>
      <c r="Q23" s="228">
        <v>77.97</v>
      </c>
      <c r="R23" s="228">
        <v>89.13</v>
      </c>
      <c r="S23" s="228">
        <v>77.881666666666661</v>
      </c>
      <c r="T23" s="83"/>
    </row>
    <row r="24" spans="1:20" x14ac:dyDescent="0.25">
      <c r="P24" s="719"/>
      <c r="Q24" s="228">
        <v>78.95</v>
      </c>
      <c r="R24" s="228">
        <v>89.13</v>
      </c>
      <c r="S24" s="228">
        <v>77.881666666666661</v>
      </c>
      <c r="T24" s="83"/>
    </row>
    <row r="25" spans="1:20" x14ac:dyDescent="0.25">
      <c r="P25" s="719" t="s">
        <v>7</v>
      </c>
      <c r="Q25" s="228">
        <v>76.34</v>
      </c>
      <c r="R25" s="228">
        <v>89.13</v>
      </c>
      <c r="S25" s="228">
        <v>77.881666666666661</v>
      </c>
      <c r="T25" s="83"/>
    </row>
    <row r="26" spans="1:20" x14ac:dyDescent="0.25">
      <c r="P26" s="719"/>
      <c r="Q26" s="228">
        <v>75.87</v>
      </c>
      <c r="R26" s="228">
        <v>89.13</v>
      </c>
      <c r="S26" s="228">
        <v>77.881666666666661</v>
      </c>
      <c r="T26" s="83"/>
    </row>
    <row r="27" spans="1:20" x14ac:dyDescent="0.25">
      <c r="P27" s="719"/>
      <c r="Q27" s="228">
        <v>73.400000000000006</v>
      </c>
      <c r="R27" s="228">
        <v>89.13</v>
      </c>
      <c r="S27" s="228">
        <v>77.881666666666661</v>
      </c>
      <c r="T27" s="83"/>
    </row>
    <row r="28" spans="1:20" x14ac:dyDescent="0.25">
      <c r="P28" s="719"/>
      <c r="Q28" s="228">
        <v>74.11</v>
      </c>
      <c r="R28" s="228">
        <v>89.13</v>
      </c>
      <c r="S28" s="228">
        <v>77.881666666666661</v>
      </c>
      <c r="T28" s="83"/>
    </row>
    <row r="29" spans="1:20" x14ac:dyDescent="0.25">
      <c r="P29" s="719"/>
      <c r="Q29" s="228">
        <v>77.17</v>
      </c>
      <c r="R29" s="228">
        <v>89.13</v>
      </c>
      <c r="S29" s="228">
        <v>77.881666666666661</v>
      </c>
      <c r="T29" s="83"/>
    </row>
    <row r="30" spans="1:20" x14ac:dyDescent="0.25">
      <c r="P30" s="719"/>
      <c r="Q30" s="228">
        <v>78.47</v>
      </c>
      <c r="R30" s="228">
        <v>89.13</v>
      </c>
      <c r="S30" s="228">
        <v>77.881666666666661</v>
      </c>
      <c r="T30" s="83"/>
    </row>
    <row r="31" spans="1:20" x14ac:dyDescent="0.25">
      <c r="P31" s="719"/>
      <c r="Q31" s="228">
        <v>78.040000000000006</v>
      </c>
      <c r="R31" s="228">
        <v>89.13</v>
      </c>
      <c r="S31" s="228">
        <v>77.881666666666661</v>
      </c>
      <c r="T31" s="83"/>
    </row>
    <row r="32" spans="1:20" x14ac:dyDescent="0.25">
      <c r="A32" s="52" t="s">
        <v>3500</v>
      </c>
      <c r="P32" s="719"/>
      <c r="Q32" s="228">
        <v>79.739999999999995</v>
      </c>
      <c r="R32" s="228">
        <v>89.13</v>
      </c>
      <c r="S32" s="228">
        <v>77.881666666666661</v>
      </c>
      <c r="T32" s="83"/>
    </row>
    <row r="33" spans="16:20" x14ac:dyDescent="0.25">
      <c r="P33" s="719"/>
      <c r="Q33" s="228">
        <v>80.14</v>
      </c>
      <c r="R33" s="228">
        <v>89.13</v>
      </c>
      <c r="S33" s="228">
        <v>77.881666666666661</v>
      </c>
      <c r="T33" s="83"/>
    </row>
    <row r="34" spans="16:20" x14ac:dyDescent="0.25">
      <c r="P34" s="719"/>
      <c r="Q34" s="228">
        <v>79.08</v>
      </c>
      <c r="R34" s="228">
        <v>89.13</v>
      </c>
      <c r="S34" s="228">
        <v>77.881666666666661</v>
      </c>
      <c r="T34" s="83"/>
    </row>
    <row r="35" spans="16:20" x14ac:dyDescent="0.25">
      <c r="P35" s="719"/>
      <c r="Q35" s="228">
        <v>78.569999999999993</v>
      </c>
      <c r="R35" s="228">
        <v>89.13</v>
      </c>
      <c r="S35" s="228">
        <v>77.881666666666661</v>
      </c>
      <c r="T35" s="83"/>
    </row>
    <row r="36" spans="16:20" x14ac:dyDescent="0.25">
      <c r="P36" s="719"/>
      <c r="Q36" s="228">
        <v>78.45</v>
      </c>
      <c r="R36" s="228">
        <v>89.13</v>
      </c>
      <c r="S36" s="228">
        <v>77.881666666666661</v>
      </c>
      <c r="T36" s="83"/>
    </row>
    <row r="37" spans="16:20" x14ac:dyDescent="0.25">
      <c r="P37" s="719"/>
      <c r="Q37" s="228">
        <v>76.31</v>
      </c>
      <c r="R37" s="228">
        <v>89.13</v>
      </c>
      <c r="S37" s="228">
        <v>77.881666666666661</v>
      </c>
      <c r="T37" s="83"/>
    </row>
    <row r="38" spans="16:20" x14ac:dyDescent="0.25">
      <c r="P38" s="719"/>
      <c r="Q38" s="228">
        <v>76.31</v>
      </c>
      <c r="R38" s="228">
        <v>89.13</v>
      </c>
      <c r="S38" s="228">
        <v>77.881666666666661</v>
      </c>
      <c r="T38" s="83"/>
    </row>
    <row r="39" spans="16:20" x14ac:dyDescent="0.25">
      <c r="P39" s="719"/>
      <c r="Q39" s="228">
        <v>76.28</v>
      </c>
      <c r="R39" s="228">
        <v>89.13</v>
      </c>
      <c r="S39" s="228">
        <v>77.881666666666661</v>
      </c>
      <c r="T39" s="83"/>
    </row>
    <row r="40" spans="16:20" x14ac:dyDescent="0.25">
      <c r="P40" s="719"/>
      <c r="Q40" s="228">
        <v>73.95</v>
      </c>
      <c r="R40" s="228">
        <v>89.13</v>
      </c>
      <c r="S40" s="228">
        <v>77.881666666666661</v>
      </c>
      <c r="T40" s="83"/>
    </row>
    <row r="41" spans="16:20" x14ac:dyDescent="0.25">
      <c r="P41" s="719"/>
      <c r="Q41" s="228">
        <v>75.260000000000005</v>
      </c>
      <c r="R41" s="228">
        <v>89.13</v>
      </c>
      <c r="S41" s="228">
        <v>77.881666666666661</v>
      </c>
      <c r="T41" s="83"/>
    </row>
    <row r="42" spans="16:20" x14ac:dyDescent="0.25">
      <c r="P42" s="719"/>
      <c r="Q42" s="228">
        <v>76.19</v>
      </c>
      <c r="R42" s="228">
        <v>89.13</v>
      </c>
      <c r="S42" s="228">
        <v>77.881666666666661</v>
      </c>
      <c r="T42" s="83"/>
    </row>
    <row r="43" spans="16:20" x14ac:dyDescent="0.25">
      <c r="P43" s="719"/>
      <c r="Q43" s="228">
        <v>75.569999999999993</v>
      </c>
      <c r="R43" s="228">
        <v>89.13</v>
      </c>
      <c r="S43" s="228">
        <v>77.881666666666661</v>
      </c>
      <c r="T43" s="83"/>
    </row>
    <row r="44" spans="16:20" x14ac:dyDescent="0.25">
      <c r="P44" s="719"/>
      <c r="Q44" s="228">
        <v>76.88</v>
      </c>
      <c r="R44" s="228">
        <v>89.13</v>
      </c>
      <c r="S44" s="228">
        <v>77.881666666666661</v>
      </c>
      <c r="T44" s="83"/>
    </row>
    <row r="45" spans="16:20" x14ac:dyDescent="0.25">
      <c r="P45" s="719" t="s">
        <v>8</v>
      </c>
      <c r="Q45" s="228">
        <v>77.569999999999993</v>
      </c>
      <c r="R45" s="228">
        <v>89.13</v>
      </c>
      <c r="S45" s="228">
        <v>77.881666666666661</v>
      </c>
      <c r="T45" s="83"/>
    </row>
    <row r="46" spans="16:20" x14ac:dyDescent="0.25">
      <c r="P46" s="719"/>
      <c r="Q46" s="228">
        <v>78.05</v>
      </c>
      <c r="R46" s="228">
        <v>89.13</v>
      </c>
      <c r="S46" s="228">
        <v>77.881666666666661</v>
      </c>
      <c r="T46" s="83"/>
    </row>
    <row r="47" spans="16:20" x14ac:dyDescent="0.25">
      <c r="P47" s="719"/>
      <c r="Q47" s="228">
        <v>79.62</v>
      </c>
      <c r="R47" s="228">
        <v>89.13</v>
      </c>
      <c r="S47" s="228">
        <v>77.881666666666661</v>
      </c>
      <c r="T47" s="83"/>
    </row>
    <row r="48" spans="16:20" x14ac:dyDescent="0.25">
      <c r="P48" s="719"/>
      <c r="Q48" s="228">
        <v>80.39</v>
      </c>
      <c r="R48" s="228">
        <v>89.13</v>
      </c>
      <c r="S48" s="228">
        <v>77.881666666666661</v>
      </c>
      <c r="T48" s="83"/>
    </row>
    <row r="49" spans="16:20" x14ac:dyDescent="0.25">
      <c r="P49" s="719"/>
      <c r="Q49" s="228">
        <v>77.45</v>
      </c>
      <c r="R49" s="228">
        <v>89.13</v>
      </c>
      <c r="S49" s="228">
        <v>77.881666666666661</v>
      </c>
      <c r="T49" s="83"/>
    </row>
    <row r="50" spans="16:20" x14ac:dyDescent="0.25">
      <c r="P50" s="719"/>
      <c r="Q50" s="228">
        <v>76.56</v>
      </c>
      <c r="R50" s="228">
        <v>89.13</v>
      </c>
      <c r="S50" s="228">
        <v>77.881666666666661</v>
      </c>
      <c r="T50" s="83"/>
    </row>
    <row r="51" spans="16:20" x14ac:dyDescent="0.25">
      <c r="P51" s="719"/>
      <c r="Q51" s="228">
        <v>75.599999999999994</v>
      </c>
      <c r="R51" s="228">
        <v>89.13</v>
      </c>
      <c r="S51" s="228">
        <v>77.881666666666661</v>
      </c>
      <c r="T51" s="83"/>
    </row>
    <row r="52" spans="16:20" x14ac:dyDescent="0.25">
      <c r="P52" s="719"/>
      <c r="Q52" s="228">
        <v>76.55</v>
      </c>
      <c r="R52" s="228">
        <v>89.13</v>
      </c>
      <c r="S52" s="228">
        <v>77.881666666666661</v>
      </c>
      <c r="T52" s="83"/>
    </row>
    <row r="53" spans="16:20" x14ac:dyDescent="0.25">
      <c r="P53" s="719"/>
      <c r="Q53" s="228">
        <v>74.680000000000007</v>
      </c>
      <c r="R53" s="228">
        <v>89.13</v>
      </c>
      <c r="S53" s="228">
        <v>77.881666666666661</v>
      </c>
      <c r="T53" s="83"/>
    </row>
    <row r="54" spans="16:20" x14ac:dyDescent="0.25">
      <c r="P54" s="719"/>
      <c r="Q54" s="228">
        <v>71.180000000000007</v>
      </c>
      <c r="R54" s="228">
        <v>89.13</v>
      </c>
      <c r="S54" s="228">
        <v>77.881666666666661</v>
      </c>
      <c r="T54" s="83"/>
    </row>
    <row r="55" spans="16:20" x14ac:dyDescent="0.25">
      <c r="P55" s="719"/>
      <c r="Q55" s="228">
        <v>67.38</v>
      </c>
      <c r="R55" s="228">
        <v>89.13</v>
      </c>
      <c r="S55" s="228">
        <v>77.881666666666661</v>
      </c>
      <c r="T55" s="83"/>
    </row>
    <row r="56" spans="16:20" x14ac:dyDescent="0.25">
      <c r="P56" s="719"/>
      <c r="Q56" s="228">
        <v>68.150000000000006</v>
      </c>
      <c r="R56" s="228">
        <v>89.13</v>
      </c>
      <c r="S56" s="228">
        <v>77.881666666666661</v>
      </c>
      <c r="T56" s="83"/>
    </row>
    <row r="57" spans="16:20" x14ac:dyDescent="0.25">
      <c r="P57" s="719"/>
      <c r="Q57" s="228">
        <v>66.61</v>
      </c>
      <c r="R57" s="228">
        <v>89.13</v>
      </c>
      <c r="S57" s="228">
        <v>77.881666666666661</v>
      </c>
      <c r="T57" s="83"/>
    </row>
    <row r="58" spans="16:20" x14ac:dyDescent="0.25">
      <c r="P58" s="719"/>
      <c r="Q58" s="228">
        <v>67.56</v>
      </c>
      <c r="R58" s="228">
        <v>89.13</v>
      </c>
      <c r="S58" s="228">
        <v>77.881666666666661</v>
      </c>
      <c r="T58" s="83"/>
    </row>
    <row r="59" spans="16:20" x14ac:dyDescent="0.25">
      <c r="P59" s="719"/>
      <c r="Q59" s="228">
        <v>69.400000000000006</v>
      </c>
      <c r="R59" s="228">
        <v>89.13</v>
      </c>
      <c r="S59" s="228">
        <v>77.881666666666661</v>
      </c>
      <c r="T59" s="83"/>
    </row>
    <row r="60" spans="16:20" x14ac:dyDescent="0.25">
      <c r="P60" s="719"/>
      <c r="Q60" s="228">
        <v>70.709999999999994</v>
      </c>
      <c r="R60" s="228">
        <v>89.13</v>
      </c>
      <c r="S60" s="228">
        <v>77.881666666666661</v>
      </c>
      <c r="T60" s="83"/>
    </row>
    <row r="61" spans="16:20" x14ac:dyDescent="0.25">
      <c r="P61" s="719"/>
      <c r="Q61" s="228">
        <v>69.77</v>
      </c>
      <c r="R61" s="228">
        <v>89.13</v>
      </c>
      <c r="S61" s="228">
        <v>77.881666666666661</v>
      </c>
      <c r="T61" s="83"/>
    </row>
    <row r="62" spans="16:20" x14ac:dyDescent="0.25">
      <c r="P62" s="719"/>
      <c r="Q62" s="228">
        <v>69.22</v>
      </c>
      <c r="R62" s="228">
        <v>89.13</v>
      </c>
      <c r="S62" s="228">
        <v>77.881666666666661</v>
      </c>
      <c r="T62" s="83"/>
    </row>
    <row r="63" spans="16:20" x14ac:dyDescent="0.25">
      <c r="P63" s="719"/>
      <c r="Q63" s="228">
        <v>72.87</v>
      </c>
      <c r="R63" s="228">
        <v>89.13</v>
      </c>
      <c r="S63" s="228">
        <v>77.881666666666661</v>
      </c>
      <c r="T63" s="83"/>
    </row>
    <row r="64" spans="16:20" x14ac:dyDescent="0.25">
      <c r="P64" s="719"/>
      <c r="Q64" s="228">
        <v>73.12</v>
      </c>
      <c r="R64" s="228">
        <v>89.13</v>
      </c>
      <c r="S64" s="228">
        <v>77.881666666666661</v>
      </c>
      <c r="T64" s="83"/>
    </row>
    <row r="65" spans="16:20" x14ac:dyDescent="0.25">
      <c r="P65" s="719"/>
      <c r="Q65" s="228">
        <v>72.95</v>
      </c>
      <c r="R65" s="228">
        <v>89.13</v>
      </c>
      <c r="S65" s="228">
        <v>77.881666666666661</v>
      </c>
      <c r="T65" s="83"/>
    </row>
    <row r="66" spans="16:20" x14ac:dyDescent="0.25">
      <c r="P66" s="719"/>
      <c r="Q66" s="228">
        <v>74.319999999999993</v>
      </c>
      <c r="R66" s="228">
        <v>89.13</v>
      </c>
      <c r="S66" s="228">
        <v>77.881666666666661</v>
      </c>
      <c r="T66" s="83"/>
    </row>
    <row r="67" spans="16:20" x14ac:dyDescent="0.25">
      <c r="P67" s="719"/>
      <c r="Q67" s="228">
        <v>75.680000000000007</v>
      </c>
      <c r="R67" s="228">
        <v>89.13</v>
      </c>
      <c r="S67" s="228">
        <v>77.881666666666661</v>
      </c>
      <c r="T67" s="83"/>
    </row>
    <row r="68" spans="16:20" x14ac:dyDescent="0.25">
      <c r="P68" s="719" t="s">
        <v>9</v>
      </c>
      <c r="Q68" s="228">
        <v>80.400000000000006</v>
      </c>
      <c r="R68" s="228">
        <v>89.13</v>
      </c>
      <c r="S68" s="228">
        <v>77.881666666666661</v>
      </c>
      <c r="T68" s="83"/>
    </row>
    <row r="69" spans="16:20" x14ac:dyDescent="0.25">
      <c r="P69" s="719"/>
      <c r="Q69" s="228">
        <v>80.7</v>
      </c>
      <c r="R69" s="228">
        <v>89.13</v>
      </c>
      <c r="S69" s="228">
        <v>77.881666666666661</v>
      </c>
      <c r="T69" s="83"/>
    </row>
    <row r="70" spans="16:20" x14ac:dyDescent="0.25">
      <c r="P70" s="719"/>
      <c r="Q70" s="228">
        <v>80.69</v>
      </c>
      <c r="R70" s="228">
        <v>89.13</v>
      </c>
      <c r="S70" s="228">
        <v>77.881666666666661</v>
      </c>
      <c r="T70" s="83"/>
    </row>
    <row r="71" spans="16:20" x14ac:dyDescent="0.25">
      <c r="P71" s="719"/>
      <c r="Q71" s="228">
        <v>80.7</v>
      </c>
      <c r="R71" s="228">
        <v>89.13</v>
      </c>
      <c r="S71" s="228">
        <v>77.881666666666661</v>
      </c>
      <c r="T71" s="83"/>
    </row>
    <row r="72" spans="16:20" x14ac:dyDescent="0.25">
      <c r="P72" s="719"/>
      <c r="Q72" s="228">
        <v>79.790000000000006</v>
      </c>
      <c r="R72" s="228">
        <v>89.13</v>
      </c>
      <c r="S72" s="228">
        <v>77.881666666666661</v>
      </c>
      <c r="T72" s="83"/>
    </row>
    <row r="73" spans="16:20" x14ac:dyDescent="0.25">
      <c r="P73" s="719"/>
      <c r="Q73" s="228">
        <v>81.540000000000006</v>
      </c>
      <c r="R73" s="228">
        <v>89.13</v>
      </c>
      <c r="S73" s="228">
        <v>77.881666666666661</v>
      </c>
      <c r="T73" s="83"/>
    </row>
    <row r="74" spans="16:20" x14ac:dyDescent="0.25">
      <c r="P74" s="719"/>
      <c r="Q74" s="228">
        <v>83.26</v>
      </c>
      <c r="R74" s="228">
        <v>89.13</v>
      </c>
      <c r="S74" s="228">
        <v>77.881666666666661</v>
      </c>
      <c r="T74" s="83"/>
    </row>
    <row r="75" spans="16:20" x14ac:dyDescent="0.25">
      <c r="P75" s="719"/>
      <c r="Q75" s="228">
        <v>82.16</v>
      </c>
      <c r="R75" s="228">
        <v>89.13</v>
      </c>
      <c r="S75" s="228">
        <v>77.881666666666661</v>
      </c>
      <c r="T75" s="83"/>
    </row>
    <row r="76" spans="16:20" x14ac:dyDescent="0.25">
      <c r="P76" s="719"/>
      <c r="Q76" s="228">
        <v>82.58</v>
      </c>
      <c r="R76" s="228">
        <v>89.13</v>
      </c>
      <c r="S76" s="228">
        <v>77.881666666666661</v>
      </c>
      <c r="T76" s="83"/>
    </row>
    <row r="77" spans="16:20" x14ac:dyDescent="0.25">
      <c r="P77" s="719"/>
      <c r="Q77" s="228">
        <v>80.930000000000007</v>
      </c>
      <c r="R77" s="228">
        <v>89.13</v>
      </c>
      <c r="S77" s="228">
        <v>77.881666666666661</v>
      </c>
      <c r="T77" s="83"/>
    </row>
    <row r="78" spans="16:20" x14ac:dyDescent="0.25">
      <c r="P78" s="719"/>
      <c r="Q78" s="228">
        <v>80.849999999999994</v>
      </c>
      <c r="R78" s="228">
        <v>89.13</v>
      </c>
      <c r="S78" s="228">
        <v>77.881666666666661</v>
      </c>
      <c r="T78" s="83"/>
    </row>
    <row r="79" spans="16:20" x14ac:dyDescent="0.25">
      <c r="P79" s="719"/>
      <c r="Q79" s="228">
        <v>79.180000000000007</v>
      </c>
      <c r="R79" s="228">
        <v>89.13</v>
      </c>
      <c r="S79" s="228">
        <v>77.881666666666661</v>
      </c>
      <c r="T79" s="83"/>
    </row>
    <row r="80" spans="16:20" x14ac:dyDescent="0.25">
      <c r="P80" s="719"/>
      <c r="Q80" s="228">
        <v>77.27</v>
      </c>
      <c r="R80" s="228">
        <v>89.13</v>
      </c>
      <c r="S80" s="228">
        <v>77.881666666666661</v>
      </c>
      <c r="T80" s="83"/>
    </row>
    <row r="81" spans="16:20" x14ac:dyDescent="0.25">
      <c r="P81" s="719"/>
      <c r="Q81" s="228">
        <v>77.86</v>
      </c>
      <c r="R81" s="228">
        <v>89.13</v>
      </c>
      <c r="S81" s="228">
        <v>77.881666666666661</v>
      </c>
      <c r="T81" s="83"/>
    </row>
    <row r="82" spans="16:20" x14ac:dyDescent="0.25">
      <c r="P82" s="719"/>
      <c r="Q82" s="228">
        <v>78.64</v>
      </c>
      <c r="R82" s="228">
        <v>89.13</v>
      </c>
      <c r="S82" s="228">
        <v>77.881666666666661</v>
      </c>
      <c r="T82" s="83"/>
    </row>
    <row r="83" spans="16:20" x14ac:dyDescent="0.25">
      <c r="P83" s="719"/>
      <c r="Q83" s="228">
        <v>77.05</v>
      </c>
      <c r="R83" s="228">
        <v>89.13</v>
      </c>
      <c r="S83" s="228">
        <v>77.881666666666661</v>
      </c>
      <c r="T83" s="83"/>
    </row>
    <row r="84" spans="16:20" x14ac:dyDescent="0.25">
      <c r="P84" s="719"/>
      <c r="Q84" s="228">
        <v>74.33</v>
      </c>
      <c r="R84" s="228">
        <v>89.13</v>
      </c>
      <c r="S84" s="228">
        <v>77.881666666666661</v>
      </c>
      <c r="T84" s="83"/>
    </row>
    <row r="85" spans="16:20" x14ac:dyDescent="0.25">
      <c r="P85" s="719"/>
      <c r="Q85" s="228">
        <v>74.77</v>
      </c>
      <c r="R85" s="228">
        <v>89.13</v>
      </c>
      <c r="S85" s="228">
        <v>77.881666666666661</v>
      </c>
      <c r="T85" s="83"/>
    </row>
    <row r="86" spans="16:20" x14ac:dyDescent="0.25">
      <c r="P86" s="719"/>
      <c r="Q86" s="228">
        <v>76.78</v>
      </c>
      <c r="R86" s="228">
        <v>89.13</v>
      </c>
      <c r="S86" s="228">
        <v>77.881666666666661</v>
      </c>
      <c r="T86" s="83"/>
    </row>
    <row r="87" spans="16:20" x14ac:dyDescent="0.25">
      <c r="P87" s="719" t="s">
        <v>10</v>
      </c>
      <c r="Q87" s="228">
        <v>75.650000000000006</v>
      </c>
      <c r="R87" s="228">
        <v>89.13</v>
      </c>
      <c r="S87" s="228">
        <v>77.881666666666661</v>
      </c>
      <c r="T87" s="83"/>
    </row>
    <row r="88" spans="16:20" x14ac:dyDescent="0.25">
      <c r="P88" s="719"/>
      <c r="Q88" s="228">
        <v>71.709999999999994</v>
      </c>
      <c r="R88" s="228">
        <v>89.13</v>
      </c>
      <c r="S88" s="228">
        <v>77.881666666666661</v>
      </c>
      <c r="T88" s="83"/>
    </row>
    <row r="89" spans="16:20" x14ac:dyDescent="0.25">
      <c r="P89" s="719"/>
      <c r="Q89" s="228">
        <v>68.62</v>
      </c>
      <c r="R89" s="228">
        <v>89.13</v>
      </c>
      <c r="S89" s="228">
        <v>77.881666666666661</v>
      </c>
      <c r="T89" s="83"/>
    </row>
    <row r="90" spans="16:20" x14ac:dyDescent="0.25">
      <c r="P90" s="719"/>
      <c r="Q90" s="228">
        <v>68.52</v>
      </c>
      <c r="R90" s="228">
        <v>89.13</v>
      </c>
      <c r="S90" s="228">
        <v>77.881666666666661</v>
      </c>
      <c r="T90" s="83"/>
    </row>
    <row r="91" spans="16:20" x14ac:dyDescent="0.25">
      <c r="P91" s="719"/>
      <c r="Q91" s="228">
        <v>71.319999999999993</v>
      </c>
      <c r="R91" s="228">
        <v>89.13</v>
      </c>
      <c r="S91" s="228">
        <v>77.881666666666661</v>
      </c>
      <c r="T91" s="83"/>
    </row>
    <row r="92" spans="16:20" x14ac:dyDescent="0.25">
      <c r="P92" s="719"/>
      <c r="Q92" s="228">
        <v>73.13</v>
      </c>
      <c r="R92" s="228">
        <v>89.13</v>
      </c>
      <c r="S92" s="228">
        <v>77.881666666666661</v>
      </c>
      <c r="T92" s="83"/>
    </row>
    <row r="93" spans="16:20" x14ac:dyDescent="0.25">
      <c r="P93" s="719"/>
      <c r="Q93" s="228">
        <v>73.680000000000007</v>
      </c>
      <c r="R93" s="228">
        <v>89.13</v>
      </c>
      <c r="S93" s="228">
        <v>77.881666666666661</v>
      </c>
      <c r="T93" s="83"/>
    </row>
    <row r="94" spans="16:20" x14ac:dyDescent="0.25">
      <c r="P94" s="719"/>
      <c r="Q94" s="228">
        <v>72.53</v>
      </c>
      <c r="R94" s="228">
        <v>89.13</v>
      </c>
      <c r="S94" s="228">
        <v>77.881666666666661</v>
      </c>
      <c r="T94" s="83"/>
    </row>
    <row r="95" spans="16:20" x14ac:dyDescent="0.25">
      <c r="P95" s="719"/>
      <c r="Q95" s="228">
        <v>70.81</v>
      </c>
      <c r="R95" s="228">
        <v>89.13</v>
      </c>
      <c r="S95" s="228">
        <v>77.881666666666661</v>
      </c>
      <c r="T95" s="83"/>
    </row>
    <row r="96" spans="16:20" x14ac:dyDescent="0.25">
      <c r="P96" s="719"/>
      <c r="Q96" s="228">
        <v>70.02</v>
      </c>
      <c r="R96" s="228">
        <v>89.13</v>
      </c>
      <c r="S96" s="228">
        <v>77.881666666666661</v>
      </c>
      <c r="T96" s="83"/>
    </row>
    <row r="97" spans="16:20" x14ac:dyDescent="0.25">
      <c r="P97" s="719"/>
      <c r="Q97" s="228">
        <v>71.069999999999993</v>
      </c>
      <c r="R97" s="228">
        <v>89.13</v>
      </c>
      <c r="S97" s="228">
        <v>77.881666666666661</v>
      </c>
      <c r="T97" s="83"/>
    </row>
    <row r="98" spans="16:20" x14ac:dyDescent="0.25">
      <c r="P98" s="719"/>
      <c r="Q98" s="228">
        <v>70.849999999999994</v>
      </c>
      <c r="R98" s="228">
        <v>89.13</v>
      </c>
      <c r="S98" s="228">
        <v>77.881666666666661</v>
      </c>
      <c r="T98" s="83"/>
    </row>
    <row r="99" spans="16:20" x14ac:dyDescent="0.25">
      <c r="P99" s="719"/>
      <c r="Q99" s="228">
        <v>72.78</v>
      </c>
      <c r="R99" s="228">
        <v>89.13</v>
      </c>
      <c r="S99" s="228">
        <v>77.881666666666661</v>
      </c>
      <c r="T99" s="83"/>
    </row>
    <row r="100" spans="16:20" x14ac:dyDescent="0.25">
      <c r="P100" s="719"/>
      <c r="Q100" s="228">
        <v>71.819999999999993</v>
      </c>
      <c r="R100" s="228">
        <v>89.13</v>
      </c>
      <c r="S100" s="228">
        <v>77.881666666666661</v>
      </c>
      <c r="T100" s="83"/>
    </row>
    <row r="101" spans="16:20" x14ac:dyDescent="0.25">
      <c r="P101" s="719"/>
      <c r="Q101" s="228">
        <v>71.569999999999993</v>
      </c>
      <c r="R101" s="228">
        <v>89.13</v>
      </c>
      <c r="S101" s="228">
        <v>77.881666666666661</v>
      </c>
      <c r="T101" s="83"/>
    </row>
    <row r="102" spans="16:20" x14ac:dyDescent="0.25">
      <c r="P102" s="719"/>
      <c r="Q102" s="228">
        <v>71.81</v>
      </c>
      <c r="R102" s="228">
        <v>89.13</v>
      </c>
      <c r="S102" s="228">
        <v>77.881666666666661</v>
      </c>
      <c r="T102" s="83"/>
    </row>
    <row r="103" spans="16:20" x14ac:dyDescent="0.25">
      <c r="P103" s="719"/>
      <c r="Q103" s="228">
        <v>72.87</v>
      </c>
      <c r="R103" s="228">
        <v>89.13</v>
      </c>
      <c r="S103" s="228">
        <v>77.881666666666661</v>
      </c>
      <c r="T103" s="83"/>
    </row>
    <row r="104" spans="16:20" x14ac:dyDescent="0.25">
      <c r="P104" s="719"/>
      <c r="Q104" s="228">
        <v>74.37</v>
      </c>
      <c r="R104" s="228">
        <v>89.13</v>
      </c>
      <c r="S104" s="228">
        <v>77.881666666666661</v>
      </c>
      <c r="T104" s="83"/>
    </row>
    <row r="105" spans="16:20" x14ac:dyDescent="0.25">
      <c r="P105" s="719"/>
      <c r="Q105" s="228">
        <v>71.680000000000007</v>
      </c>
      <c r="R105" s="228">
        <v>89.13</v>
      </c>
      <c r="S105" s="228">
        <v>77.881666666666661</v>
      </c>
      <c r="T105" s="83"/>
    </row>
    <row r="106" spans="16:20" x14ac:dyDescent="0.25">
      <c r="P106" s="719"/>
      <c r="Q106" s="228">
        <v>72.349999999999994</v>
      </c>
      <c r="R106" s="228">
        <v>89.13</v>
      </c>
      <c r="S106" s="228">
        <v>77.881666666666661</v>
      </c>
      <c r="T106" s="83"/>
    </row>
    <row r="107" spans="16:20" x14ac:dyDescent="0.25">
      <c r="P107" s="719"/>
      <c r="Q107" s="228">
        <v>69.45</v>
      </c>
      <c r="R107" s="228">
        <v>89.13</v>
      </c>
      <c r="S107" s="228">
        <v>77.881666666666661</v>
      </c>
      <c r="T107" s="83"/>
    </row>
    <row r="108" spans="16:20" x14ac:dyDescent="0.25">
      <c r="P108" s="719"/>
      <c r="Q108" s="228">
        <v>68.11</v>
      </c>
      <c r="R108" s="228">
        <v>89.13</v>
      </c>
      <c r="S108" s="228">
        <v>77.881666666666661</v>
      </c>
      <c r="T108" s="83"/>
    </row>
    <row r="109" spans="16:20" x14ac:dyDescent="0.25">
      <c r="P109" s="719" t="s">
        <v>11</v>
      </c>
      <c r="Q109" s="228">
        <v>70.09</v>
      </c>
      <c r="R109" s="228">
        <v>89.13</v>
      </c>
      <c r="S109" s="228">
        <v>77.881666666666661</v>
      </c>
      <c r="T109" s="83"/>
    </row>
    <row r="110" spans="16:20" x14ac:dyDescent="0.25">
      <c r="P110" s="719"/>
      <c r="Q110" s="228">
        <v>71.760000000000005</v>
      </c>
      <c r="R110" s="228">
        <v>89.13</v>
      </c>
      <c r="S110" s="228">
        <v>77.881666666666661</v>
      </c>
      <c r="T110" s="83"/>
    </row>
    <row r="111" spans="16:20" x14ac:dyDescent="0.25">
      <c r="P111" s="719"/>
      <c r="Q111" s="228">
        <v>72.14</v>
      </c>
      <c r="R111" s="228">
        <v>89.13</v>
      </c>
      <c r="S111" s="228">
        <v>77.881666666666661</v>
      </c>
      <c r="T111" s="83"/>
    </row>
    <row r="112" spans="16:20" x14ac:dyDescent="0.25">
      <c r="P112" s="719"/>
      <c r="Q112" s="228">
        <v>71.709999999999994</v>
      </c>
      <c r="R112" s="228">
        <v>89.13</v>
      </c>
      <c r="S112" s="228">
        <v>77.881666666666661</v>
      </c>
      <c r="T112" s="83"/>
    </row>
    <row r="113" spans="16:20" x14ac:dyDescent="0.25">
      <c r="P113" s="719"/>
      <c r="Q113" s="228">
        <v>72.52</v>
      </c>
      <c r="R113" s="228">
        <v>89.13</v>
      </c>
      <c r="S113" s="228">
        <v>77.881666666666661</v>
      </c>
      <c r="T113" s="83"/>
    </row>
    <row r="114" spans="16:20" x14ac:dyDescent="0.25">
      <c r="P114" s="719"/>
      <c r="Q114" s="228">
        <v>71.28</v>
      </c>
      <c r="R114" s="228">
        <v>89.13</v>
      </c>
      <c r="S114" s="228">
        <v>77.881666666666661</v>
      </c>
      <c r="T114" s="83"/>
    </row>
    <row r="115" spans="16:20" x14ac:dyDescent="0.25">
      <c r="P115" s="719"/>
      <c r="Q115" s="228">
        <v>70.16</v>
      </c>
      <c r="R115" s="228">
        <v>89.13</v>
      </c>
      <c r="S115" s="228">
        <v>77.881666666666661</v>
      </c>
      <c r="T115" s="83"/>
    </row>
    <row r="116" spans="16:20" x14ac:dyDescent="0.25">
      <c r="P116" s="719"/>
      <c r="Q116" s="228">
        <v>67.08</v>
      </c>
      <c r="R116" s="228">
        <v>89.13</v>
      </c>
      <c r="S116" s="228">
        <v>77.881666666666661</v>
      </c>
      <c r="T116" s="83"/>
    </row>
    <row r="117" spans="16:20" x14ac:dyDescent="0.25">
      <c r="P117" s="719"/>
      <c r="Q117" s="228">
        <v>69.39</v>
      </c>
      <c r="R117" s="228">
        <v>89.13</v>
      </c>
      <c r="S117" s="228">
        <v>77.881666666666661</v>
      </c>
      <c r="T117" s="83"/>
    </row>
    <row r="118" spans="16:20" x14ac:dyDescent="0.25">
      <c r="P118" s="719"/>
      <c r="Q118" s="228">
        <v>68.22</v>
      </c>
      <c r="R118" s="228">
        <v>89.13</v>
      </c>
      <c r="S118" s="228">
        <v>77.881666666666661</v>
      </c>
      <c r="T118" s="83"/>
    </row>
    <row r="119" spans="16:20" x14ac:dyDescent="0.25">
      <c r="P119" s="719"/>
      <c r="Q119" s="228">
        <v>70.61</v>
      </c>
      <c r="R119" s="228">
        <v>89.13</v>
      </c>
      <c r="S119" s="228">
        <v>77.881666666666661</v>
      </c>
      <c r="T119" s="83"/>
    </row>
    <row r="120" spans="16:20" x14ac:dyDescent="0.25">
      <c r="P120" s="719"/>
      <c r="Q120" s="228">
        <v>71.81</v>
      </c>
      <c r="R120" s="228">
        <v>89.13</v>
      </c>
      <c r="S120" s="228">
        <v>77.881666666666661</v>
      </c>
      <c r="T120" s="83"/>
    </row>
    <row r="121" spans="16:20" x14ac:dyDescent="0.25">
      <c r="P121" s="719"/>
      <c r="Q121" s="228">
        <v>71.81</v>
      </c>
      <c r="R121" s="228">
        <v>89.13</v>
      </c>
      <c r="S121" s="228">
        <v>77.881666666666661</v>
      </c>
      <c r="T121" s="83"/>
    </row>
    <row r="122" spans="16:20" x14ac:dyDescent="0.25">
      <c r="P122" s="719"/>
      <c r="Q122" s="228">
        <v>70.94</v>
      </c>
      <c r="R122" s="228">
        <v>89.13</v>
      </c>
      <c r="S122" s="228">
        <v>77.881666666666661</v>
      </c>
      <c r="T122" s="83"/>
    </row>
    <row r="123" spans="16:20" x14ac:dyDescent="0.25">
      <c r="P123" s="719"/>
      <c r="Q123" s="228">
        <v>72.55</v>
      </c>
      <c r="R123" s="228">
        <v>89.13</v>
      </c>
      <c r="S123" s="228">
        <v>77.881666666666661</v>
      </c>
      <c r="T123" s="83"/>
    </row>
    <row r="124" spans="16:20" x14ac:dyDescent="0.25">
      <c r="P124" s="719"/>
      <c r="Q124" s="228">
        <v>69.22</v>
      </c>
      <c r="R124" s="228">
        <v>89.13</v>
      </c>
      <c r="S124" s="228">
        <v>77.881666666666661</v>
      </c>
      <c r="T124" s="83"/>
    </row>
    <row r="125" spans="16:20" x14ac:dyDescent="0.25">
      <c r="P125" s="719"/>
      <c r="Q125" s="228">
        <v>68.91</v>
      </c>
      <c r="R125" s="228">
        <v>89.13</v>
      </c>
      <c r="S125" s="228">
        <v>77.881666666666661</v>
      </c>
      <c r="T125" s="83"/>
    </row>
    <row r="126" spans="16:20" x14ac:dyDescent="0.25">
      <c r="P126" s="719"/>
      <c r="Q126" s="228">
        <v>69.09</v>
      </c>
      <c r="R126" s="228">
        <v>89.13</v>
      </c>
      <c r="S126" s="228">
        <v>77.881666666666661</v>
      </c>
      <c r="T126" s="83"/>
    </row>
    <row r="127" spans="16:20" x14ac:dyDescent="0.25">
      <c r="P127" s="719"/>
      <c r="Q127" s="228">
        <v>67.680000000000007</v>
      </c>
      <c r="R127" s="228">
        <v>89.13</v>
      </c>
      <c r="S127" s="228">
        <v>77.881666666666661</v>
      </c>
      <c r="T127" s="83"/>
    </row>
    <row r="128" spans="16:20" x14ac:dyDescent="0.25">
      <c r="P128" s="719"/>
      <c r="Q128" s="228">
        <v>69.540000000000006</v>
      </c>
      <c r="R128" s="228">
        <v>89.13</v>
      </c>
      <c r="S128" s="228">
        <v>77.881666666666661</v>
      </c>
      <c r="T128" s="83"/>
    </row>
    <row r="129" spans="16:20" x14ac:dyDescent="0.25">
      <c r="P129" s="719"/>
      <c r="Q129" s="228">
        <v>69.849999999999994</v>
      </c>
      <c r="R129" s="228">
        <v>89.13</v>
      </c>
      <c r="S129" s="228">
        <v>77.881666666666661</v>
      </c>
      <c r="T129" s="83"/>
    </row>
    <row r="130" spans="16:20" x14ac:dyDescent="0.25">
      <c r="P130" s="719"/>
      <c r="Q130" s="228">
        <v>70.66</v>
      </c>
      <c r="R130" s="228">
        <v>89.13</v>
      </c>
      <c r="S130" s="228">
        <v>77.881666666666661</v>
      </c>
      <c r="T130" s="83"/>
    </row>
    <row r="131" spans="16:20" x14ac:dyDescent="0.25">
      <c r="P131" s="719" t="s">
        <v>12</v>
      </c>
      <c r="Q131" s="228">
        <v>69.709999999999994</v>
      </c>
      <c r="R131" s="228">
        <v>89.13</v>
      </c>
      <c r="S131" s="228">
        <v>77.881666666666661</v>
      </c>
      <c r="T131" s="83"/>
    </row>
    <row r="132" spans="16:20" x14ac:dyDescent="0.25">
      <c r="P132" s="719"/>
      <c r="Q132" s="228">
        <v>69.709999999999994</v>
      </c>
      <c r="R132" s="228">
        <v>89.13</v>
      </c>
      <c r="S132" s="228">
        <v>77.881666666666661</v>
      </c>
      <c r="T132" s="83"/>
    </row>
    <row r="133" spans="16:20" x14ac:dyDescent="0.25">
      <c r="P133" s="719"/>
      <c r="Q133" s="228">
        <v>71.78</v>
      </c>
      <c r="R133" s="228">
        <v>89.13</v>
      </c>
      <c r="S133" s="228">
        <v>77.881666666666661</v>
      </c>
      <c r="T133" s="83"/>
    </row>
    <row r="134" spans="16:20" x14ac:dyDescent="0.25">
      <c r="P134" s="719"/>
      <c r="Q134" s="228">
        <v>71.760000000000005</v>
      </c>
      <c r="R134" s="228">
        <v>89.13</v>
      </c>
      <c r="S134" s="228">
        <v>77.881666666666661</v>
      </c>
      <c r="T134" s="83"/>
    </row>
    <row r="135" spans="16:20" x14ac:dyDescent="0.25">
      <c r="P135" s="719"/>
      <c r="Q135" s="228">
        <v>73.91</v>
      </c>
      <c r="R135" s="228">
        <v>89.13</v>
      </c>
      <c r="S135" s="228">
        <v>77.881666666666661</v>
      </c>
      <c r="T135" s="83"/>
    </row>
    <row r="136" spans="16:20" x14ac:dyDescent="0.25">
      <c r="P136" s="719"/>
      <c r="Q136" s="228">
        <v>73.05</v>
      </c>
      <c r="R136" s="228">
        <v>89.13</v>
      </c>
      <c r="S136" s="228">
        <v>77.881666666666661</v>
      </c>
      <c r="T136" s="83"/>
    </row>
    <row r="137" spans="16:20" x14ac:dyDescent="0.25">
      <c r="P137" s="719"/>
      <c r="Q137" s="228">
        <v>74.87</v>
      </c>
      <c r="R137" s="228">
        <v>89.13</v>
      </c>
      <c r="S137" s="228">
        <v>77.881666666666661</v>
      </c>
      <c r="T137" s="83"/>
    </row>
    <row r="138" spans="16:20" x14ac:dyDescent="0.25">
      <c r="P138" s="719"/>
      <c r="Q138" s="228">
        <v>75.77</v>
      </c>
      <c r="R138" s="228">
        <v>89.13</v>
      </c>
      <c r="S138" s="228">
        <v>77.881666666666661</v>
      </c>
      <c r="T138" s="83"/>
    </row>
    <row r="139" spans="16:20" x14ac:dyDescent="0.25">
      <c r="P139" s="719"/>
      <c r="Q139" s="228">
        <v>76.86</v>
      </c>
      <c r="R139" s="228">
        <v>89.13</v>
      </c>
      <c r="S139" s="228">
        <v>77.881666666666661</v>
      </c>
      <c r="T139" s="83"/>
    </row>
    <row r="140" spans="16:20" x14ac:dyDescent="0.25">
      <c r="P140" s="719"/>
      <c r="Q140" s="228">
        <v>75.44</v>
      </c>
      <c r="R140" s="228">
        <v>89.13</v>
      </c>
      <c r="S140" s="228">
        <v>77.881666666666661</v>
      </c>
      <c r="T140" s="83"/>
    </row>
    <row r="141" spans="16:20" x14ac:dyDescent="0.25">
      <c r="P141" s="719"/>
      <c r="Q141" s="228">
        <v>74.17</v>
      </c>
      <c r="R141" s="228">
        <v>89.13</v>
      </c>
      <c r="S141" s="228">
        <v>77.881666666666661</v>
      </c>
      <c r="T141" s="83"/>
    </row>
    <row r="142" spans="16:20" x14ac:dyDescent="0.25">
      <c r="P142" s="719"/>
      <c r="Q142" s="228">
        <v>75.760000000000005</v>
      </c>
      <c r="R142" s="228">
        <v>89.13</v>
      </c>
      <c r="S142" s="228">
        <v>77.881666666666661</v>
      </c>
      <c r="T142" s="83"/>
    </row>
    <row r="143" spans="16:20" x14ac:dyDescent="0.25">
      <c r="P143" s="719"/>
      <c r="Q143" s="228">
        <v>75.400000000000006</v>
      </c>
      <c r="R143" s="228">
        <v>89.13</v>
      </c>
      <c r="S143" s="228">
        <v>77.881666666666661</v>
      </c>
      <c r="T143" s="83"/>
    </row>
    <row r="144" spans="16:20" x14ac:dyDescent="0.25">
      <c r="P144" s="719"/>
      <c r="Q144" s="228">
        <v>75.650000000000006</v>
      </c>
      <c r="R144" s="228">
        <v>89.13</v>
      </c>
      <c r="S144" s="228">
        <v>77.881666666666661</v>
      </c>
      <c r="T144" s="83"/>
    </row>
    <row r="145" spans="16:20" x14ac:dyDescent="0.25">
      <c r="P145" s="719"/>
      <c r="Q145" s="228">
        <v>77.06</v>
      </c>
      <c r="R145" s="228">
        <v>89.13</v>
      </c>
      <c r="S145" s="228">
        <v>77.881666666666661</v>
      </c>
      <c r="T145" s="83"/>
    </row>
    <row r="146" spans="16:20" x14ac:dyDescent="0.25">
      <c r="P146" s="719"/>
      <c r="Q146" s="228">
        <v>78.81</v>
      </c>
      <c r="R146" s="228">
        <v>89.13</v>
      </c>
      <c r="S146" s="228">
        <v>77.881666666666661</v>
      </c>
      <c r="T146" s="83"/>
    </row>
    <row r="147" spans="16:20" x14ac:dyDescent="0.25">
      <c r="P147" s="719"/>
      <c r="Q147" s="228">
        <v>79.760000000000005</v>
      </c>
      <c r="R147" s="228">
        <v>89.13</v>
      </c>
      <c r="S147" s="228">
        <v>77.881666666666661</v>
      </c>
      <c r="T147" s="83"/>
    </row>
    <row r="148" spans="16:20" x14ac:dyDescent="0.25">
      <c r="P148" s="719"/>
      <c r="Q148" s="228">
        <v>79.11</v>
      </c>
      <c r="R148" s="228">
        <v>89.13</v>
      </c>
      <c r="S148" s="228">
        <v>77.881666666666661</v>
      </c>
      <c r="T148" s="83"/>
    </row>
    <row r="149" spans="16:20" x14ac:dyDescent="0.25">
      <c r="P149" s="719"/>
      <c r="Q149" s="228">
        <v>80.17</v>
      </c>
      <c r="R149" s="228">
        <v>89.13</v>
      </c>
      <c r="S149" s="228">
        <v>77.881666666666661</v>
      </c>
      <c r="T149" s="83"/>
    </row>
    <row r="150" spans="16:20" x14ac:dyDescent="0.25">
      <c r="P150" s="719"/>
      <c r="Q150" s="228">
        <v>80.55</v>
      </c>
      <c r="R150" s="228">
        <v>89.13</v>
      </c>
      <c r="S150" s="228">
        <v>77.881666666666661</v>
      </c>
      <c r="T150" s="83"/>
    </row>
    <row r="151" spans="16:20" x14ac:dyDescent="0.25">
      <c r="P151" s="719"/>
      <c r="Q151" s="228">
        <v>81.8</v>
      </c>
      <c r="R151" s="228">
        <v>89.13</v>
      </c>
      <c r="S151" s="228">
        <v>77.881666666666661</v>
      </c>
      <c r="T151" s="83"/>
    </row>
    <row r="152" spans="16:20" x14ac:dyDescent="0.25">
      <c r="P152" s="719" t="s">
        <v>13</v>
      </c>
      <c r="Q152" s="228">
        <v>81.37</v>
      </c>
      <c r="R152" s="228">
        <v>89.13</v>
      </c>
      <c r="S152" s="228">
        <v>77.881666666666661</v>
      </c>
      <c r="T152" s="83"/>
    </row>
    <row r="153" spans="16:20" x14ac:dyDescent="0.25">
      <c r="P153" s="719"/>
      <c r="Q153" s="228">
        <v>79.5</v>
      </c>
      <c r="R153" s="228">
        <v>89.13</v>
      </c>
      <c r="S153" s="228">
        <v>77.881666666666661</v>
      </c>
      <c r="T153" s="83"/>
    </row>
    <row r="154" spans="16:20" x14ac:dyDescent="0.25">
      <c r="P154" s="719"/>
      <c r="Q154" s="228">
        <v>81.56</v>
      </c>
      <c r="R154" s="228">
        <v>89.13</v>
      </c>
      <c r="S154" s="228">
        <v>77.881666666666661</v>
      </c>
      <c r="T154" s="83"/>
    </row>
    <row r="155" spans="16:20" x14ac:dyDescent="0.25">
      <c r="P155" s="719"/>
      <c r="Q155" s="228">
        <v>82.76</v>
      </c>
      <c r="R155" s="228">
        <v>89.13</v>
      </c>
      <c r="S155" s="228">
        <v>77.881666666666661</v>
      </c>
      <c r="T155" s="83"/>
    </row>
    <row r="156" spans="16:20" x14ac:dyDescent="0.25">
      <c r="P156" s="719"/>
      <c r="Q156" s="228">
        <v>81.94</v>
      </c>
      <c r="R156" s="228">
        <v>89.13</v>
      </c>
      <c r="S156" s="228">
        <v>77.881666666666661</v>
      </c>
      <c r="T156" s="83"/>
    </row>
    <row r="157" spans="16:20" x14ac:dyDescent="0.25">
      <c r="P157" s="719"/>
      <c r="Q157" s="228">
        <v>82.94</v>
      </c>
      <c r="R157" s="228">
        <v>89.13</v>
      </c>
      <c r="S157" s="228">
        <v>77.881666666666661</v>
      </c>
      <c r="T157" s="83"/>
    </row>
    <row r="158" spans="16:20" x14ac:dyDescent="0.25">
      <c r="P158" s="719"/>
      <c r="Q158" s="228">
        <v>84.35</v>
      </c>
      <c r="R158" s="228">
        <v>89.13</v>
      </c>
      <c r="S158" s="228">
        <v>77.881666666666661</v>
      </c>
      <c r="T158" s="83"/>
    </row>
    <row r="159" spans="16:20" x14ac:dyDescent="0.25">
      <c r="P159" s="719"/>
      <c r="Q159" s="228">
        <v>82.81</v>
      </c>
      <c r="R159" s="228">
        <v>89.13</v>
      </c>
      <c r="S159" s="228">
        <v>77.881666666666661</v>
      </c>
      <c r="T159" s="83"/>
    </row>
    <row r="160" spans="16:20" x14ac:dyDescent="0.25">
      <c r="P160" s="719"/>
      <c r="Q160" s="228">
        <v>83.17</v>
      </c>
      <c r="R160" s="228">
        <v>89.13</v>
      </c>
      <c r="S160" s="228">
        <v>77.881666666666661</v>
      </c>
      <c r="T160" s="83"/>
    </row>
    <row r="161" spans="16:20" x14ac:dyDescent="0.25">
      <c r="P161" s="719"/>
      <c r="Q161" s="228">
        <v>82.5</v>
      </c>
      <c r="R161" s="228">
        <v>89.13</v>
      </c>
      <c r="S161" s="228">
        <v>77.881666666666661</v>
      </c>
      <c r="T161" s="83"/>
    </row>
    <row r="162" spans="16:20" x14ac:dyDescent="0.25">
      <c r="P162" s="719"/>
      <c r="Q162" s="228">
        <v>81.06</v>
      </c>
      <c r="R162" s="228">
        <v>89.13</v>
      </c>
      <c r="S162" s="228">
        <v>77.881666666666661</v>
      </c>
      <c r="T162" s="83"/>
    </row>
    <row r="163" spans="16:20" x14ac:dyDescent="0.25">
      <c r="P163" s="719"/>
      <c r="Q163" s="228">
        <v>79.400000000000006</v>
      </c>
      <c r="R163" s="228">
        <v>89.13</v>
      </c>
      <c r="S163" s="228">
        <v>77.881666666666661</v>
      </c>
      <c r="T163" s="83"/>
    </row>
    <row r="164" spans="16:20" x14ac:dyDescent="0.25">
      <c r="P164" s="719"/>
      <c r="Q164" s="228">
        <v>80.430000000000007</v>
      </c>
      <c r="R164" s="228">
        <v>89.13</v>
      </c>
      <c r="S164" s="228">
        <v>77.881666666666661</v>
      </c>
      <c r="T164" s="83"/>
    </row>
    <row r="165" spans="16:20" x14ac:dyDescent="0.25">
      <c r="P165" s="719"/>
      <c r="Q165" s="228">
        <v>81.25</v>
      </c>
      <c r="R165" s="228">
        <v>89.13</v>
      </c>
      <c r="S165" s="228">
        <v>77.881666666666661</v>
      </c>
      <c r="T165" s="83"/>
    </row>
    <row r="166" spans="16:20" x14ac:dyDescent="0.25">
      <c r="P166" s="719"/>
      <c r="Q166" s="228">
        <v>80.709999999999994</v>
      </c>
      <c r="R166" s="228">
        <v>89.13</v>
      </c>
      <c r="S166" s="228">
        <v>77.881666666666661</v>
      </c>
      <c r="T166" s="83"/>
    </row>
    <row r="167" spans="16:20" x14ac:dyDescent="0.25">
      <c r="P167" s="719"/>
      <c r="Q167" s="228">
        <v>80.25</v>
      </c>
      <c r="R167" s="228">
        <v>89.13</v>
      </c>
      <c r="S167" s="228">
        <v>77.881666666666661</v>
      </c>
      <c r="T167" s="83"/>
    </row>
    <row r="168" spans="16:20" x14ac:dyDescent="0.25">
      <c r="P168" s="719"/>
      <c r="Q168" s="228">
        <v>78.91</v>
      </c>
      <c r="R168" s="228">
        <v>89.13</v>
      </c>
      <c r="S168" s="228">
        <v>77.881666666666661</v>
      </c>
      <c r="T168" s="83"/>
    </row>
    <row r="169" spans="16:20" x14ac:dyDescent="0.25">
      <c r="P169" s="719"/>
      <c r="Q169" s="228">
        <v>79.52</v>
      </c>
      <c r="R169" s="228">
        <v>89.13</v>
      </c>
      <c r="S169" s="228">
        <v>77.881666666666661</v>
      </c>
      <c r="T169" s="83"/>
    </row>
    <row r="170" spans="16:20" x14ac:dyDescent="0.25">
      <c r="P170" s="719"/>
      <c r="Q170" s="228">
        <v>80.47</v>
      </c>
      <c r="R170" s="228">
        <v>89.13</v>
      </c>
      <c r="S170" s="228">
        <v>77.881666666666661</v>
      </c>
      <c r="T170" s="83"/>
    </row>
    <row r="171" spans="16:20" x14ac:dyDescent="0.25">
      <c r="P171" s="719"/>
      <c r="Q171" s="228">
        <v>80.650000000000006</v>
      </c>
      <c r="R171" s="228">
        <v>89.13</v>
      </c>
      <c r="S171" s="228">
        <v>77.881666666666661</v>
      </c>
      <c r="T171" s="83"/>
    </row>
    <row r="172" spans="16:20" x14ac:dyDescent="0.25">
      <c r="P172" s="719"/>
      <c r="Q172" s="228">
        <v>81.14</v>
      </c>
      <c r="R172" s="228">
        <v>89.13</v>
      </c>
      <c r="S172" s="228">
        <v>77.881666666666661</v>
      </c>
      <c r="T172" s="83"/>
    </row>
    <row r="173" spans="16:20" x14ac:dyDescent="0.25">
      <c r="P173" s="719"/>
      <c r="Q173" s="228">
        <v>81.64</v>
      </c>
      <c r="R173" s="228">
        <v>89.13</v>
      </c>
      <c r="S173" s="228">
        <v>77.881666666666661</v>
      </c>
      <c r="T173" s="83"/>
    </row>
    <row r="174" spans="16:20" x14ac:dyDescent="0.25">
      <c r="P174" s="719"/>
      <c r="Q174" s="228">
        <v>83.55</v>
      </c>
      <c r="R174" s="228">
        <v>89.13</v>
      </c>
      <c r="S174" s="228">
        <v>77.881666666666661</v>
      </c>
      <c r="T174" s="83"/>
    </row>
    <row r="175" spans="16:20" x14ac:dyDescent="0.25">
      <c r="P175" s="719" t="s">
        <v>14</v>
      </c>
      <c r="Q175" s="228">
        <v>85.52</v>
      </c>
      <c r="R175" s="228">
        <v>89.13</v>
      </c>
      <c r="S175" s="228">
        <v>77.881666666666661</v>
      </c>
      <c r="T175" s="83"/>
    </row>
    <row r="176" spans="16:20" x14ac:dyDescent="0.25">
      <c r="P176" s="719"/>
      <c r="Q176" s="228">
        <v>85.52</v>
      </c>
      <c r="R176" s="228">
        <v>89.13</v>
      </c>
      <c r="S176" s="228">
        <v>77.881666666666661</v>
      </c>
      <c r="T176" s="83"/>
    </row>
    <row r="177" spans="16:20" x14ac:dyDescent="0.25">
      <c r="P177" s="719"/>
      <c r="Q177" s="228">
        <v>86.74</v>
      </c>
      <c r="R177" s="228">
        <v>89.13</v>
      </c>
      <c r="S177" s="228">
        <v>77.881666666666661</v>
      </c>
      <c r="T177" s="83"/>
    </row>
    <row r="178" spans="16:20" x14ac:dyDescent="0.25">
      <c r="P178" s="719"/>
      <c r="Q178" s="228">
        <v>87.55</v>
      </c>
      <c r="R178" s="228">
        <v>89.13</v>
      </c>
      <c r="S178" s="228">
        <v>77.881666666666661</v>
      </c>
      <c r="T178" s="83"/>
    </row>
    <row r="179" spans="16:20" x14ac:dyDescent="0.25">
      <c r="P179" s="719"/>
      <c r="Q179" s="228">
        <v>86.87</v>
      </c>
      <c r="R179" s="228">
        <v>89.13</v>
      </c>
      <c r="S179" s="228">
        <v>77.881666666666661</v>
      </c>
      <c r="T179" s="83"/>
    </row>
    <row r="180" spans="16:20" x14ac:dyDescent="0.25">
      <c r="P180" s="719"/>
      <c r="Q180" s="228">
        <v>87.51</v>
      </c>
      <c r="R180" s="228">
        <v>89.13</v>
      </c>
      <c r="S180" s="228">
        <v>77.881666666666661</v>
      </c>
      <c r="T180" s="83"/>
    </row>
    <row r="181" spans="16:20" x14ac:dyDescent="0.25">
      <c r="P181" s="719"/>
      <c r="Q181" s="228">
        <v>87.3</v>
      </c>
      <c r="R181" s="228">
        <v>89.13</v>
      </c>
      <c r="S181" s="228">
        <v>77.881666666666661</v>
      </c>
      <c r="T181" s="83"/>
    </row>
    <row r="182" spans="16:20" x14ac:dyDescent="0.25">
      <c r="P182" s="719"/>
      <c r="Q182" s="228">
        <v>88.87</v>
      </c>
      <c r="R182" s="228">
        <v>89.13</v>
      </c>
      <c r="S182" s="228">
        <v>77.881666666666661</v>
      </c>
      <c r="T182" s="83"/>
    </row>
    <row r="183" spans="16:20" x14ac:dyDescent="0.25">
      <c r="P183" s="719"/>
      <c r="Q183" s="228">
        <v>88.59</v>
      </c>
      <c r="R183" s="228">
        <v>89.13</v>
      </c>
      <c r="S183" s="228">
        <v>77.881666666666661</v>
      </c>
      <c r="T183" s="83"/>
    </row>
    <row r="184" spans="16:20" x14ac:dyDescent="0.25">
      <c r="P184" s="719"/>
      <c r="Q184" s="228">
        <v>90.13</v>
      </c>
      <c r="R184" s="228">
        <v>89.13</v>
      </c>
      <c r="S184" s="228">
        <v>77.881666666666661</v>
      </c>
      <c r="T184" s="83"/>
    </row>
    <row r="185" spans="16:20" x14ac:dyDescent="0.25">
      <c r="P185" s="719"/>
      <c r="Q185" s="228">
        <v>90.83</v>
      </c>
      <c r="R185" s="228">
        <v>89.13</v>
      </c>
      <c r="S185" s="228">
        <v>77.881666666666661</v>
      </c>
      <c r="T185" s="83"/>
    </row>
    <row r="186" spans="16:20" x14ac:dyDescent="0.25">
      <c r="P186" s="719"/>
      <c r="Q186" s="228">
        <v>91.47</v>
      </c>
      <c r="R186" s="228">
        <v>89.13</v>
      </c>
      <c r="S186" s="228">
        <v>77.881666666666661</v>
      </c>
      <c r="T186" s="83"/>
    </row>
    <row r="187" spans="16:20" x14ac:dyDescent="0.25">
      <c r="P187" s="719"/>
      <c r="Q187" s="228">
        <v>91.16</v>
      </c>
      <c r="R187" s="228">
        <v>89.13</v>
      </c>
      <c r="S187" s="228">
        <v>77.881666666666661</v>
      </c>
      <c r="T187" s="83"/>
    </row>
    <row r="188" spans="16:20" x14ac:dyDescent="0.25">
      <c r="P188" s="719"/>
      <c r="Q188" s="228">
        <v>89.2</v>
      </c>
      <c r="R188" s="228">
        <v>89.13</v>
      </c>
      <c r="S188" s="228">
        <v>77.881666666666661</v>
      </c>
      <c r="T188" s="83"/>
    </row>
    <row r="189" spans="16:20" x14ac:dyDescent="0.25">
      <c r="P189" s="719"/>
      <c r="Q189" s="228">
        <v>89.56</v>
      </c>
      <c r="R189" s="228">
        <v>89.13</v>
      </c>
      <c r="S189" s="228">
        <v>77.881666666666661</v>
      </c>
      <c r="T189" s="83"/>
    </row>
    <row r="190" spans="16:20" x14ac:dyDescent="0.25">
      <c r="P190" s="719"/>
      <c r="Q190" s="228">
        <v>90</v>
      </c>
      <c r="R190" s="228">
        <v>89.13</v>
      </c>
      <c r="S190" s="228">
        <v>77.881666666666661</v>
      </c>
      <c r="T190" s="83"/>
    </row>
    <row r="191" spans="16:20" x14ac:dyDescent="0.25">
      <c r="P191" s="719"/>
      <c r="Q191" s="228">
        <v>89.68</v>
      </c>
      <c r="R191" s="228">
        <v>89.13</v>
      </c>
      <c r="S191" s="228">
        <v>77.881666666666661</v>
      </c>
      <c r="T191" s="83"/>
    </row>
    <row r="192" spans="16:20" x14ac:dyDescent="0.25">
      <c r="P192" s="719"/>
      <c r="Q192" s="228">
        <v>91.43</v>
      </c>
      <c r="R192" s="228">
        <v>89.13</v>
      </c>
      <c r="S192" s="228">
        <v>77.881666666666661</v>
      </c>
      <c r="T192" s="83"/>
    </row>
    <row r="193" spans="16:20" x14ac:dyDescent="0.25">
      <c r="P193" s="719"/>
      <c r="Q193" s="228">
        <v>93.67</v>
      </c>
      <c r="R193" s="228">
        <v>89.13</v>
      </c>
      <c r="S193" s="228">
        <v>77.881666666666661</v>
      </c>
      <c r="T193" s="83"/>
    </row>
    <row r="194" spans="16:20" x14ac:dyDescent="0.25">
      <c r="P194" s="719"/>
      <c r="Q194" s="228">
        <v>91.65</v>
      </c>
      <c r="R194" s="228">
        <v>89.13</v>
      </c>
      <c r="S194" s="228">
        <v>77.881666666666661</v>
      </c>
      <c r="T194" s="83"/>
    </row>
    <row r="195" spans="16:20" x14ac:dyDescent="0.25">
      <c r="P195" s="719"/>
      <c r="Q195" s="228">
        <v>90.77</v>
      </c>
      <c r="R195" s="228">
        <v>89.13</v>
      </c>
      <c r="S195" s="228">
        <v>77.881666666666661</v>
      </c>
      <c r="T195" s="83"/>
    </row>
    <row r="196" spans="16:20" x14ac:dyDescent="0.25">
      <c r="P196" s="719" t="s">
        <v>15</v>
      </c>
      <c r="Q196" s="228">
        <v>88.81</v>
      </c>
      <c r="R196" s="228">
        <v>89.13</v>
      </c>
      <c r="S196" s="228">
        <v>77.881666666666661</v>
      </c>
      <c r="T196" s="72"/>
    </row>
    <row r="197" spans="16:20" x14ac:dyDescent="0.25">
      <c r="P197" s="719"/>
      <c r="Q197" s="228">
        <v>89.26</v>
      </c>
      <c r="R197" s="228">
        <v>89.13</v>
      </c>
      <c r="S197" s="228">
        <v>77.881666666666661</v>
      </c>
      <c r="T197" s="72"/>
    </row>
    <row r="198" spans="16:20" x14ac:dyDescent="0.25">
      <c r="P198" s="719"/>
      <c r="Q198" s="228">
        <v>84.32</v>
      </c>
      <c r="R198" s="228">
        <v>89.13</v>
      </c>
      <c r="S198" s="228">
        <v>77.881666666666661</v>
      </c>
      <c r="T198" s="72"/>
    </row>
    <row r="199" spans="16:20" x14ac:dyDescent="0.25">
      <c r="P199" s="719"/>
      <c r="Q199" s="228">
        <v>82.3</v>
      </c>
      <c r="R199" s="228">
        <v>89.13</v>
      </c>
      <c r="S199" s="228">
        <v>77.881666666666661</v>
      </c>
      <c r="T199" s="72"/>
    </row>
    <row r="200" spans="16:20" x14ac:dyDescent="0.25">
      <c r="P200" s="719"/>
      <c r="Q200" s="228">
        <v>82.83</v>
      </c>
      <c r="R200" s="228">
        <v>89.13</v>
      </c>
      <c r="S200" s="228">
        <v>77.881666666666661</v>
      </c>
      <c r="T200" s="72"/>
    </row>
    <row r="201" spans="16:20" x14ac:dyDescent="0.25">
      <c r="P201" s="719"/>
      <c r="Q201" s="228">
        <v>82.83</v>
      </c>
      <c r="R201" s="228">
        <v>89.13</v>
      </c>
      <c r="S201" s="228">
        <v>77.881666666666661</v>
      </c>
      <c r="T201" s="72"/>
    </row>
    <row r="202" spans="16:20" x14ac:dyDescent="0.25">
      <c r="P202" s="719"/>
      <c r="Q202" s="228">
        <v>85.89</v>
      </c>
      <c r="R202" s="228">
        <v>89.13</v>
      </c>
      <c r="S202" s="228">
        <v>77.881666666666661</v>
      </c>
      <c r="T202" s="72"/>
    </row>
    <row r="203" spans="16:20" x14ac:dyDescent="0.25">
      <c r="P203" s="719"/>
      <c r="Q203" s="228">
        <v>83.7</v>
      </c>
      <c r="R203" s="228">
        <v>89.13</v>
      </c>
      <c r="S203" s="228">
        <v>77.881666666666661</v>
      </c>
      <c r="T203" s="72"/>
    </row>
    <row r="204" spans="16:20" x14ac:dyDescent="0.25">
      <c r="P204" s="719"/>
      <c r="Q204" s="228">
        <v>82.87</v>
      </c>
      <c r="R204" s="228">
        <v>89.13</v>
      </c>
      <c r="S204" s="228">
        <v>77.881666666666661</v>
      </c>
      <c r="T204" s="72"/>
    </row>
    <row r="205" spans="16:20" x14ac:dyDescent="0.25">
      <c r="P205" s="719"/>
      <c r="Q205" s="228">
        <v>87.67</v>
      </c>
      <c r="R205" s="228">
        <v>89.13</v>
      </c>
      <c r="S205" s="228">
        <v>77.881666666666661</v>
      </c>
      <c r="T205" s="72"/>
    </row>
    <row r="206" spans="16:20" x14ac:dyDescent="0.25">
      <c r="P206" s="719"/>
      <c r="Q206" s="228">
        <v>86.65</v>
      </c>
      <c r="R206" s="228">
        <v>89.13</v>
      </c>
      <c r="S206" s="228">
        <v>77.881666666666661</v>
      </c>
      <c r="T206" s="72"/>
    </row>
    <row r="207" spans="16:20" x14ac:dyDescent="0.25">
      <c r="P207" s="719"/>
      <c r="Q207" s="228">
        <v>86.66</v>
      </c>
      <c r="R207" s="228">
        <v>89.13</v>
      </c>
      <c r="S207" s="228">
        <v>77.881666666666661</v>
      </c>
      <c r="T207" s="72"/>
    </row>
    <row r="208" spans="16:20" x14ac:dyDescent="0.25">
      <c r="P208" s="719"/>
      <c r="Q208" s="228">
        <v>88.35</v>
      </c>
      <c r="R208" s="228">
        <v>89.13</v>
      </c>
      <c r="S208" s="228">
        <v>77.881666666666661</v>
      </c>
      <c r="T208" s="72"/>
    </row>
    <row r="209" spans="16:20" x14ac:dyDescent="0.25">
      <c r="P209" s="719"/>
      <c r="Q209" s="228">
        <v>89.35</v>
      </c>
      <c r="R209" s="228">
        <v>89.13</v>
      </c>
      <c r="S209" s="228">
        <v>77.881666666666661</v>
      </c>
      <c r="T209" s="72"/>
    </row>
    <row r="210" spans="16:20" x14ac:dyDescent="0.25">
      <c r="P210" s="719"/>
      <c r="Q210" s="228">
        <v>89.12</v>
      </c>
      <c r="R210" s="228">
        <v>89.13</v>
      </c>
      <c r="S210" s="228">
        <v>77.881666666666661</v>
      </c>
      <c r="T210" s="72"/>
    </row>
    <row r="211" spans="16:20" x14ac:dyDescent="0.25">
      <c r="P211" s="719"/>
      <c r="Q211" s="228">
        <v>85.49</v>
      </c>
      <c r="R211" s="228">
        <v>89.13</v>
      </c>
      <c r="S211" s="228">
        <v>77.881666666666661</v>
      </c>
      <c r="T211" s="72"/>
    </row>
    <row r="212" spans="16:20" x14ac:dyDescent="0.25">
      <c r="P212" s="719"/>
      <c r="Q212" s="228">
        <v>84.58</v>
      </c>
      <c r="R212" s="228">
        <v>89.13</v>
      </c>
      <c r="S212" s="228">
        <v>77.881666666666661</v>
      </c>
      <c r="T212" s="72"/>
    </row>
    <row r="213" spans="16:20" x14ac:dyDescent="0.25">
      <c r="P213" s="719"/>
      <c r="Q213" s="228">
        <v>86.07</v>
      </c>
      <c r="R213" s="228">
        <v>89.13</v>
      </c>
      <c r="S213" s="228">
        <v>77.881666666666661</v>
      </c>
      <c r="T213" s="72"/>
    </row>
    <row r="214" spans="16:20" x14ac:dyDescent="0.25">
      <c r="P214" s="719"/>
      <c r="Q214" s="228">
        <v>83.8</v>
      </c>
      <c r="R214" s="228">
        <v>89.13</v>
      </c>
      <c r="S214" s="228">
        <v>77.881666666666661</v>
      </c>
      <c r="T214" s="72"/>
    </row>
    <row r="215" spans="16:20" x14ac:dyDescent="0.25">
      <c r="P215" s="719"/>
      <c r="Q215" s="228">
        <v>86.04</v>
      </c>
      <c r="R215" s="228">
        <v>89.13</v>
      </c>
      <c r="S215" s="228">
        <v>77.881666666666661</v>
      </c>
      <c r="T215" s="72"/>
    </row>
    <row r="216" spans="16:20" x14ac:dyDescent="0.25">
      <c r="P216" s="719"/>
      <c r="Q216" s="228">
        <v>83.03</v>
      </c>
      <c r="R216" s="228">
        <v>89.13</v>
      </c>
      <c r="S216" s="228">
        <v>77.881666666666661</v>
      </c>
      <c r="T216" s="72"/>
    </row>
    <row r="217" spans="16:20" x14ac:dyDescent="0.25">
      <c r="P217" s="719"/>
      <c r="Q217" s="228">
        <v>81.64</v>
      </c>
      <c r="R217" s="228">
        <v>89.13</v>
      </c>
      <c r="S217" s="228">
        <v>77.881666666666661</v>
      </c>
      <c r="T217" s="72"/>
    </row>
    <row r="218" spans="16:20" x14ac:dyDescent="0.25">
      <c r="P218" s="719" t="s">
        <v>16</v>
      </c>
      <c r="Q218" s="228">
        <v>81.05</v>
      </c>
      <c r="R218" s="228">
        <v>89.13</v>
      </c>
      <c r="S218" s="228">
        <v>77.881666666666661</v>
      </c>
      <c r="T218" s="72"/>
    </row>
    <row r="219" spans="16:20" x14ac:dyDescent="0.25">
      <c r="P219" s="719"/>
      <c r="Q219" s="228">
        <v>83.04</v>
      </c>
      <c r="R219" s="228">
        <v>89.13</v>
      </c>
      <c r="S219" s="228">
        <v>77.881666666666661</v>
      </c>
      <c r="T219" s="72"/>
    </row>
    <row r="220" spans="16:20" x14ac:dyDescent="0.25">
      <c r="P220" s="719"/>
      <c r="Q220" s="228">
        <v>81.19</v>
      </c>
      <c r="R220" s="228">
        <v>89.13</v>
      </c>
      <c r="S220" s="228">
        <v>77.881666666666661</v>
      </c>
      <c r="T220" s="72"/>
    </row>
    <row r="221" spans="16:20" x14ac:dyDescent="0.25">
      <c r="P221" s="719"/>
      <c r="Q221" s="228">
        <v>81.540000000000006</v>
      </c>
      <c r="R221" s="228">
        <v>89.13</v>
      </c>
      <c r="S221" s="228">
        <v>77.881666666666661</v>
      </c>
      <c r="T221" s="72"/>
    </row>
    <row r="222" spans="16:20" x14ac:dyDescent="0.25">
      <c r="P222" s="719"/>
      <c r="Q222" s="228">
        <v>77.959999999999994</v>
      </c>
      <c r="R222" s="228">
        <v>89.13</v>
      </c>
      <c r="S222" s="228">
        <v>77.881666666666661</v>
      </c>
      <c r="T222" s="72"/>
    </row>
    <row r="223" spans="16:20" x14ac:dyDescent="0.25">
      <c r="P223" s="719"/>
      <c r="Q223" s="228">
        <v>75.849999999999994</v>
      </c>
      <c r="R223" s="228">
        <v>89.13</v>
      </c>
      <c r="S223" s="228">
        <v>77.881666666666661</v>
      </c>
      <c r="T223" s="72"/>
    </row>
    <row r="224" spans="16:20" x14ac:dyDescent="0.25">
      <c r="P224" s="719"/>
      <c r="Q224" s="228">
        <v>76.34</v>
      </c>
      <c r="R224" s="228">
        <v>89.13</v>
      </c>
      <c r="S224" s="228">
        <v>77.881666666666661</v>
      </c>
      <c r="T224" s="72"/>
    </row>
    <row r="225" spans="16:20" x14ac:dyDescent="0.25">
      <c r="P225" s="719"/>
      <c r="Q225" s="228">
        <v>76.34</v>
      </c>
      <c r="R225" s="228">
        <v>89.13</v>
      </c>
      <c r="S225" s="228">
        <v>77.881666666666661</v>
      </c>
      <c r="T225" s="72"/>
    </row>
    <row r="226" spans="16:20" x14ac:dyDescent="0.25">
      <c r="P226" s="719"/>
      <c r="Q226" s="228">
        <v>78.86</v>
      </c>
      <c r="R226" s="228">
        <v>89.13</v>
      </c>
      <c r="S226" s="228">
        <v>77.881666666666661</v>
      </c>
      <c r="T226" s="72"/>
    </row>
    <row r="227" spans="16:20" x14ac:dyDescent="0.25">
      <c r="P227" s="719"/>
      <c r="Q227" s="228">
        <v>78.900000000000006</v>
      </c>
      <c r="R227" s="228">
        <v>89.13</v>
      </c>
      <c r="S227" s="228">
        <v>77.881666666666661</v>
      </c>
      <c r="T227" s="72"/>
    </row>
    <row r="228" spans="16:20" x14ac:dyDescent="0.25">
      <c r="P228" s="719"/>
      <c r="Q228" s="228">
        <v>77.150000000000006</v>
      </c>
      <c r="R228" s="228">
        <v>89.13</v>
      </c>
      <c r="S228" s="228">
        <v>77.881666666666661</v>
      </c>
      <c r="T228" s="72"/>
    </row>
    <row r="229" spans="16:20" x14ac:dyDescent="0.25">
      <c r="P229" s="719"/>
      <c r="Q229" s="228">
        <v>73.5</v>
      </c>
      <c r="R229" s="228">
        <v>89.13</v>
      </c>
      <c r="S229" s="228">
        <v>77.881666666666661</v>
      </c>
      <c r="T229" s="72"/>
    </row>
    <row r="230" spans="16:20" x14ac:dyDescent="0.25">
      <c r="P230" s="719"/>
      <c r="Q230" s="228">
        <v>76.47</v>
      </c>
      <c r="R230" s="228">
        <v>89.13</v>
      </c>
      <c r="S230" s="228">
        <v>77.881666666666661</v>
      </c>
      <c r="T230" s="72"/>
    </row>
    <row r="231" spans="16:20" x14ac:dyDescent="0.25">
      <c r="P231" s="719"/>
      <c r="Q231" s="228">
        <v>78.099999999999994</v>
      </c>
      <c r="R231" s="228">
        <v>89.13</v>
      </c>
      <c r="S231" s="228">
        <v>77.881666666666661</v>
      </c>
      <c r="T231" s="72"/>
    </row>
    <row r="232" spans="16:20" x14ac:dyDescent="0.25">
      <c r="P232" s="719"/>
      <c r="Q232" s="228">
        <v>78.349999999999994</v>
      </c>
      <c r="R232" s="228">
        <v>89.13</v>
      </c>
      <c r="S232" s="228">
        <v>77.881666666666661</v>
      </c>
      <c r="T232" s="72"/>
    </row>
    <row r="233" spans="16:20" x14ac:dyDescent="0.25">
      <c r="P233" s="719"/>
      <c r="Q233" s="228">
        <v>76.8</v>
      </c>
      <c r="R233" s="228">
        <v>89.13</v>
      </c>
      <c r="S233" s="228">
        <v>77.881666666666661</v>
      </c>
      <c r="T233" s="72"/>
    </row>
    <row r="234" spans="16:20" x14ac:dyDescent="0.25">
      <c r="P234" s="719"/>
      <c r="Q234" s="228">
        <v>76.8</v>
      </c>
      <c r="R234" s="228">
        <v>89.13</v>
      </c>
      <c r="S234" s="228">
        <v>77.881666666666661</v>
      </c>
      <c r="T234" s="72"/>
    </row>
    <row r="235" spans="16:20" x14ac:dyDescent="0.25">
      <c r="P235" s="719"/>
      <c r="Q235" s="228">
        <v>74.83</v>
      </c>
      <c r="R235" s="228">
        <v>89.13</v>
      </c>
      <c r="S235" s="228">
        <v>77.881666666666661</v>
      </c>
      <c r="T235" s="72"/>
    </row>
    <row r="236" spans="16:20" x14ac:dyDescent="0.25">
      <c r="P236" s="719"/>
      <c r="Q236" s="228">
        <v>74.459999999999994</v>
      </c>
      <c r="R236" s="228">
        <v>89.13</v>
      </c>
      <c r="S236" s="228">
        <v>77.881666666666661</v>
      </c>
      <c r="T236" s="72"/>
    </row>
    <row r="237" spans="16:20" x14ac:dyDescent="0.25">
      <c r="P237" s="719"/>
      <c r="Q237" s="228">
        <v>76.09</v>
      </c>
      <c r="R237" s="228">
        <v>89.13</v>
      </c>
      <c r="S237" s="228">
        <v>77.881666666666661</v>
      </c>
      <c r="T237" s="72"/>
    </row>
    <row r="238" spans="16:20" x14ac:dyDescent="0.25">
      <c r="P238" s="719"/>
      <c r="Q238" s="228">
        <v>77.56</v>
      </c>
      <c r="R238" s="228">
        <v>89.13</v>
      </c>
      <c r="S238" s="228">
        <v>77.881666666666661</v>
      </c>
      <c r="T238" s="72"/>
    </row>
    <row r="239" spans="16:20" x14ac:dyDescent="0.25">
      <c r="P239" s="719"/>
      <c r="Q239" s="228">
        <v>75.66</v>
      </c>
      <c r="R239" s="228">
        <v>89.13</v>
      </c>
      <c r="S239" s="228">
        <v>77.881666666666661</v>
      </c>
      <c r="T239" s="72"/>
    </row>
    <row r="240" spans="16:20" x14ac:dyDescent="0.25">
      <c r="P240" s="719" t="s">
        <v>17</v>
      </c>
      <c r="Q240" s="228">
        <v>73.7</v>
      </c>
      <c r="R240" s="228">
        <v>89.13</v>
      </c>
      <c r="S240" s="228">
        <v>77.881666666666661</v>
      </c>
      <c r="T240" s="72"/>
    </row>
    <row r="241" spans="16:20" x14ac:dyDescent="0.25">
      <c r="P241" s="719"/>
      <c r="Q241" s="228">
        <v>72.73</v>
      </c>
      <c r="R241" s="228">
        <v>89.13</v>
      </c>
      <c r="S241" s="228">
        <v>77.881666666666661</v>
      </c>
      <c r="T241" s="72"/>
    </row>
    <row r="242" spans="16:20" x14ac:dyDescent="0.25">
      <c r="P242" s="719"/>
      <c r="Q242" s="228">
        <v>71.95</v>
      </c>
      <c r="R242" s="228">
        <v>89.13</v>
      </c>
      <c r="S242" s="228">
        <v>77.881666666666661</v>
      </c>
      <c r="T242" s="72"/>
    </row>
    <row r="243" spans="16:20" x14ac:dyDescent="0.25">
      <c r="P243" s="719"/>
      <c r="Q243" s="228">
        <v>68.98</v>
      </c>
      <c r="R243" s="228">
        <v>89.13</v>
      </c>
      <c r="S243" s="228">
        <v>77.881666666666661</v>
      </c>
      <c r="T243" s="72"/>
    </row>
    <row r="244" spans="16:20" x14ac:dyDescent="0.25">
      <c r="P244" s="719"/>
      <c r="Q244" s="228">
        <v>69</v>
      </c>
      <c r="R244" s="228">
        <v>89.13</v>
      </c>
      <c r="S244" s="228">
        <v>77.881666666666661</v>
      </c>
      <c r="T244" s="72"/>
    </row>
    <row r="245" spans="16:20" x14ac:dyDescent="0.25">
      <c r="P245" s="719"/>
      <c r="Q245" s="228">
        <v>70.87</v>
      </c>
      <c r="R245" s="228">
        <v>89.13</v>
      </c>
      <c r="S245" s="228">
        <v>77.881666666666661</v>
      </c>
      <c r="T245" s="72"/>
    </row>
    <row r="246" spans="16:20" x14ac:dyDescent="0.25">
      <c r="P246" s="719"/>
      <c r="Q246" s="228">
        <v>70.95</v>
      </c>
      <c r="R246" s="228">
        <v>89.13</v>
      </c>
      <c r="S246" s="228">
        <v>77.881666666666661</v>
      </c>
      <c r="T246" s="72"/>
    </row>
    <row r="247" spans="16:20" x14ac:dyDescent="0.25">
      <c r="P247" s="719"/>
      <c r="Q247" s="228">
        <v>68.27</v>
      </c>
      <c r="R247" s="228">
        <v>89.13</v>
      </c>
      <c r="S247" s="228">
        <v>77.881666666666661</v>
      </c>
      <c r="T247" s="72"/>
    </row>
    <row r="248" spans="16:20" x14ac:dyDescent="0.25">
      <c r="P248" s="719"/>
      <c r="Q248" s="228">
        <v>69.09</v>
      </c>
      <c r="R248" s="228">
        <v>89.13</v>
      </c>
      <c r="S248" s="228">
        <v>77.881666666666661</v>
      </c>
      <c r="T248" s="72"/>
    </row>
    <row r="249" spans="16:20" x14ac:dyDescent="0.25">
      <c r="P249" s="719"/>
      <c r="Q249" s="228">
        <v>71.209999999999994</v>
      </c>
      <c r="R249" s="228">
        <v>89.13</v>
      </c>
      <c r="S249" s="228">
        <v>77.881666666666661</v>
      </c>
      <c r="T249" s="72"/>
    </row>
    <row r="250" spans="16:20" x14ac:dyDescent="0.25">
      <c r="P250" s="719"/>
      <c r="Q250" s="228">
        <v>71.05</v>
      </c>
      <c r="R250" s="228">
        <v>89.13</v>
      </c>
      <c r="S250" s="228">
        <v>77.881666666666661</v>
      </c>
      <c r="T250" s="72"/>
    </row>
    <row r="251" spans="16:20" x14ac:dyDescent="0.25">
      <c r="P251" s="719"/>
      <c r="Q251" s="228">
        <v>72.16</v>
      </c>
      <c r="R251" s="228">
        <v>89.13</v>
      </c>
      <c r="S251" s="228">
        <v>77.881666666666661</v>
      </c>
      <c r="T251" s="72"/>
    </row>
    <row r="252" spans="16:20" x14ac:dyDescent="0.25">
      <c r="P252" s="719"/>
      <c r="Q252" s="228">
        <v>73.23</v>
      </c>
      <c r="R252" s="228">
        <v>89.13</v>
      </c>
      <c r="S252" s="228">
        <v>77.881666666666661</v>
      </c>
      <c r="T252" s="72"/>
    </row>
    <row r="253" spans="16:20" x14ac:dyDescent="0.25">
      <c r="P253" s="719"/>
      <c r="Q253" s="228">
        <v>73.87</v>
      </c>
      <c r="R253" s="228">
        <v>89.13</v>
      </c>
      <c r="S253" s="228">
        <v>77.881666666666661</v>
      </c>
      <c r="T253" s="72"/>
    </row>
    <row r="254" spans="16:20" x14ac:dyDescent="0.25">
      <c r="P254" s="719"/>
      <c r="Q254" s="228">
        <v>73.59</v>
      </c>
      <c r="R254" s="228">
        <v>89.13</v>
      </c>
      <c r="S254" s="228">
        <v>77.881666666666661</v>
      </c>
      <c r="T254" s="72"/>
    </row>
    <row r="255" spans="16:20" x14ac:dyDescent="0.25">
      <c r="P255" s="719"/>
      <c r="Q255" s="228">
        <v>73.290000000000006</v>
      </c>
      <c r="R255" s="228">
        <v>89.13</v>
      </c>
      <c r="S255" s="228">
        <v>77.881666666666661</v>
      </c>
      <c r="T255" s="72"/>
    </row>
    <row r="256" spans="16:20" x14ac:dyDescent="0.25">
      <c r="P256" s="719"/>
      <c r="Q256" s="228">
        <v>75.84</v>
      </c>
      <c r="R256" s="228">
        <v>89.13</v>
      </c>
      <c r="S256" s="228">
        <v>77.881666666666661</v>
      </c>
      <c r="T256" s="72"/>
    </row>
    <row r="257" spans="16:20" x14ac:dyDescent="0.25">
      <c r="P257" s="719"/>
      <c r="Q257" s="228">
        <v>74.31</v>
      </c>
      <c r="R257" s="228">
        <v>89.13</v>
      </c>
      <c r="S257" s="228">
        <v>77.881666666666661</v>
      </c>
      <c r="T257" s="72"/>
    </row>
    <row r="258" spans="16:20" x14ac:dyDescent="0.25">
      <c r="P258" s="719"/>
      <c r="Q258" s="228">
        <v>72.02</v>
      </c>
      <c r="R258" s="228">
        <v>89.13</v>
      </c>
      <c r="S258" s="228">
        <v>77.881666666666661</v>
      </c>
      <c r="T258" s="72"/>
    </row>
    <row r="259" spans="16:20" x14ac:dyDescent="0.25">
      <c r="P259" s="719"/>
      <c r="Q259" s="228">
        <v>71.89</v>
      </c>
      <c r="R259" s="228">
        <v>89.13</v>
      </c>
      <c r="S259" s="228">
        <v>77.881666666666661</v>
      </c>
      <c r="T259" s="72"/>
    </row>
    <row r="260" spans="16:20" x14ac:dyDescent="0.25">
      <c r="P260" s="83"/>
      <c r="Q260" s="83"/>
      <c r="R260" s="83"/>
      <c r="S260" s="83"/>
    </row>
    <row r="261" spans="16:20" x14ac:dyDescent="0.25">
      <c r="P261" s="83"/>
      <c r="Q261" s="83"/>
      <c r="R261" s="83"/>
      <c r="S261" s="83"/>
    </row>
    <row r="262" spans="16:20" x14ac:dyDescent="0.25">
      <c r="P262" s="83"/>
      <c r="Q262" s="83"/>
      <c r="R262" s="83"/>
      <c r="S262" s="83"/>
    </row>
    <row r="263" spans="16:20" x14ac:dyDescent="0.25">
      <c r="P263" s="83"/>
      <c r="Q263" s="83"/>
      <c r="R263" s="83"/>
      <c r="S263" s="83"/>
    </row>
    <row r="264" spans="16:20" x14ac:dyDescent="0.25">
      <c r="P264" s="83"/>
      <c r="Q264" s="83"/>
      <c r="R264" s="83"/>
      <c r="S264" s="83"/>
    </row>
    <row r="265" spans="16:20" x14ac:dyDescent="0.25">
      <c r="P265" s="83"/>
      <c r="Q265" s="83"/>
      <c r="R265" s="83"/>
      <c r="S265" s="83"/>
    </row>
    <row r="266" spans="16:20" x14ac:dyDescent="0.25">
      <c r="P266" s="83"/>
      <c r="Q266" s="83"/>
      <c r="R266" s="83"/>
      <c r="S266" s="83"/>
    </row>
  </sheetData>
  <mergeCells count="15">
    <mergeCell ref="B2:I2"/>
    <mergeCell ref="B3:I3"/>
    <mergeCell ref="B4:I4"/>
    <mergeCell ref="P240:P259"/>
    <mergeCell ref="P4:P24"/>
    <mergeCell ref="P25:P44"/>
    <mergeCell ref="P45:P67"/>
    <mergeCell ref="P68:P86"/>
    <mergeCell ref="P87:P108"/>
    <mergeCell ref="P109:P130"/>
    <mergeCell ref="P131:P151"/>
    <mergeCell ref="P152:P174"/>
    <mergeCell ref="P175:P195"/>
    <mergeCell ref="P196:P217"/>
    <mergeCell ref="P218:P239"/>
  </mergeCells>
  <phoneticPr fontId="22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EB4A9-5702-4521-8012-CF7C802129DC}">
  <dimension ref="A1:AA938"/>
  <sheetViews>
    <sheetView showGridLines="0" zoomScaleNormal="100" workbookViewId="0">
      <selection activeCell="Q22" sqref="Q22"/>
    </sheetView>
  </sheetViews>
  <sheetFormatPr defaultColWidth="11.42578125" defaultRowHeight="15" x14ac:dyDescent="0.25"/>
  <sheetData>
    <row r="1" spans="1:27" s="55" customFormat="1" x14ac:dyDescent="0.25">
      <c r="Y1" s="55" t="s">
        <v>1033</v>
      </c>
      <c r="Z1" s="55" t="s">
        <v>0</v>
      </c>
      <c r="AA1" s="55" t="s">
        <v>1034</v>
      </c>
    </row>
    <row r="2" spans="1:27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234"/>
      <c r="R2" s="234"/>
      <c r="S2" s="234"/>
    </row>
    <row r="3" spans="1:27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  <c r="Q3"/>
      <c r="R3" s="234"/>
      <c r="S3" s="234"/>
    </row>
    <row r="4" spans="1:27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/>
      <c r="Q4"/>
      <c r="R4" s="234"/>
      <c r="S4" s="234"/>
    </row>
    <row r="5" spans="1:27" x14ac:dyDescent="0.25">
      <c r="R5" s="72"/>
      <c r="S5" s="72"/>
    </row>
    <row r="6" spans="1:27" s="2" customFormat="1" x14ac:dyDescent="0.25">
      <c r="P6"/>
      <c r="Q6"/>
      <c r="R6" s="235"/>
      <c r="S6" s="235"/>
    </row>
    <row r="7" spans="1:27" x14ac:dyDescent="0.25">
      <c r="Q7" s="228">
        <v>73.77</v>
      </c>
      <c r="R7" s="228">
        <v>89.13</v>
      </c>
      <c r="S7" s="228">
        <v>77.881666666666661</v>
      </c>
      <c r="T7" s="72"/>
      <c r="X7" s="72" t="s">
        <v>1173</v>
      </c>
      <c r="Y7" s="72"/>
      <c r="Z7" s="72"/>
    </row>
    <row r="8" spans="1:27" x14ac:dyDescent="0.25">
      <c r="X8" s="72" t="s">
        <v>102</v>
      </c>
      <c r="Y8" s="72">
        <v>49.76</v>
      </c>
      <c r="Z8" s="72"/>
    </row>
    <row r="9" spans="1:27" x14ac:dyDescent="0.25">
      <c r="X9" s="72" t="s">
        <v>103</v>
      </c>
      <c r="Y9" s="72">
        <v>49.98</v>
      </c>
      <c r="Z9" s="72"/>
    </row>
    <row r="10" spans="1:27" x14ac:dyDescent="0.25">
      <c r="X10" s="72" t="s">
        <v>104</v>
      </c>
      <c r="Y10" s="72">
        <v>50.27</v>
      </c>
      <c r="Z10" s="72"/>
    </row>
    <row r="11" spans="1:27" x14ac:dyDescent="0.25">
      <c r="X11" s="72" t="s">
        <v>105</v>
      </c>
      <c r="Y11" s="72">
        <v>50.68</v>
      </c>
      <c r="Z11" s="72"/>
    </row>
    <row r="12" spans="1:27" x14ac:dyDescent="0.25">
      <c r="X12" s="72" t="s">
        <v>106</v>
      </c>
      <c r="Y12" s="72">
        <v>51.09</v>
      </c>
      <c r="Z12" s="72"/>
    </row>
    <row r="13" spans="1:27" x14ac:dyDescent="0.25">
      <c r="X13" s="72" t="s">
        <v>107</v>
      </c>
      <c r="Y13" s="72">
        <v>51.38</v>
      </c>
      <c r="Z13" s="72"/>
    </row>
    <row r="14" spans="1:27" x14ac:dyDescent="0.25">
      <c r="X14" s="72" t="s">
        <v>108</v>
      </c>
      <c r="Y14" s="72">
        <v>51.55</v>
      </c>
      <c r="Z14" s="72"/>
    </row>
    <row r="15" spans="1:27" x14ac:dyDescent="0.25">
      <c r="X15" s="72" t="s">
        <v>109</v>
      </c>
      <c r="Y15" s="72">
        <v>51.72</v>
      </c>
      <c r="Z15" s="72"/>
    </row>
    <row r="16" spans="1:27" x14ac:dyDescent="0.25">
      <c r="X16" s="72" t="s">
        <v>110</v>
      </c>
      <c r="Y16" s="72">
        <v>51.92</v>
      </c>
      <c r="Z16" s="72"/>
    </row>
    <row r="17" spans="1:26" x14ac:dyDescent="0.25">
      <c r="X17" s="72" t="s">
        <v>111</v>
      </c>
      <c r="Y17" s="72">
        <v>52.21</v>
      </c>
      <c r="Z17" s="72"/>
    </row>
    <row r="18" spans="1:26" x14ac:dyDescent="0.25">
      <c r="X18" s="72" t="s">
        <v>112</v>
      </c>
      <c r="Y18" s="72">
        <v>52.5</v>
      </c>
      <c r="Z18" s="72"/>
    </row>
    <row r="19" spans="1:26" x14ac:dyDescent="0.25">
      <c r="X19" s="72" t="s">
        <v>113</v>
      </c>
      <c r="Y19" s="72">
        <v>52.81</v>
      </c>
      <c r="Z19" s="72"/>
    </row>
    <row r="20" spans="1:26" x14ac:dyDescent="0.25">
      <c r="X20" s="72" t="s">
        <v>114</v>
      </c>
      <c r="Y20" s="72">
        <v>53.03</v>
      </c>
      <c r="Z20" s="72"/>
    </row>
    <row r="21" spans="1:26" x14ac:dyDescent="0.25">
      <c r="X21" s="72" t="s">
        <v>115</v>
      </c>
      <c r="Y21" s="72">
        <v>53.21</v>
      </c>
      <c r="Z21" s="72"/>
    </row>
    <row r="22" spans="1:26" x14ac:dyDescent="0.25">
      <c r="X22" s="72" t="s">
        <v>116</v>
      </c>
      <c r="Y22" s="72">
        <v>53.38</v>
      </c>
      <c r="Z22" s="72"/>
    </row>
    <row r="23" spans="1:26" x14ac:dyDescent="0.25">
      <c r="X23" s="72" t="s">
        <v>117</v>
      </c>
      <c r="Y23" s="72">
        <v>53.56</v>
      </c>
      <c r="Z23" s="72"/>
    </row>
    <row r="24" spans="1:26" x14ac:dyDescent="0.25">
      <c r="X24" s="72" t="s">
        <v>118</v>
      </c>
      <c r="Y24" s="72">
        <v>53.89</v>
      </c>
      <c r="Z24" s="72"/>
    </row>
    <row r="25" spans="1:26" x14ac:dyDescent="0.25">
      <c r="X25" s="72" t="s">
        <v>119</v>
      </c>
      <c r="Y25" s="72">
        <v>54.31</v>
      </c>
      <c r="Z25" s="72"/>
    </row>
    <row r="26" spans="1:26" x14ac:dyDescent="0.25">
      <c r="X26" s="72" t="s">
        <v>120</v>
      </c>
      <c r="Y26" s="72">
        <v>54.72</v>
      </c>
      <c r="Z26" s="72"/>
    </row>
    <row r="27" spans="1:26" x14ac:dyDescent="0.25">
      <c r="X27" s="72" t="s">
        <v>121</v>
      </c>
      <c r="Y27" s="72">
        <v>55.05</v>
      </c>
      <c r="Z27" s="72"/>
    </row>
    <row r="28" spans="1:26" x14ac:dyDescent="0.25">
      <c r="A28" s="52" t="s">
        <v>3501</v>
      </c>
      <c r="X28" s="72" t="s">
        <v>122</v>
      </c>
      <c r="Y28" s="72">
        <v>55.38</v>
      </c>
      <c r="Z28" s="72"/>
    </row>
    <row r="29" spans="1:26" x14ac:dyDescent="0.25">
      <c r="X29" s="72" t="s">
        <v>123</v>
      </c>
      <c r="Y29" s="72">
        <v>55.72</v>
      </c>
      <c r="Z29" s="72"/>
    </row>
    <row r="30" spans="1:26" x14ac:dyDescent="0.25">
      <c r="X30" s="72" t="s">
        <v>124</v>
      </c>
      <c r="Y30" s="72">
        <v>56.07</v>
      </c>
      <c r="Z30" s="72"/>
    </row>
    <row r="31" spans="1:26" x14ac:dyDescent="0.25">
      <c r="X31" s="72" t="s">
        <v>125</v>
      </c>
      <c r="Y31" s="72">
        <v>56.42</v>
      </c>
      <c r="Z31" s="72"/>
    </row>
    <row r="32" spans="1:26" x14ac:dyDescent="0.25">
      <c r="X32" s="72" t="s">
        <v>126</v>
      </c>
      <c r="Y32" s="72">
        <v>56.8</v>
      </c>
      <c r="Z32" s="72"/>
    </row>
    <row r="33" spans="24:26" x14ac:dyDescent="0.25">
      <c r="X33" s="72" t="s">
        <v>127</v>
      </c>
      <c r="Y33" s="72">
        <v>57.24</v>
      </c>
      <c r="Z33" s="72"/>
    </row>
    <row r="34" spans="24:26" x14ac:dyDescent="0.25">
      <c r="X34" s="72" t="s">
        <v>128</v>
      </c>
      <c r="Y34" s="72">
        <v>57.6</v>
      </c>
      <c r="Z34" s="72"/>
    </row>
    <row r="35" spans="24:26" x14ac:dyDescent="0.25">
      <c r="X35" s="72" t="s">
        <v>129</v>
      </c>
      <c r="Y35" s="72">
        <v>57.9</v>
      </c>
      <c r="Z35" s="72"/>
    </row>
    <row r="36" spans="24:26" x14ac:dyDescent="0.25">
      <c r="X36" s="72" t="s">
        <v>130</v>
      </c>
      <c r="Y36" s="72">
        <v>58.19</v>
      </c>
      <c r="Z36" s="72"/>
    </row>
    <row r="37" spans="24:26" x14ac:dyDescent="0.25">
      <c r="X37" s="72" t="s">
        <v>131</v>
      </c>
      <c r="Y37" s="72">
        <v>58.5</v>
      </c>
      <c r="Z37" s="72"/>
    </row>
    <row r="38" spans="24:26" x14ac:dyDescent="0.25">
      <c r="X38" s="72" t="s">
        <v>132</v>
      </c>
      <c r="Y38" s="72">
        <v>58.87</v>
      </c>
      <c r="Z38" s="72"/>
    </row>
    <row r="39" spans="24:26" x14ac:dyDescent="0.25">
      <c r="X39" s="72" t="s">
        <v>133</v>
      </c>
      <c r="Y39" s="72">
        <v>59.27</v>
      </c>
      <c r="Z39" s="72"/>
    </row>
    <row r="40" spans="24:26" x14ac:dyDescent="0.25">
      <c r="X40" s="72" t="s">
        <v>134</v>
      </c>
      <c r="Y40" s="72">
        <v>59.65</v>
      </c>
      <c r="Z40" s="72"/>
    </row>
    <row r="41" spans="24:26" x14ac:dyDescent="0.25">
      <c r="X41" s="72" t="s">
        <v>135</v>
      </c>
      <c r="Y41" s="72">
        <v>59.96</v>
      </c>
      <c r="Z41" s="72"/>
    </row>
    <row r="42" spans="24:26" x14ac:dyDescent="0.25">
      <c r="X42" s="72" t="s">
        <v>136</v>
      </c>
      <c r="Y42" s="72">
        <v>60.29</v>
      </c>
      <c r="Z42" s="72"/>
    </row>
    <row r="43" spans="24:26" x14ac:dyDescent="0.25">
      <c r="X43" s="72" t="s">
        <v>137</v>
      </c>
      <c r="Y43" s="72">
        <v>60.57</v>
      </c>
      <c r="Z43" s="72"/>
    </row>
    <row r="44" spans="24:26" x14ac:dyDescent="0.25">
      <c r="X44" s="72" t="s">
        <v>138</v>
      </c>
      <c r="Y44" s="72">
        <v>60.87</v>
      </c>
      <c r="Z44" s="72"/>
    </row>
    <row r="45" spans="24:26" x14ac:dyDescent="0.25">
      <c r="X45" s="72" t="s">
        <v>139</v>
      </c>
      <c r="Y45" s="72">
        <v>61.21</v>
      </c>
      <c r="Z45" s="72"/>
    </row>
    <row r="46" spans="24:26" x14ac:dyDescent="0.25">
      <c r="X46" s="72" t="s">
        <v>140</v>
      </c>
      <c r="Y46" s="72">
        <v>61.61</v>
      </c>
      <c r="Z46" s="72"/>
    </row>
    <row r="47" spans="24:26" x14ac:dyDescent="0.25">
      <c r="X47" s="72" t="s">
        <v>141</v>
      </c>
      <c r="Y47" s="72">
        <v>62</v>
      </c>
      <c r="Z47" s="72"/>
    </row>
    <row r="48" spans="24:26" x14ac:dyDescent="0.25">
      <c r="X48" s="72" t="s">
        <v>142</v>
      </c>
      <c r="Y48" s="72">
        <v>62.35</v>
      </c>
      <c r="Z48" s="72"/>
    </row>
    <row r="49" spans="24:26" x14ac:dyDescent="0.25">
      <c r="X49" s="72" t="s">
        <v>143</v>
      </c>
      <c r="Y49" s="72">
        <v>62.64</v>
      </c>
      <c r="Z49" s="72"/>
    </row>
    <row r="50" spans="24:26" x14ac:dyDescent="0.25">
      <c r="X50" s="72" t="s">
        <v>144</v>
      </c>
      <c r="Y50" s="72">
        <v>62.94</v>
      </c>
      <c r="Z50" s="72"/>
    </row>
    <row r="51" spans="24:26" x14ac:dyDescent="0.25">
      <c r="X51" s="72" t="s">
        <v>145</v>
      </c>
      <c r="Y51" s="72">
        <v>63.25</v>
      </c>
      <c r="Z51" s="72"/>
    </row>
    <row r="52" spans="24:26" x14ac:dyDescent="0.25">
      <c r="X52" s="72" t="s">
        <v>146</v>
      </c>
      <c r="Y52" s="72">
        <v>63.6</v>
      </c>
      <c r="Z52" s="72"/>
    </row>
    <row r="53" spans="24:26" x14ac:dyDescent="0.25">
      <c r="X53" s="72" t="s">
        <v>147</v>
      </c>
      <c r="Y53" s="72">
        <v>63.96</v>
      </c>
      <c r="Z53" s="72"/>
    </row>
    <row r="54" spans="24:26" x14ac:dyDescent="0.25">
      <c r="X54" s="72" t="s">
        <v>148</v>
      </c>
      <c r="Y54" s="72">
        <v>64.34</v>
      </c>
      <c r="Z54" s="72"/>
    </row>
    <row r="55" spans="24:26" x14ac:dyDescent="0.25">
      <c r="X55" s="72" t="s">
        <v>149</v>
      </c>
      <c r="Y55" s="72">
        <v>64.67</v>
      </c>
      <c r="Z55" s="72"/>
    </row>
    <row r="56" spans="24:26" x14ac:dyDescent="0.25">
      <c r="X56" s="72" t="s">
        <v>150</v>
      </c>
      <c r="Y56" s="72">
        <v>65</v>
      </c>
      <c r="Z56" s="72"/>
    </row>
    <row r="57" spans="24:26" x14ac:dyDescent="0.25">
      <c r="X57" s="72" t="s">
        <v>151</v>
      </c>
      <c r="Y57" s="72">
        <v>65.319999999999993</v>
      </c>
      <c r="Z57" s="72"/>
    </row>
    <row r="58" spans="24:26" x14ac:dyDescent="0.25">
      <c r="X58" s="72" t="s">
        <v>152</v>
      </c>
      <c r="Y58" s="72">
        <v>65.63</v>
      </c>
      <c r="Z58" s="72"/>
    </row>
    <row r="59" spans="24:26" x14ac:dyDescent="0.25">
      <c r="X59" s="72" t="s">
        <v>153</v>
      </c>
      <c r="Y59" s="72">
        <v>65.98</v>
      </c>
      <c r="Z59" s="72"/>
    </row>
    <row r="60" spans="24:26" x14ac:dyDescent="0.25">
      <c r="X60" s="72" t="s">
        <v>154</v>
      </c>
      <c r="Y60" s="72">
        <v>66.36</v>
      </c>
      <c r="Z60" s="72"/>
    </row>
    <row r="61" spans="24:26" x14ac:dyDescent="0.25">
      <c r="X61" s="72" t="s">
        <v>155</v>
      </c>
      <c r="Y61" s="72">
        <v>66.75</v>
      </c>
      <c r="Z61" s="72"/>
    </row>
    <row r="62" spans="24:26" x14ac:dyDescent="0.25">
      <c r="X62" s="72" t="s">
        <v>156</v>
      </c>
      <c r="Y62" s="72">
        <v>67.069999999999993</v>
      </c>
      <c r="Z62" s="72"/>
    </row>
    <row r="63" spans="24:26" x14ac:dyDescent="0.25">
      <c r="X63" s="72" t="s">
        <v>157</v>
      </c>
      <c r="Y63" s="72">
        <v>67.260000000000005</v>
      </c>
      <c r="Z63" s="72"/>
    </row>
    <row r="64" spans="24:26" x14ac:dyDescent="0.25">
      <c r="X64" s="72" t="s">
        <v>158</v>
      </c>
      <c r="Y64" s="72">
        <v>67.69</v>
      </c>
      <c r="Z64" s="72"/>
    </row>
    <row r="65" spans="24:26" x14ac:dyDescent="0.25">
      <c r="X65" s="72" t="s">
        <v>159</v>
      </c>
      <c r="Y65" s="72">
        <v>67.900000000000006</v>
      </c>
      <c r="Z65" s="72"/>
    </row>
    <row r="66" spans="24:26" x14ac:dyDescent="0.25">
      <c r="X66" s="72" t="s">
        <v>160</v>
      </c>
      <c r="Y66" s="72">
        <v>68.12</v>
      </c>
      <c r="Z66" s="72"/>
    </row>
    <row r="67" spans="24:26" x14ac:dyDescent="0.25">
      <c r="X67" s="72" t="s">
        <v>161</v>
      </c>
      <c r="Y67" s="72">
        <v>68.42</v>
      </c>
      <c r="Z67" s="72"/>
    </row>
    <row r="68" spans="24:26" x14ac:dyDescent="0.25">
      <c r="X68" s="72" t="s">
        <v>162</v>
      </c>
      <c r="Y68" s="72">
        <v>68.760000000000005</v>
      </c>
      <c r="Z68" s="72"/>
    </row>
    <row r="69" spans="24:26" x14ac:dyDescent="0.25">
      <c r="X69" s="72" t="s">
        <v>163</v>
      </c>
      <c r="Y69" s="72">
        <v>69.09</v>
      </c>
      <c r="Z69" s="72"/>
    </row>
    <row r="70" spans="24:26" x14ac:dyDescent="0.25">
      <c r="X70" s="72" t="s">
        <v>164</v>
      </c>
      <c r="Y70" s="72">
        <v>69.260000000000005</v>
      </c>
      <c r="Z70" s="72"/>
    </row>
    <row r="71" spans="24:26" x14ac:dyDescent="0.25">
      <c r="X71" s="72" t="s">
        <v>165</v>
      </c>
      <c r="Y71" s="72">
        <v>69.47</v>
      </c>
      <c r="Z71" s="72"/>
    </row>
    <row r="72" spans="24:26" x14ac:dyDescent="0.25">
      <c r="X72" s="72" t="s">
        <v>166</v>
      </c>
      <c r="Y72" s="72">
        <v>69.69</v>
      </c>
      <c r="Z72" s="72"/>
    </row>
    <row r="73" spans="24:26" x14ac:dyDescent="0.25">
      <c r="X73" s="72" t="s">
        <v>167</v>
      </c>
      <c r="Y73" s="72">
        <v>69.89</v>
      </c>
      <c r="Z73" s="72"/>
    </row>
    <row r="74" spans="24:26" x14ac:dyDescent="0.25">
      <c r="X74" s="72" t="s">
        <v>168</v>
      </c>
      <c r="Y74" s="72">
        <v>70.180000000000007</v>
      </c>
      <c r="Z74" s="72"/>
    </row>
    <row r="75" spans="24:26" x14ac:dyDescent="0.25">
      <c r="X75" s="72" t="s">
        <v>169</v>
      </c>
      <c r="Y75" s="72">
        <v>70.48</v>
      </c>
      <c r="Z75" s="72"/>
    </row>
    <row r="76" spans="24:26" x14ac:dyDescent="0.25">
      <c r="X76" s="72" t="s">
        <v>170</v>
      </c>
      <c r="Y76" s="72">
        <v>70.650000000000006</v>
      </c>
      <c r="Z76" s="72"/>
    </row>
    <row r="77" spans="24:26" x14ac:dyDescent="0.25">
      <c r="X77" s="72" t="s">
        <v>171</v>
      </c>
      <c r="Y77" s="72">
        <v>70.790000000000006</v>
      </c>
      <c r="Z77" s="72"/>
    </row>
    <row r="78" spans="24:26" x14ac:dyDescent="0.25">
      <c r="X78" s="72" t="s">
        <v>172</v>
      </c>
      <c r="Y78" s="72">
        <v>70.900000000000006</v>
      </c>
      <c r="Z78" s="72"/>
    </row>
    <row r="79" spans="24:26" x14ac:dyDescent="0.25">
      <c r="X79" s="72" t="s">
        <v>173</v>
      </c>
      <c r="Y79" s="72">
        <v>71.02</v>
      </c>
      <c r="Z79" s="72"/>
    </row>
    <row r="80" spans="24:26" x14ac:dyDescent="0.25">
      <c r="X80" s="72" t="s">
        <v>174</v>
      </c>
      <c r="Y80" s="72">
        <v>71.22</v>
      </c>
      <c r="Z80" s="72"/>
    </row>
    <row r="81" spans="24:26" x14ac:dyDescent="0.25">
      <c r="X81" s="72" t="s">
        <v>175</v>
      </c>
      <c r="Y81" s="72">
        <v>71.52</v>
      </c>
      <c r="Z81" s="72"/>
    </row>
    <row r="82" spans="24:26" x14ac:dyDescent="0.25">
      <c r="X82" s="72" t="s">
        <v>176</v>
      </c>
      <c r="Y82" s="72">
        <v>71.819999999999993</v>
      </c>
      <c r="Z82" s="72"/>
    </row>
    <row r="83" spans="24:26" x14ac:dyDescent="0.25">
      <c r="X83" s="72" t="s">
        <v>177</v>
      </c>
      <c r="Y83" s="72">
        <v>72</v>
      </c>
      <c r="Z83" s="72"/>
    </row>
    <row r="84" spans="24:26" x14ac:dyDescent="0.25">
      <c r="X84" s="72" t="s">
        <v>178</v>
      </c>
      <c r="Y84" s="72">
        <v>72.16</v>
      </c>
      <c r="Z84" s="72"/>
    </row>
    <row r="85" spans="24:26" x14ac:dyDescent="0.25">
      <c r="X85" s="72" t="s">
        <v>179</v>
      </c>
      <c r="Y85" s="72">
        <v>72.319999999999993</v>
      </c>
      <c r="Z85" s="72"/>
    </row>
    <row r="86" spans="24:26" x14ac:dyDescent="0.25">
      <c r="X86" s="72" t="s">
        <v>180</v>
      </c>
      <c r="Y86" s="72">
        <v>72.53</v>
      </c>
      <c r="Z86" s="72"/>
    </row>
    <row r="87" spans="24:26" x14ac:dyDescent="0.25">
      <c r="X87" s="72" t="s">
        <v>181</v>
      </c>
      <c r="Y87" s="72">
        <v>72.78</v>
      </c>
      <c r="Z87" s="72"/>
    </row>
    <row r="88" spans="24:26" x14ac:dyDescent="0.25">
      <c r="X88" s="72" t="s">
        <v>182</v>
      </c>
      <c r="Y88" s="72">
        <v>73.38</v>
      </c>
      <c r="Z88" s="72"/>
    </row>
    <row r="89" spans="24:26" x14ac:dyDescent="0.25">
      <c r="X89" s="72" t="s">
        <v>183</v>
      </c>
      <c r="Y89" s="72">
        <v>73.77</v>
      </c>
      <c r="Z89" s="72"/>
    </row>
    <row r="90" spans="24:26" x14ac:dyDescent="0.25">
      <c r="X90" s="72" t="s">
        <v>184</v>
      </c>
      <c r="Y90" s="72">
        <v>74.040000000000006</v>
      </c>
      <c r="Z90" s="72"/>
    </row>
    <row r="91" spans="24:26" x14ac:dyDescent="0.25">
      <c r="X91" s="72" t="s">
        <v>185</v>
      </c>
      <c r="Y91" s="72">
        <v>74.25</v>
      </c>
      <c r="Z91" s="72"/>
    </row>
    <row r="92" spans="24:26" x14ac:dyDescent="0.25">
      <c r="X92" s="72" t="s">
        <v>186</v>
      </c>
      <c r="Y92" s="72">
        <v>74.5</v>
      </c>
      <c r="Z92" s="72"/>
    </row>
    <row r="93" spans="24:26" x14ac:dyDescent="0.25">
      <c r="X93" s="72" t="s">
        <v>187</v>
      </c>
      <c r="Y93" s="72">
        <v>74.680000000000007</v>
      </c>
      <c r="Z93" s="72"/>
    </row>
    <row r="94" spans="24:26" x14ac:dyDescent="0.25">
      <c r="X94" s="72" t="s">
        <v>188</v>
      </c>
      <c r="Y94" s="72">
        <v>74.900000000000006</v>
      </c>
      <c r="Z94" s="72"/>
    </row>
    <row r="95" spans="24:26" x14ac:dyDescent="0.25">
      <c r="X95" s="72" t="s">
        <v>189</v>
      </c>
      <c r="Y95" s="72">
        <v>75.14</v>
      </c>
      <c r="Z95" s="72"/>
    </row>
    <row r="96" spans="24:26" x14ac:dyDescent="0.25">
      <c r="X96" s="72" t="s">
        <v>190</v>
      </c>
      <c r="Y96" s="72">
        <v>75.45</v>
      </c>
      <c r="Z96" s="72"/>
    </row>
    <row r="97" spans="24:26" x14ac:dyDescent="0.25">
      <c r="X97" s="72" t="s">
        <v>191</v>
      </c>
      <c r="Y97" s="72">
        <v>75.62</v>
      </c>
      <c r="Z97" s="72"/>
    </row>
    <row r="98" spans="24:26" x14ac:dyDescent="0.25">
      <c r="X98" s="72" t="s">
        <v>192</v>
      </c>
      <c r="Y98" s="72">
        <v>75.84</v>
      </c>
      <c r="Z98" s="72"/>
    </row>
    <row r="99" spans="24:26" x14ac:dyDescent="0.25">
      <c r="X99" s="72" t="s">
        <v>193</v>
      </c>
      <c r="Y99" s="72">
        <v>75.95</v>
      </c>
      <c r="Z99" s="72"/>
    </row>
    <row r="100" spans="24:26" x14ac:dyDescent="0.25">
      <c r="X100" s="72" t="s">
        <v>194</v>
      </c>
      <c r="Y100" s="72">
        <v>76.010000000000005</v>
      </c>
      <c r="Z100" s="72"/>
    </row>
    <row r="101" spans="24:26" x14ac:dyDescent="0.25">
      <c r="X101" s="72" t="s">
        <v>195</v>
      </c>
      <c r="Y101" s="72">
        <v>76.12</v>
      </c>
      <c r="Z101" s="72"/>
    </row>
    <row r="102" spans="24:26" x14ac:dyDescent="0.25">
      <c r="X102" s="72" t="s">
        <v>196</v>
      </c>
      <c r="Y102" s="72">
        <v>76.33</v>
      </c>
      <c r="Z102" s="72"/>
    </row>
    <row r="103" spans="24:26" x14ac:dyDescent="0.25">
      <c r="X103" s="72" t="s">
        <v>197</v>
      </c>
      <c r="Y103" s="72">
        <v>76.95</v>
      </c>
      <c r="Z103" s="72"/>
    </row>
    <row r="104" spans="24:26" x14ac:dyDescent="0.25">
      <c r="X104" s="72" t="s">
        <v>198</v>
      </c>
      <c r="Y104" s="72">
        <v>76.95</v>
      </c>
      <c r="Z104" s="72"/>
    </row>
    <row r="105" spans="24:26" x14ac:dyDescent="0.25">
      <c r="X105" s="72" t="s">
        <v>199</v>
      </c>
      <c r="Y105" s="72">
        <v>77</v>
      </c>
      <c r="Z105" s="72"/>
    </row>
    <row r="106" spans="24:26" x14ac:dyDescent="0.25">
      <c r="X106" s="72" t="s">
        <v>200</v>
      </c>
      <c r="Y106" s="72">
        <v>76.94</v>
      </c>
      <c r="Z106" s="72"/>
    </row>
    <row r="107" spans="24:26" x14ac:dyDescent="0.25">
      <c r="X107" s="72" t="s">
        <v>201</v>
      </c>
      <c r="Y107" s="72">
        <v>76.92</v>
      </c>
      <c r="Z107" s="72"/>
    </row>
    <row r="108" spans="24:26" x14ac:dyDescent="0.25">
      <c r="X108" s="72" t="s">
        <v>202</v>
      </c>
      <c r="Y108" s="72">
        <v>76.92</v>
      </c>
      <c r="Z108" s="72"/>
    </row>
    <row r="109" spans="24:26" x14ac:dyDescent="0.25">
      <c r="X109" s="72" t="s">
        <v>203</v>
      </c>
      <c r="Y109" s="72">
        <v>77</v>
      </c>
      <c r="Z109" s="72"/>
    </row>
    <row r="110" spans="24:26" x14ac:dyDescent="0.25">
      <c r="X110" s="72" t="s">
        <v>204</v>
      </c>
      <c r="Y110" s="72">
        <v>77.09</v>
      </c>
      <c r="Z110" s="72"/>
    </row>
    <row r="111" spans="24:26" x14ac:dyDescent="0.25">
      <c r="X111" s="72" t="s">
        <v>205</v>
      </c>
      <c r="Y111" s="72">
        <v>77.09</v>
      </c>
      <c r="Z111" s="72"/>
    </row>
    <row r="112" spans="24:26" x14ac:dyDescent="0.25">
      <c r="X112" s="72" t="s">
        <v>206</v>
      </c>
      <c r="Y112" s="72">
        <v>77.150000000000006</v>
      </c>
      <c r="Z112" s="72"/>
    </row>
    <row r="113" spans="24:26" x14ac:dyDescent="0.25">
      <c r="X113" s="72" t="s">
        <v>207</v>
      </c>
      <c r="Y113" s="72">
        <v>77.27</v>
      </c>
      <c r="Z113" s="72"/>
    </row>
    <row r="114" spans="24:26" x14ac:dyDescent="0.25">
      <c r="X114" s="72" t="s">
        <v>208</v>
      </c>
      <c r="Y114" s="72">
        <v>77.290000000000006</v>
      </c>
      <c r="Z114" s="72"/>
    </row>
    <row r="115" spans="24:26" x14ac:dyDescent="0.25">
      <c r="X115" s="72" t="s">
        <v>209</v>
      </c>
      <c r="Y115" s="72">
        <v>77.23</v>
      </c>
      <c r="Z115" s="72"/>
    </row>
    <row r="116" spans="24:26" x14ac:dyDescent="0.25">
      <c r="X116" s="72" t="s">
        <v>210</v>
      </c>
      <c r="Y116" s="72">
        <v>77.2</v>
      </c>
      <c r="Z116" s="72"/>
    </row>
    <row r="117" spans="24:26" x14ac:dyDescent="0.25">
      <c r="X117" s="72" t="s">
        <v>211</v>
      </c>
      <c r="Y117" s="72">
        <v>77.22</v>
      </c>
      <c r="Z117" s="72"/>
    </row>
    <row r="118" spans="24:26" x14ac:dyDescent="0.25">
      <c r="X118" s="72" t="s">
        <v>212</v>
      </c>
      <c r="Y118" s="72">
        <v>77.099999999999994</v>
      </c>
      <c r="Z118" s="72"/>
    </row>
    <row r="119" spans="24:26" x14ac:dyDescent="0.25">
      <c r="X119" s="72" t="s">
        <v>213</v>
      </c>
      <c r="Y119" s="72">
        <v>77.010000000000005</v>
      </c>
      <c r="Z119" s="72"/>
    </row>
    <row r="120" spans="24:26" x14ac:dyDescent="0.25">
      <c r="X120" s="72" t="s">
        <v>214</v>
      </c>
      <c r="Y120" s="72">
        <v>77.040000000000006</v>
      </c>
      <c r="Z120" s="72"/>
    </row>
    <row r="121" spans="24:26" x14ac:dyDescent="0.25">
      <c r="X121" s="72" t="s">
        <v>215</v>
      </c>
      <c r="Y121" s="72">
        <v>77</v>
      </c>
      <c r="Z121" s="72"/>
    </row>
    <row r="122" spans="24:26" x14ac:dyDescent="0.25">
      <c r="X122" s="72" t="s">
        <v>216</v>
      </c>
      <c r="Y122" s="72">
        <v>76.98</v>
      </c>
      <c r="Z122" s="72"/>
    </row>
    <row r="123" spans="24:26" x14ac:dyDescent="0.25">
      <c r="X123" s="72" t="s">
        <v>217</v>
      </c>
      <c r="Y123" s="72">
        <v>76.97</v>
      </c>
      <c r="Z123" s="72"/>
    </row>
    <row r="124" spans="24:26" x14ac:dyDescent="0.25">
      <c r="X124" s="72" t="s">
        <v>218</v>
      </c>
      <c r="Y124" s="72">
        <v>77.09</v>
      </c>
      <c r="Z124" s="72"/>
    </row>
    <row r="125" spans="24:26" x14ac:dyDescent="0.25">
      <c r="X125" s="72" t="s">
        <v>219</v>
      </c>
      <c r="Y125" s="72">
        <v>77.09</v>
      </c>
      <c r="Z125" s="72"/>
    </row>
    <row r="126" spans="24:26" x14ac:dyDescent="0.25">
      <c r="X126" s="72" t="s">
        <v>220</v>
      </c>
      <c r="Y126" s="72">
        <v>76.84</v>
      </c>
      <c r="Z126" s="72"/>
    </row>
    <row r="127" spans="24:26" x14ac:dyDescent="0.25">
      <c r="X127" s="72" t="s">
        <v>221</v>
      </c>
      <c r="Y127" s="72">
        <v>76.52</v>
      </c>
      <c r="Z127" s="72"/>
    </row>
    <row r="128" spans="24:26" x14ac:dyDescent="0.25">
      <c r="X128" s="72" t="s">
        <v>222</v>
      </c>
      <c r="Y128" s="72">
        <v>76.27</v>
      </c>
      <c r="Z128" s="72"/>
    </row>
    <row r="129" spans="24:26" x14ac:dyDescent="0.25">
      <c r="X129" s="72" t="s">
        <v>223</v>
      </c>
      <c r="Y129" s="72">
        <v>76.03</v>
      </c>
      <c r="Z129" s="72"/>
    </row>
    <row r="130" spans="24:26" x14ac:dyDescent="0.25">
      <c r="X130" s="72" t="s">
        <v>224</v>
      </c>
      <c r="Y130" s="72">
        <v>75.94</v>
      </c>
      <c r="Z130" s="72"/>
    </row>
    <row r="131" spans="24:26" x14ac:dyDescent="0.25">
      <c r="X131" s="72" t="s">
        <v>225</v>
      </c>
      <c r="Y131" s="72">
        <v>75.88</v>
      </c>
      <c r="Z131" s="72"/>
    </row>
    <row r="132" spans="24:26" x14ac:dyDescent="0.25">
      <c r="X132" s="72" t="s">
        <v>226</v>
      </c>
      <c r="Y132" s="72">
        <v>75.61</v>
      </c>
      <c r="Z132" s="72"/>
    </row>
    <row r="133" spans="24:26" x14ac:dyDescent="0.25">
      <c r="X133" s="72" t="s">
        <v>227</v>
      </c>
      <c r="Y133" s="72">
        <v>75.31</v>
      </c>
      <c r="Z133" s="72"/>
    </row>
    <row r="134" spans="24:26" x14ac:dyDescent="0.25">
      <c r="X134" s="72" t="s">
        <v>228</v>
      </c>
      <c r="Y134" s="72">
        <v>75.02</v>
      </c>
      <c r="Z134" s="72"/>
    </row>
    <row r="135" spans="24:26" x14ac:dyDescent="0.25">
      <c r="X135" s="72" t="s">
        <v>229</v>
      </c>
      <c r="Y135" s="72">
        <v>74.72</v>
      </c>
      <c r="Z135" s="72"/>
    </row>
    <row r="136" spans="24:26" x14ac:dyDescent="0.25">
      <c r="X136" s="72" t="s">
        <v>230</v>
      </c>
      <c r="Y136" s="72">
        <v>74.400000000000006</v>
      </c>
      <c r="Z136" s="72"/>
    </row>
    <row r="137" spans="24:26" x14ac:dyDescent="0.25">
      <c r="X137" s="72" t="s">
        <v>231</v>
      </c>
      <c r="Y137" s="72">
        <v>74.23</v>
      </c>
      <c r="Z137" s="72"/>
    </row>
    <row r="138" spans="24:26" x14ac:dyDescent="0.25">
      <c r="X138" s="72" t="s">
        <v>232</v>
      </c>
      <c r="Y138" s="72">
        <v>74.11</v>
      </c>
      <c r="Z138" s="72"/>
    </row>
    <row r="139" spans="24:26" x14ac:dyDescent="0.25">
      <c r="X139" s="72" t="s">
        <v>233</v>
      </c>
      <c r="Y139" s="72">
        <v>73.8</v>
      </c>
      <c r="Z139" s="72"/>
    </row>
    <row r="140" spans="24:26" x14ac:dyDescent="0.25">
      <c r="X140" s="72" t="s">
        <v>234</v>
      </c>
      <c r="Y140" s="72">
        <v>73.42</v>
      </c>
      <c r="Z140" s="72"/>
    </row>
    <row r="141" spans="24:26" x14ac:dyDescent="0.25">
      <c r="X141" s="72" t="s">
        <v>235</v>
      </c>
      <c r="Y141" s="72">
        <v>73.09</v>
      </c>
      <c r="Z141" s="72"/>
    </row>
    <row r="142" spans="24:26" x14ac:dyDescent="0.25">
      <c r="X142" s="72" t="s">
        <v>236</v>
      </c>
      <c r="Y142" s="72">
        <v>72.81</v>
      </c>
      <c r="Z142" s="72"/>
    </row>
    <row r="143" spans="24:26" x14ac:dyDescent="0.25">
      <c r="X143" s="72" t="s">
        <v>237</v>
      </c>
      <c r="Y143" s="72">
        <v>72.61</v>
      </c>
      <c r="Z143" s="72"/>
    </row>
    <row r="144" spans="24:26" x14ac:dyDescent="0.25">
      <c r="X144" s="72" t="s">
        <v>238</v>
      </c>
      <c r="Y144" s="72">
        <v>72.459999999999994</v>
      </c>
      <c r="Z144" s="72"/>
    </row>
    <row r="145" spans="24:26" x14ac:dyDescent="0.25">
      <c r="X145" s="72" t="s">
        <v>239</v>
      </c>
      <c r="Y145" s="72">
        <v>72.27</v>
      </c>
      <c r="Z145" s="72"/>
    </row>
    <row r="146" spans="24:26" x14ac:dyDescent="0.25">
      <c r="X146" s="72" t="s">
        <v>240</v>
      </c>
      <c r="Y146" s="72">
        <v>71.86</v>
      </c>
      <c r="Z146" s="72"/>
    </row>
    <row r="147" spans="24:26" x14ac:dyDescent="0.25">
      <c r="X147" s="72" t="s">
        <v>241</v>
      </c>
      <c r="Y147" s="72">
        <v>71.38</v>
      </c>
      <c r="Z147" s="72"/>
    </row>
    <row r="148" spans="24:26" x14ac:dyDescent="0.25">
      <c r="X148" s="72" t="s">
        <v>242</v>
      </c>
      <c r="Y148" s="72">
        <v>70.83</v>
      </c>
      <c r="Z148" s="72"/>
    </row>
    <row r="149" spans="24:26" x14ac:dyDescent="0.25">
      <c r="X149" s="72" t="s">
        <v>243</v>
      </c>
      <c r="Y149" s="72">
        <v>70.3</v>
      </c>
      <c r="Z149" s="72"/>
    </row>
    <row r="150" spans="24:26" x14ac:dyDescent="0.25">
      <c r="X150" s="72" t="s">
        <v>244</v>
      </c>
      <c r="Y150" s="72">
        <v>69.790000000000006</v>
      </c>
      <c r="Z150" s="72"/>
    </row>
    <row r="151" spans="24:26" x14ac:dyDescent="0.25">
      <c r="X151" s="72" t="s">
        <v>245</v>
      </c>
      <c r="Y151" s="72">
        <v>69.37</v>
      </c>
      <c r="Z151" s="72"/>
    </row>
    <row r="152" spans="24:26" x14ac:dyDescent="0.25">
      <c r="X152" s="72" t="s">
        <v>246</v>
      </c>
      <c r="Y152" s="72">
        <v>68.95</v>
      </c>
      <c r="Z152" s="72"/>
    </row>
    <row r="153" spans="24:26" x14ac:dyDescent="0.25">
      <c r="X153" s="72" t="s">
        <v>247</v>
      </c>
      <c r="Y153" s="72">
        <v>68.36</v>
      </c>
      <c r="Z153" s="72"/>
    </row>
    <row r="154" spans="24:26" x14ac:dyDescent="0.25">
      <c r="X154" s="72" t="s">
        <v>248</v>
      </c>
      <c r="Y154" s="72">
        <v>67.81</v>
      </c>
      <c r="Z154" s="72"/>
    </row>
    <row r="155" spans="24:26" x14ac:dyDescent="0.25">
      <c r="X155" s="72" t="s">
        <v>249</v>
      </c>
      <c r="Y155" s="72">
        <v>67.25</v>
      </c>
      <c r="Z155" s="72"/>
    </row>
    <row r="156" spans="24:26" x14ac:dyDescent="0.25">
      <c r="X156" s="72" t="s">
        <v>250</v>
      </c>
      <c r="Y156" s="72">
        <v>66.66</v>
      </c>
      <c r="Z156" s="72"/>
    </row>
    <row r="157" spans="24:26" x14ac:dyDescent="0.25">
      <c r="X157" s="72" t="s">
        <v>251</v>
      </c>
      <c r="Y157" s="72">
        <v>66.08</v>
      </c>
      <c r="Z157" s="72"/>
    </row>
    <row r="158" spans="24:26" x14ac:dyDescent="0.25">
      <c r="X158" s="72" t="s">
        <v>252</v>
      </c>
      <c r="Y158" s="72">
        <v>65.63</v>
      </c>
      <c r="Z158" s="72"/>
    </row>
    <row r="159" spans="24:26" x14ac:dyDescent="0.25">
      <c r="X159" s="72" t="s">
        <v>253</v>
      </c>
      <c r="Y159" s="72">
        <v>65.17</v>
      </c>
      <c r="Z159" s="72"/>
    </row>
    <row r="160" spans="24:26" x14ac:dyDescent="0.25">
      <c r="X160" s="72" t="s">
        <v>254</v>
      </c>
      <c r="Y160" s="72">
        <v>64.540000000000006</v>
      </c>
      <c r="Z160" s="72"/>
    </row>
    <row r="161" spans="24:27" x14ac:dyDescent="0.25">
      <c r="X161" s="72" t="s">
        <v>255</v>
      </c>
      <c r="Y161" s="72">
        <v>63.93</v>
      </c>
      <c r="Z161" s="72"/>
    </row>
    <row r="162" spans="24:27" x14ac:dyDescent="0.25">
      <c r="X162" s="72" t="s">
        <v>256</v>
      </c>
      <c r="Y162" s="72">
        <v>63.33</v>
      </c>
      <c r="Z162" s="72"/>
    </row>
    <row r="163" spans="24:27" x14ac:dyDescent="0.25">
      <c r="X163" s="72" t="s">
        <v>257</v>
      </c>
      <c r="Y163" s="72">
        <v>62.68</v>
      </c>
      <c r="Z163" s="72"/>
    </row>
    <row r="164" spans="24:27" x14ac:dyDescent="0.25">
      <c r="X164" s="72" t="s">
        <v>258</v>
      </c>
      <c r="Y164" s="72">
        <v>62.08</v>
      </c>
      <c r="Z164" s="72"/>
    </row>
    <row r="165" spans="24:27" x14ac:dyDescent="0.25">
      <c r="X165" s="72" t="s">
        <v>259</v>
      </c>
      <c r="Y165" s="72">
        <v>61.59</v>
      </c>
      <c r="Z165" s="72"/>
    </row>
    <row r="166" spans="24:27" x14ac:dyDescent="0.25">
      <c r="X166" s="72" t="s">
        <v>260</v>
      </c>
      <c r="Y166" s="72">
        <v>61.2</v>
      </c>
      <c r="Z166" s="72"/>
    </row>
    <row r="167" spans="24:27" x14ac:dyDescent="0.25">
      <c r="X167" s="72" t="s">
        <v>261</v>
      </c>
      <c r="Y167" s="72">
        <v>60.66</v>
      </c>
      <c r="Z167" s="72"/>
    </row>
    <row r="168" spans="24:27" x14ac:dyDescent="0.25">
      <c r="X168" s="72" t="s">
        <v>262</v>
      </c>
      <c r="Y168" s="72">
        <v>60.16</v>
      </c>
      <c r="Z168" s="72"/>
    </row>
    <row r="169" spans="24:27" x14ac:dyDescent="0.25">
      <c r="X169" s="72" t="s">
        <v>263</v>
      </c>
      <c r="Y169" s="72">
        <v>59.69</v>
      </c>
      <c r="Z169" s="72"/>
    </row>
    <row r="170" spans="24:27" x14ac:dyDescent="0.25">
      <c r="X170" s="72" t="s">
        <v>264</v>
      </c>
      <c r="Y170" s="72">
        <v>59.21</v>
      </c>
      <c r="Z170" s="72"/>
    </row>
    <row r="171" spans="24:27" x14ac:dyDescent="0.25">
      <c r="X171" s="72" t="s">
        <v>265</v>
      </c>
      <c r="Y171" s="72">
        <v>58.73</v>
      </c>
      <c r="Z171" s="72"/>
    </row>
    <row r="172" spans="24:27" x14ac:dyDescent="0.25">
      <c r="X172" s="72" t="s">
        <v>266</v>
      </c>
      <c r="Y172" s="72">
        <v>58.33</v>
      </c>
      <c r="Z172" s="72"/>
    </row>
    <row r="173" spans="24:27" x14ac:dyDescent="0.25">
      <c r="X173" s="72" t="s">
        <v>267</v>
      </c>
      <c r="Y173" s="72">
        <v>57.9</v>
      </c>
      <c r="Z173" s="72"/>
    </row>
    <row r="174" spans="24:27" x14ac:dyDescent="0.25">
      <c r="X174" s="72" t="s">
        <v>268</v>
      </c>
      <c r="Y174" s="72">
        <v>57.22</v>
      </c>
      <c r="Z174" s="72"/>
    </row>
    <row r="175" spans="24:27" x14ac:dyDescent="0.25">
      <c r="X175" s="72" t="s">
        <v>269</v>
      </c>
      <c r="Y175" s="72">
        <v>56.45</v>
      </c>
      <c r="Z175" s="72"/>
      <c r="AA175">
        <v>500</v>
      </c>
    </row>
    <row r="176" spans="24:27" x14ac:dyDescent="0.25">
      <c r="X176" s="72" t="s">
        <v>270</v>
      </c>
      <c r="Y176" s="72">
        <v>55.66</v>
      </c>
      <c r="Z176" s="72"/>
    </row>
    <row r="177" spans="24:26" x14ac:dyDescent="0.25">
      <c r="X177" s="72" t="s">
        <v>271</v>
      </c>
      <c r="Y177" s="72">
        <v>55.05</v>
      </c>
      <c r="Z177" s="72"/>
    </row>
    <row r="178" spans="24:26" x14ac:dyDescent="0.25">
      <c r="X178" s="72" t="s">
        <v>272</v>
      </c>
      <c r="Y178" s="72">
        <v>54.71</v>
      </c>
      <c r="Z178" s="72"/>
    </row>
    <row r="179" spans="24:26" x14ac:dyDescent="0.25">
      <c r="X179" s="72" t="s">
        <v>273</v>
      </c>
      <c r="Y179" s="72">
        <v>54.45</v>
      </c>
      <c r="Z179" s="72"/>
    </row>
    <row r="180" spans="24:26" x14ac:dyDescent="0.25">
      <c r="X180" s="72" t="s">
        <v>274</v>
      </c>
      <c r="Y180" s="72">
        <v>54.11</v>
      </c>
      <c r="Z180" s="72"/>
    </row>
    <row r="181" spans="24:26" x14ac:dyDescent="0.25">
      <c r="X181" s="72" t="s">
        <v>275</v>
      </c>
      <c r="Y181" s="72">
        <v>53.81</v>
      </c>
      <c r="Z181" s="72"/>
    </row>
    <row r="182" spans="24:26" x14ac:dyDescent="0.25">
      <c r="X182" s="72" t="s">
        <v>276</v>
      </c>
      <c r="Y182" s="72">
        <v>53.57</v>
      </c>
      <c r="Z182" s="72"/>
    </row>
    <row r="183" spans="24:26" x14ac:dyDescent="0.25">
      <c r="X183" s="72" t="s">
        <v>277</v>
      </c>
      <c r="Y183" s="72">
        <v>53.47</v>
      </c>
      <c r="Z183" s="72"/>
    </row>
    <row r="184" spans="24:26" x14ac:dyDescent="0.25">
      <c r="X184" s="72" t="s">
        <v>278</v>
      </c>
      <c r="Y184" s="72">
        <v>53.45</v>
      </c>
      <c r="Z184" s="72"/>
    </row>
    <row r="185" spans="24:26" x14ac:dyDescent="0.25">
      <c r="X185" s="72" t="s">
        <v>279</v>
      </c>
      <c r="Y185" s="72">
        <v>53.59</v>
      </c>
      <c r="Z185" s="72"/>
    </row>
    <row r="186" spans="24:26" x14ac:dyDescent="0.25">
      <c r="X186" s="72" t="s">
        <v>280</v>
      </c>
      <c r="Y186" s="72">
        <v>53.82</v>
      </c>
      <c r="Z186" s="72">
        <v>1000</v>
      </c>
    </row>
    <row r="187" spans="24:26" x14ac:dyDescent="0.25">
      <c r="X187" s="72" t="s">
        <v>281</v>
      </c>
      <c r="Y187" s="72">
        <v>53.81</v>
      </c>
      <c r="Z187" s="72"/>
    </row>
    <row r="188" spans="24:26" x14ac:dyDescent="0.25">
      <c r="X188" s="72" t="s">
        <v>282</v>
      </c>
      <c r="Y188" s="72">
        <v>53.67</v>
      </c>
      <c r="Z188" s="72"/>
    </row>
    <row r="189" spans="24:26" x14ac:dyDescent="0.25">
      <c r="X189" s="72" t="s">
        <v>283</v>
      </c>
      <c r="Y189" s="72">
        <v>53.42</v>
      </c>
      <c r="Z189" s="72"/>
    </row>
    <row r="190" spans="24:26" x14ac:dyDescent="0.25">
      <c r="X190" s="72" t="s">
        <v>284</v>
      </c>
      <c r="Y190" s="72">
        <v>53.04</v>
      </c>
      <c r="Z190" s="72"/>
    </row>
    <row r="191" spans="24:26" x14ac:dyDescent="0.25">
      <c r="X191" s="72" t="s">
        <v>285</v>
      </c>
      <c r="Y191" s="72">
        <v>52.65</v>
      </c>
      <c r="Z191" s="72"/>
    </row>
    <row r="192" spans="24:26" x14ac:dyDescent="0.25">
      <c r="X192" s="72" t="s">
        <v>286</v>
      </c>
      <c r="Y192" s="72">
        <v>52.13</v>
      </c>
      <c r="Z192" s="72"/>
    </row>
    <row r="193" spans="24:26" x14ac:dyDescent="0.25">
      <c r="X193" s="72" t="s">
        <v>287</v>
      </c>
      <c r="Y193" s="72">
        <v>51.71</v>
      </c>
      <c r="Z193" s="72"/>
    </row>
    <row r="194" spans="24:26" x14ac:dyDescent="0.25">
      <c r="X194" s="72" t="s">
        <v>288</v>
      </c>
      <c r="Y194" s="72">
        <v>51.28</v>
      </c>
      <c r="Z194" s="72"/>
    </row>
    <row r="195" spans="24:26" x14ac:dyDescent="0.25">
      <c r="X195" s="72" t="s">
        <v>289</v>
      </c>
      <c r="Y195" s="72">
        <v>50.54</v>
      </c>
      <c r="Z195" s="72"/>
    </row>
    <row r="196" spans="24:26" x14ac:dyDescent="0.25">
      <c r="X196" s="72" t="s">
        <v>290</v>
      </c>
      <c r="Y196" s="72">
        <v>49.81</v>
      </c>
      <c r="Z196" s="72"/>
    </row>
    <row r="197" spans="24:26" x14ac:dyDescent="0.25">
      <c r="X197" s="72" t="s">
        <v>291</v>
      </c>
      <c r="Y197" s="72">
        <v>49.08</v>
      </c>
      <c r="Z197" s="72"/>
    </row>
    <row r="198" spans="24:26" x14ac:dyDescent="0.25">
      <c r="X198" s="72" t="s">
        <v>292</v>
      </c>
      <c r="Y198" s="72">
        <v>48.37</v>
      </c>
      <c r="Z198" s="72"/>
    </row>
    <row r="199" spans="24:26" x14ac:dyDescent="0.25">
      <c r="X199" s="72" t="s">
        <v>293</v>
      </c>
      <c r="Y199" s="72">
        <v>47.66</v>
      </c>
      <c r="Z199" s="72"/>
    </row>
    <row r="200" spans="24:26" x14ac:dyDescent="0.25">
      <c r="X200" s="72" t="s">
        <v>294</v>
      </c>
      <c r="Y200" s="72">
        <v>47.1</v>
      </c>
      <c r="Z200" s="72"/>
    </row>
    <row r="201" spans="24:26" x14ac:dyDescent="0.25">
      <c r="X201" s="72" t="s">
        <v>295</v>
      </c>
      <c r="Y201" s="72">
        <v>46.61</v>
      </c>
      <c r="Z201" s="72"/>
    </row>
    <row r="202" spans="24:26" x14ac:dyDescent="0.25">
      <c r="X202" s="72" t="s">
        <v>296</v>
      </c>
      <c r="Y202" s="72">
        <v>45.97</v>
      </c>
      <c r="Z202" s="72"/>
    </row>
    <row r="203" spans="24:26" x14ac:dyDescent="0.25">
      <c r="X203" s="72" t="s">
        <v>297</v>
      </c>
      <c r="Y203" s="72">
        <v>45.28</v>
      </c>
      <c r="Z203" s="72"/>
    </row>
    <row r="204" spans="24:26" x14ac:dyDescent="0.25">
      <c r="X204" s="72" t="s">
        <v>298</v>
      </c>
      <c r="Y204" s="72">
        <v>44.65</v>
      </c>
      <c r="Z204" s="72"/>
    </row>
    <row r="205" spans="24:26" x14ac:dyDescent="0.25">
      <c r="X205" s="72" t="s">
        <v>299</v>
      </c>
      <c r="Y205" s="72">
        <v>44</v>
      </c>
      <c r="Z205" s="72"/>
    </row>
    <row r="206" spans="24:26" x14ac:dyDescent="0.25">
      <c r="X206" s="72" t="s">
        <v>300</v>
      </c>
      <c r="Y206" s="72">
        <v>43.31</v>
      </c>
      <c r="Z206" s="72"/>
    </row>
    <row r="207" spans="24:26" x14ac:dyDescent="0.25">
      <c r="X207" s="72" t="s">
        <v>301</v>
      </c>
      <c r="Y207" s="72">
        <v>42.73</v>
      </c>
      <c r="Z207" s="72"/>
    </row>
    <row r="208" spans="24:26" x14ac:dyDescent="0.25">
      <c r="X208" s="72" t="s">
        <v>302</v>
      </c>
      <c r="Y208" s="72">
        <v>42.18</v>
      </c>
      <c r="Z208" s="72"/>
    </row>
    <row r="209" spans="24:26" x14ac:dyDescent="0.25">
      <c r="X209" s="72" t="s">
        <v>303</v>
      </c>
      <c r="Y209" s="72">
        <v>41.48</v>
      </c>
      <c r="Z209" s="72"/>
    </row>
    <row r="210" spans="24:26" x14ac:dyDescent="0.25">
      <c r="X210" s="72" t="s">
        <v>304</v>
      </c>
      <c r="Y210" s="72">
        <v>40.76</v>
      </c>
      <c r="Z210" s="72"/>
    </row>
    <row r="211" spans="24:26" x14ac:dyDescent="0.25">
      <c r="X211" s="72" t="s">
        <v>305</v>
      </c>
      <c r="Y211" s="72">
        <v>40.08</v>
      </c>
      <c r="Z211" s="72"/>
    </row>
    <row r="212" spans="24:26" x14ac:dyDescent="0.25">
      <c r="X212" s="72" t="s">
        <v>306</v>
      </c>
      <c r="Y212" s="72">
        <v>39.49</v>
      </c>
      <c r="Z212" s="72"/>
    </row>
    <row r="213" spans="24:26" x14ac:dyDescent="0.25">
      <c r="X213" s="72" t="s">
        <v>307</v>
      </c>
      <c r="Y213" s="72">
        <v>38.93</v>
      </c>
      <c r="Z213" s="72"/>
    </row>
    <row r="214" spans="24:26" x14ac:dyDescent="0.25">
      <c r="X214" s="72" t="s">
        <v>308</v>
      </c>
      <c r="Y214" s="72">
        <v>38.57</v>
      </c>
      <c r="Z214" s="72"/>
    </row>
    <row r="215" spans="24:26" x14ac:dyDescent="0.25">
      <c r="X215" s="72" t="s">
        <v>309</v>
      </c>
      <c r="Y215" s="72">
        <v>38.22</v>
      </c>
      <c r="Z215" s="72"/>
    </row>
    <row r="216" spans="24:26" x14ac:dyDescent="0.25">
      <c r="X216" s="72" t="s">
        <v>310</v>
      </c>
      <c r="Y216" s="72">
        <v>37.67</v>
      </c>
      <c r="Z216" s="72"/>
    </row>
    <row r="217" spans="24:26" x14ac:dyDescent="0.25">
      <c r="X217" s="72" t="s">
        <v>311</v>
      </c>
      <c r="Y217" s="72">
        <v>37.229999999999997</v>
      </c>
      <c r="Z217" s="72"/>
    </row>
    <row r="218" spans="24:26" x14ac:dyDescent="0.25">
      <c r="X218" s="72" t="s">
        <v>312</v>
      </c>
      <c r="Y218" s="72">
        <v>36.79</v>
      </c>
      <c r="Z218" s="72"/>
    </row>
    <row r="219" spans="24:26" x14ac:dyDescent="0.25">
      <c r="X219" s="72" t="s">
        <v>313</v>
      </c>
      <c r="Y219" s="72">
        <v>36.380000000000003</v>
      </c>
      <c r="Z219" s="72"/>
    </row>
    <row r="220" spans="24:26" x14ac:dyDescent="0.25">
      <c r="X220" s="72" t="s">
        <v>314</v>
      </c>
      <c r="Y220" s="72">
        <v>36.04</v>
      </c>
      <c r="Z220" s="72"/>
    </row>
    <row r="221" spans="24:26" x14ac:dyDescent="0.25">
      <c r="X221" s="72" t="s">
        <v>315</v>
      </c>
      <c r="Y221" s="72">
        <v>35.79</v>
      </c>
      <c r="Z221" s="72"/>
    </row>
    <row r="222" spans="24:26" x14ac:dyDescent="0.25">
      <c r="X222" s="72" t="s">
        <v>316</v>
      </c>
      <c r="Y222" s="72">
        <v>35.57</v>
      </c>
      <c r="Z222" s="72"/>
    </row>
    <row r="223" spans="24:26" x14ac:dyDescent="0.25">
      <c r="X223" s="72" t="s">
        <v>317</v>
      </c>
      <c r="Y223" s="72">
        <v>35.18</v>
      </c>
      <c r="Z223" s="72"/>
    </row>
    <row r="224" spans="24:26" x14ac:dyDescent="0.25">
      <c r="X224" s="72" t="s">
        <v>318</v>
      </c>
      <c r="Y224" s="72">
        <v>34.81</v>
      </c>
      <c r="Z224" s="72"/>
    </row>
    <row r="225" spans="24:26" x14ac:dyDescent="0.25">
      <c r="X225" s="72" t="s">
        <v>319</v>
      </c>
      <c r="Y225" s="72">
        <v>34.46</v>
      </c>
      <c r="Z225" s="72"/>
    </row>
    <row r="226" spans="24:26" x14ac:dyDescent="0.25">
      <c r="X226" s="72" t="s">
        <v>320</v>
      </c>
      <c r="Y226" s="72">
        <v>34.049999999999997</v>
      </c>
      <c r="Z226" s="72"/>
    </row>
    <row r="227" spans="24:26" x14ac:dyDescent="0.25">
      <c r="X227" s="72" t="s">
        <v>321</v>
      </c>
      <c r="Y227" s="72">
        <v>33.619999999999997</v>
      </c>
      <c r="Z227" s="72"/>
    </row>
    <row r="228" spans="24:26" x14ac:dyDescent="0.25">
      <c r="X228" s="72" t="s">
        <v>322</v>
      </c>
      <c r="Y228" s="72">
        <v>33.28</v>
      </c>
      <c r="Z228" s="72"/>
    </row>
    <row r="229" spans="24:26" x14ac:dyDescent="0.25">
      <c r="X229" s="72" t="s">
        <v>323</v>
      </c>
      <c r="Y229" s="72">
        <v>33.020000000000003</v>
      </c>
      <c r="Z229" s="72"/>
    </row>
    <row r="230" spans="24:26" x14ac:dyDescent="0.25">
      <c r="X230" s="72" t="s">
        <v>324</v>
      </c>
      <c r="Y230" s="72">
        <v>32.659999999999997</v>
      </c>
      <c r="Z230" s="72"/>
    </row>
    <row r="231" spans="24:26" x14ac:dyDescent="0.25">
      <c r="X231" s="72" t="s">
        <v>325</v>
      </c>
      <c r="Y231" s="72">
        <v>32.29</v>
      </c>
      <c r="Z231" s="72"/>
    </row>
    <row r="232" spans="24:26" x14ac:dyDescent="0.25">
      <c r="X232" s="72" t="s">
        <v>326</v>
      </c>
      <c r="Y232" s="72">
        <v>31.99</v>
      </c>
      <c r="Z232" s="72"/>
    </row>
    <row r="233" spans="24:26" x14ac:dyDescent="0.25">
      <c r="X233" s="72" t="s">
        <v>327</v>
      </c>
      <c r="Y233" s="72">
        <v>31.76</v>
      </c>
      <c r="Z233" s="72"/>
    </row>
    <row r="234" spans="24:26" x14ac:dyDescent="0.25">
      <c r="X234" s="72" t="s">
        <v>328</v>
      </c>
      <c r="Y234" s="72">
        <v>31.52</v>
      </c>
      <c r="Z234" s="72"/>
    </row>
    <row r="235" spans="24:26" x14ac:dyDescent="0.25">
      <c r="X235" s="72" t="s">
        <v>329</v>
      </c>
      <c r="Y235" s="72">
        <v>31.3</v>
      </c>
      <c r="Z235" s="72"/>
    </row>
    <row r="236" spans="24:26" x14ac:dyDescent="0.25">
      <c r="X236" s="72" t="s">
        <v>330</v>
      </c>
      <c r="Y236" s="72">
        <v>31.13</v>
      </c>
      <c r="Z236" s="72"/>
    </row>
    <row r="237" spans="24:26" x14ac:dyDescent="0.25">
      <c r="X237" s="72" t="s">
        <v>331</v>
      </c>
      <c r="Y237" s="72">
        <v>30.8</v>
      </c>
      <c r="Z237" s="72"/>
    </row>
    <row r="238" spans="24:26" x14ac:dyDescent="0.25">
      <c r="X238" s="72" t="s">
        <v>332</v>
      </c>
      <c r="Y238" s="72">
        <v>30.47</v>
      </c>
      <c r="Z238" s="72"/>
    </row>
    <row r="239" spans="24:26" x14ac:dyDescent="0.25">
      <c r="X239" s="72" t="s">
        <v>333</v>
      </c>
      <c r="Y239" s="72">
        <v>30.19</v>
      </c>
      <c r="Z239" s="72"/>
    </row>
    <row r="240" spans="24:26" x14ac:dyDescent="0.25">
      <c r="X240" s="72" t="s">
        <v>334</v>
      </c>
      <c r="Y240" s="72">
        <v>29.94</v>
      </c>
      <c r="Z240" s="72"/>
    </row>
    <row r="241" spans="24:26" x14ac:dyDescent="0.25">
      <c r="X241" s="72" t="s">
        <v>335</v>
      </c>
      <c r="Y241" s="72">
        <v>29.69</v>
      </c>
      <c r="Z241" s="72"/>
    </row>
    <row r="242" spans="24:26" x14ac:dyDescent="0.25">
      <c r="X242" s="72" t="s">
        <v>336</v>
      </c>
      <c r="Y242" s="72">
        <v>29.52</v>
      </c>
      <c r="Z242" s="72"/>
    </row>
    <row r="243" spans="24:26" x14ac:dyDescent="0.25">
      <c r="X243" s="72" t="s">
        <v>337</v>
      </c>
      <c r="Y243" s="72">
        <v>29.36</v>
      </c>
      <c r="Z243" s="72"/>
    </row>
    <row r="244" spans="24:26" x14ac:dyDescent="0.25">
      <c r="X244" s="72" t="s">
        <v>338</v>
      </c>
      <c r="Y244" s="72">
        <v>29.02</v>
      </c>
      <c r="Z244" s="72"/>
    </row>
    <row r="245" spans="24:26" x14ac:dyDescent="0.25">
      <c r="X245" s="72" t="s">
        <v>339</v>
      </c>
      <c r="Y245" s="72">
        <v>28.67</v>
      </c>
      <c r="Z245" s="72"/>
    </row>
    <row r="246" spans="24:26" x14ac:dyDescent="0.25">
      <c r="X246" s="72" t="s">
        <v>340</v>
      </c>
      <c r="Y246" s="72">
        <v>28.34</v>
      </c>
      <c r="Z246" s="72"/>
    </row>
    <row r="247" spans="24:26" x14ac:dyDescent="0.25">
      <c r="X247" s="72" t="s">
        <v>341</v>
      </c>
      <c r="Y247" s="72">
        <v>28.04</v>
      </c>
      <c r="Z247" s="72"/>
    </row>
    <row r="248" spans="24:26" x14ac:dyDescent="0.25">
      <c r="X248" s="72" t="s">
        <v>342</v>
      </c>
      <c r="Y248" s="72">
        <v>27.77</v>
      </c>
      <c r="Z248" s="72"/>
    </row>
    <row r="249" spans="24:26" x14ac:dyDescent="0.25">
      <c r="X249" s="72" t="s">
        <v>343</v>
      </c>
      <c r="Y249" s="72">
        <v>27.58</v>
      </c>
      <c r="Z249" s="72"/>
    </row>
    <row r="250" spans="24:26" x14ac:dyDescent="0.25">
      <c r="X250" s="72" t="s">
        <v>344</v>
      </c>
      <c r="Y250" s="72">
        <v>27.38</v>
      </c>
      <c r="Z250" s="72"/>
    </row>
    <row r="251" spans="24:26" x14ac:dyDescent="0.25">
      <c r="X251" s="72" t="s">
        <v>345</v>
      </c>
      <c r="Y251" s="72">
        <v>27</v>
      </c>
      <c r="Z251" s="72"/>
    </row>
    <row r="252" spans="24:26" x14ac:dyDescent="0.25">
      <c r="X252" s="72" t="s">
        <v>346</v>
      </c>
      <c r="Y252" s="72">
        <v>26.68</v>
      </c>
      <c r="Z252" s="72"/>
    </row>
    <row r="253" spans="24:26" x14ac:dyDescent="0.25">
      <c r="X253" s="72" t="s">
        <v>347</v>
      </c>
      <c r="Y253" s="72">
        <v>26.44</v>
      </c>
      <c r="Z253" s="72"/>
    </row>
    <row r="254" spans="24:26" x14ac:dyDescent="0.25">
      <c r="X254" s="72" t="s">
        <v>348</v>
      </c>
      <c r="Y254" s="72">
        <v>26.35</v>
      </c>
      <c r="Z254" s="72"/>
    </row>
    <row r="255" spans="24:26" x14ac:dyDescent="0.25">
      <c r="X255" s="72" t="s">
        <v>349</v>
      </c>
      <c r="Y255" s="72">
        <v>26.24</v>
      </c>
      <c r="Z255" s="72"/>
    </row>
    <row r="256" spans="24:26" x14ac:dyDescent="0.25">
      <c r="X256" s="72" t="s">
        <v>350</v>
      </c>
      <c r="Y256" s="72">
        <v>26.24</v>
      </c>
      <c r="Z256" s="72"/>
    </row>
    <row r="257" spans="24:27" x14ac:dyDescent="0.25">
      <c r="X257" s="72" t="s">
        <v>351</v>
      </c>
      <c r="Y257" s="72">
        <v>26.24</v>
      </c>
      <c r="Z257" s="72"/>
    </row>
    <row r="258" spans="24:27" x14ac:dyDescent="0.25">
      <c r="X258" s="72" t="s">
        <v>352</v>
      </c>
      <c r="Y258" s="72">
        <v>26.06</v>
      </c>
      <c r="Z258" s="72"/>
    </row>
    <row r="259" spans="24:27" x14ac:dyDescent="0.25">
      <c r="X259" s="72" t="s">
        <v>353</v>
      </c>
      <c r="Y259" s="72">
        <v>25.9</v>
      </c>
      <c r="Z259" s="72"/>
    </row>
    <row r="260" spans="24:27" x14ac:dyDescent="0.25">
      <c r="X260" s="72" t="s">
        <v>354</v>
      </c>
      <c r="Y260" s="72">
        <v>25.79</v>
      </c>
      <c r="Z260" s="72"/>
    </row>
    <row r="261" spans="24:27" x14ac:dyDescent="0.25">
      <c r="X261" s="72" t="s">
        <v>355</v>
      </c>
      <c r="Y261" s="72">
        <v>25.7</v>
      </c>
      <c r="Z261" s="72"/>
    </row>
    <row r="262" spans="24:27" x14ac:dyDescent="0.25">
      <c r="X262" s="72" t="s">
        <v>356</v>
      </c>
      <c r="Y262" s="72">
        <v>25.64</v>
      </c>
      <c r="Z262" s="72"/>
    </row>
    <row r="263" spans="24:27" x14ac:dyDescent="0.25">
      <c r="X263" s="72" t="s">
        <v>357</v>
      </c>
      <c r="Y263" s="72">
        <v>25.55</v>
      </c>
      <c r="Z263" s="72"/>
    </row>
    <row r="264" spans="24:27" x14ac:dyDescent="0.25">
      <c r="X264" s="72" t="s">
        <v>358</v>
      </c>
      <c r="Y264" s="72">
        <v>25.75</v>
      </c>
      <c r="Z264" s="72"/>
      <c r="AA264">
        <v>500</v>
      </c>
    </row>
    <row r="265" spans="24:27" x14ac:dyDescent="0.25">
      <c r="X265" s="72" t="s">
        <v>359</v>
      </c>
      <c r="Y265" s="72">
        <v>25.69</v>
      </c>
      <c r="Z265" s="72"/>
    </row>
    <row r="266" spans="24:27" x14ac:dyDescent="0.25">
      <c r="X266" s="72" t="s">
        <v>360</v>
      </c>
      <c r="Y266" s="72">
        <v>25.69</v>
      </c>
      <c r="Z266" s="72"/>
    </row>
    <row r="267" spans="24:27" x14ac:dyDescent="0.25">
      <c r="X267" s="72" t="s">
        <v>361</v>
      </c>
      <c r="Y267" s="72">
        <v>25.73</v>
      </c>
      <c r="Z267" s="72"/>
    </row>
    <row r="268" spans="24:27" x14ac:dyDescent="0.25">
      <c r="X268" s="72" t="s">
        <v>362</v>
      </c>
      <c r="Y268" s="72">
        <v>25.85</v>
      </c>
      <c r="Z268" s="72"/>
    </row>
    <row r="269" spans="24:27" x14ac:dyDescent="0.25">
      <c r="X269" s="72" t="s">
        <v>363</v>
      </c>
      <c r="Y269" s="72">
        <v>25.97</v>
      </c>
      <c r="Z269" s="72"/>
    </row>
    <row r="270" spans="24:27" x14ac:dyDescent="0.25">
      <c r="X270" s="72" t="s">
        <v>364</v>
      </c>
      <c r="Y270" s="72">
        <v>26.21</v>
      </c>
      <c r="Z270" s="72"/>
    </row>
    <row r="271" spans="24:27" x14ac:dyDescent="0.25">
      <c r="X271" s="72" t="s">
        <v>365</v>
      </c>
      <c r="Y271" s="72">
        <v>26.42</v>
      </c>
      <c r="Z271" s="72"/>
    </row>
    <row r="272" spans="24:27" x14ac:dyDescent="0.25">
      <c r="X272" s="72" t="s">
        <v>366</v>
      </c>
      <c r="Y272" s="72">
        <v>26.52</v>
      </c>
      <c r="Z272" s="72"/>
    </row>
    <row r="273" spans="24:26" x14ac:dyDescent="0.25">
      <c r="X273" s="72" t="s">
        <v>367</v>
      </c>
      <c r="Y273" s="72">
        <v>26.62</v>
      </c>
      <c r="Z273" s="72"/>
    </row>
    <row r="274" spans="24:26" x14ac:dyDescent="0.25">
      <c r="X274" s="72" t="s">
        <v>368</v>
      </c>
      <c r="Y274" s="72">
        <v>26.65</v>
      </c>
      <c r="Z274" s="72"/>
    </row>
    <row r="275" spans="24:26" x14ac:dyDescent="0.25">
      <c r="X275" s="72" t="s">
        <v>369</v>
      </c>
      <c r="Y275" s="72">
        <v>26.34</v>
      </c>
      <c r="Z275" s="72"/>
    </row>
    <row r="276" spans="24:26" x14ac:dyDescent="0.25">
      <c r="X276" s="72" t="s">
        <v>370</v>
      </c>
      <c r="Y276" s="72">
        <v>26.53</v>
      </c>
      <c r="Z276" s="72"/>
    </row>
    <row r="277" spans="24:26" x14ac:dyDescent="0.25">
      <c r="X277" s="72" t="s">
        <v>371</v>
      </c>
      <c r="Y277" s="72">
        <v>26.49</v>
      </c>
      <c r="Z277" s="72"/>
    </row>
    <row r="278" spans="24:26" x14ac:dyDescent="0.25">
      <c r="X278" s="72" t="s">
        <v>372</v>
      </c>
      <c r="Y278" s="72">
        <v>26.44</v>
      </c>
      <c r="Z278" s="72"/>
    </row>
    <row r="279" spans="24:26" x14ac:dyDescent="0.25">
      <c r="X279" s="72" t="s">
        <v>373</v>
      </c>
      <c r="Y279" s="72">
        <v>26.35</v>
      </c>
      <c r="Z279" s="72"/>
    </row>
    <row r="280" spans="24:26" x14ac:dyDescent="0.25">
      <c r="X280" s="72" t="s">
        <v>374</v>
      </c>
      <c r="Y280" s="72">
        <v>26.28</v>
      </c>
      <c r="Z280" s="72"/>
    </row>
    <row r="281" spans="24:26" x14ac:dyDescent="0.25">
      <c r="X281" s="72" t="s">
        <v>375</v>
      </c>
      <c r="Y281" s="72">
        <v>26.41</v>
      </c>
      <c r="Z281" s="72"/>
    </row>
    <row r="282" spans="24:26" x14ac:dyDescent="0.25">
      <c r="X282" s="72" t="s">
        <v>376</v>
      </c>
      <c r="Y282" s="72">
        <v>26.55</v>
      </c>
      <c r="Z282" s="72"/>
    </row>
    <row r="283" spans="24:26" x14ac:dyDescent="0.25">
      <c r="X283" s="72" t="s">
        <v>377</v>
      </c>
      <c r="Y283" s="72">
        <v>26.73</v>
      </c>
      <c r="Z283" s="72"/>
    </row>
    <row r="284" spans="24:26" x14ac:dyDescent="0.25">
      <c r="X284" s="72" t="s">
        <v>378</v>
      </c>
      <c r="Y284" s="72">
        <v>26.92</v>
      </c>
      <c r="Z284" s="72"/>
    </row>
    <row r="285" spans="24:26" x14ac:dyDescent="0.25">
      <c r="X285" s="72" t="s">
        <v>379</v>
      </c>
      <c r="Y285" s="72">
        <v>27.13</v>
      </c>
      <c r="Z285" s="72"/>
    </row>
    <row r="286" spans="24:26" x14ac:dyDescent="0.25">
      <c r="X286" s="72" t="s">
        <v>380</v>
      </c>
      <c r="Y286" s="72">
        <v>27.25</v>
      </c>
      <c r="Z286" s="72"/>
    </row>
    <row r="287" spans="24:26" x14ac:dyDescent="0.25">
      <c r="X287" s="72" t="s">
        <v>381</v>
      </c>
      <c r="Y287" s="72">
        <v>27.47</v>
      </c>
      <c r="Z287" s="72"/>
    </row>
    <row r="288" spans="24:26" x14ac:dyDescent="0.25">
      <c r="X288" s="72" t="s">
        <v>382</v>
      </c>
      <c r="Y288" s="72">
        <v>27.74</v>
      </c>
      <c r="Z288" s="72"/>
    </row>
    <row r="289" spans="24:26" x14ac:dyDescent="0.25">
      <c r="X289" s="72" t="s">
        <v>383</v>
      </c>
      <c r="Y289" s="72">
        <v>28.04</v>
      </c>
      <c r="Z289" s="72"/>
    </row>
    <row r="290" spans="24:26" x14ac:dyDescent="0.25">
      <c r="X290" s="72" t="s">
        <v>384</v>
      </c>
      <c r="Y290" s="72">
        <v>28.46</v>
      </c>
      <c r="Z290" s="72"/>
    </row>
    <row r="291" spans="24:26" x14ac:dyDescent="0.25">
      <c r="X291" s="72" t="s">
        <v>385</v>
      </c>
      <c r="Y291" s="72">
        <v>28.88</v>
      </c>
      <c r="Z291" s="72"/>
    </row>
    <row r="292" spans="24:26" x14ac:dyDescent="0.25">
      <c r="X292" s="72" t="s">
        <v>386</v>
      </c>
      <c r="Y292" s="72">
        <v>29.32</v>
      </c>
      <c r="Z292" s="72"/>
    </row>
    <row r="293" spans="24:26" x14ac:dyDescent="0.25">
      <c r="X293" s="72" t="s">
        <v>387</v>
      </c>
      <c r="Y293" s="72">
        <v>29.73</v>
      </c>
      <c r="Z293" s="72"/>
    </row>
    <row r="294" spans="24:26" x14ac:dyDescent="0.25">
      <c r="X294" s="72" t="s">
        <v>388</v>
      </c>
      <c r="Y294" s="72">
        <v>30.01</v>
      </c>
      <c r="Z294" s="72"/>
    </row>
    <row r="295" spans="24:26" x14ac:dyDescent="0.25">
      <c r="X295" s="72" t="s">
        <v>389</v>
      </c>
      <c r="Y295" s="72">
        <v>30.26</v>
      </c>
      <c r="Z295" s="72"/>
    </row>
    <row r="296" spans="24:26" x14ac:dyDescent="0.25">
      <c r="X296" s="72" t="s">
        <v>390</v>
      </c>
      <c r="Y296" s="72">
        <v>30.51</v>
      </c>
      <c r="Z296" s="72"/>
    </row>
    <row r="297" spans="24:26" x14ac:dyDescent="0.25">
      <c r="X297" s="72" t="s">
        <v>391</v>
      </c>
      <c r="Y297" s="72">
        <v>30.83</v>
      </c>
      <c r="Z297" s="72"/>
    </row>
    <row r="298" spans="24:26" x14ac:dyDescent="0.25">
      <c r="X298" s="72" t="s">
        <v>392</v>
      </c>
      <c r="Y298" s="72">
        <v>31.24</v>
      </c>
      <c r="Z298" s="72"/>
    </row>
    <row r="299" spans="24:26" x14ac:dyDescent="0.25">
      <c r="X299" s="72" t="s">
        <v>393</v>
      </c>
      <c r="Y299" s="72">
        <v>31.66</v>
      </c>
      <c r="Z299" s="72"/>
    </row>
    <row r="300" spans="24:26" x14ac:dyDescent="0.25">
      <c r="X300" s="72" t="s">
        <v>394</v>
      </c>
      <c r="Y300" s="72">
        <v>31.93</v>
      </c>
      <c r="Z300" s="72"/>
    </row>
    <row r="301" spans="24:26" x14ac:dyDescent="0.25">
      <c r="X301" s="72" t="s">
        <v>395</v>
      </c>
      <c r="Y301" s="72">
        <v>32.130000000000003</v>
      </c>
      <c r="Z301" s="72"/>
    </row>
    <row r="302" spans="24:26" x14ac:dyDescent="0.25">
      <c r="X302" s="72" t="s">
        <v>396</v>
      </c>
      <c r="Y302" s="72">
        <v>32.46</v>
      </c>
      <c r="Z302" s="72"/>
    </row>
    <row r="303" spans="24:26" x14ac:dyDescent="0.25">
      <c r="X303" s="72" t="s">
        <v>397</v>
      </c>
      <c r="Y303" s="72">
        <v>32.729999999999997</v>
      </c>
      <c r="Z303" s="72"/>
    </row>
    <row r="304" spans="24:26" x14ac:dyDescent="0.25">
      <c r="X304" s="72" t="s">
        <v>398</v>
      </c>
      <c r="Y304" s="72">
        <v>33.04</v>
      </c>
      <c r="Z304" s="72"/>
    </row>
    <row r="305" spans="24:26" x14ac:dyDescent="0.25">
      <c r="X305" s="72" t="s">
        <v>399</v>
      </c>
      <c r="Y305" s="72">
        <v>33.43</v>
      </c>
      <c r="Z305" s="72"/>
    </row>
    <row r="306" spans="24:26" x14ac:dyDescent="0.25">
      <c r="X306" s="72" t="s">
        <v>400</v>
      </c>
      <c r="Y306" s="72">
        <v>33.82</v>
      </c>
      <c r="Z306" s="72"/>
    </row>
    <row r="307" spans="24:26" x14ac:dyDescent="0.25">
      <c r="X307" s="72" t="s">
        <v>401</v>
      </c>
      <c r="Y307" s="72">
        <v>34.21</v>
      </c>
      <c r="Z307" s="72"/>
    </row>
    <row r="308" spans="24:26" x14ac:dyDescent="0.25">
      <c r="X308" s="72" t="s">
        <v>402</v>
      </c>
      <c r="Y308" s="72">
        <v>34.619999999999997</v>
      </c>
      <c r="Z308" s="72"/>
    </row>
    <row r="309" spans="24:26" x14ac:dyDescent="0.25">
      <c r="X309" s="72" t="s">
        <v>403</v>
      </c>
      <c r="Y309" s="72">
        <v>35.01</v>
      </c>
      <c r="Z309" s="72"/>
    </row>
    <row r="310" spans="24:26" x14ac:dyDescent="0.25">
      <c r="X310" s="72" t="s">
        <v>404</v>
      </c>
      <c r="Y310" s="72">
        <v>35.42</v>
      </c>
      <c r="Z310" s="72"/>
    </row>
    <row r="311" spans="24:26" x14ac:dyDescent="0.25">
      <c r="X311" s="72" t="s">
        <v>405</v>
      </c>
      <c r="Y311" s="72">
        <v>35.840000000000003</v>
      </c>
      <c r="Z311" s="72"/>
    </row>
    <row r="312" spans="24:26" x14ac:dyDescent="0.25">
      <c r="X312" s="72" t="s">
        <v>406</v>
      </c>
      <c r="Y312" s="72">
        <v>36.36</v>
      </c>
      <c r="Z312" s="72"/>
    </row>
    <row r="313" spans="24:26" x14ac:dyDescent="0.25">
      <c r="X313" s="72" t="s">
        <v>407</v>
      </c>
      <c r="Y313" s="72">
        <v>36.869999999999997</v>
      </c>
      <c r="Z313" s="72"/>
    </row>
    <row r="314" spans="24:26" x14ac:dyDescent="0.25">
      <c r="X314" s="72" t="s">
        <v>408</v>
      </c>
      <c r="Y314" s="72">
        <v>37.31</v>
      </c>
      <c r="Z314" s="72"/>
    </row>
    <row r="315" spans="24:26" x14ac:dyDescent="0.25">
      <c r="X315" s="72" t="s">
        <v>409</v>
      </c>
      <c r="Y315" s="72">
        <v>37.72</v>
      </c>
      <c r="Z315" s="72"/>
    </row>
    <row r="316" spans="24:26" x14ac:dyDescent="0.25">
      <c r="X316" s="72" t="s">
        <v>410</v>
      </c>
      <c r="Y316" s="72">
        <v>38.17</v>
      </c>
      <c r="Z316" s="72"/>
    </row>
    <row r="317" spans="24:26" x14ac:dyDescent="0.25">
      <c r="X317" s="72" t="s">
        <v>411</v>
      </c>
      <c r="Y317" s="72">
        <v>38.6</v>
      </c>
      <c r="Z317" s="72"/>
    </row>
    <row r="318" spans="24:26" x14ac:dyDescent="0.25">
      <c r="X318" s="72" t="s">
        <v>412</v>
      </c>
      <c r="Y318" s="72">
        <v>39.15</v>
      </c>
      <c r="Z318" s="72"/>
    </row>
    <row r="319" spans="24:26" x14ac:dyDescent="0.25">
      <c r="X319" s="72" t="s">
        <v>413</v>
      </c>
      <c r="Y319" s="72">
        <v>39.700000000000003</v>
      </c>
      <c r="Z319" s="72"/>
    </row>
    <row r="320" spans="24:26" x14ac:dyDescent="0.25">
      <c r="X320" s="72" t="s">
        <v>414</v>
      </c>
      <c r="Y320" s="72">
        <v>40.29</v>
      </c>
      <c r="Z320" s="72"/>
    </row>
    <row r="321" spans="24:26" x14ac:dyDescent="0.25">
      <c r="X321" s="72" t="s">
        <v>415</v>
      </c>
      <c r="Y321" s="72">
        <v>40.72</v>
      </c>
      <c r="Z321" s="72"/>
    </row>
    <row r="322" spans="24:26" x14ac:dyDescent="0.25">
      <c r="X322" s="72" t="s">
        <v>416</v>
      </c>
      <c r="Y322" s="72">
        <v>41.12</v>
      </c>
      <c r="Z322" s="72"/>
    </row>
    <row r="323" spans="24:26" x14ac:dyDescent="0.25">
      <c r="X323" s="72" t="s">
        <v>417</v>
      </c>
      <c r="Y323" s="72">
        <v>41.52</v>
      </c>
      <c r="Z323" s="72"/>
    </row>
    <row r="324" spans="24:26" x14ac:dyDescent="0.25">
      <c r="X324" s="72" t="s">
        <v>418</v>
      </c>
      <c r="Y324" s="72">
        <v>41.96</v>
      </c>
      <c r="Z324" s="72"/>
    </row>
    <row r="325" spans="24:26" x14ac:dyDescent="0.25">
      <c r="X325" s="72" t="s">
        <v>419</v>
      </c>
      <c r="Y325" s="72">
        <v>42.42</v>
      </c>
      <c r="Z325" s="72"/>
    </row>
    <row r="326" spans="24:26" x14ac:dyDescent="0.25">
      <c r="X326" s="72" t="s">
        <v>420</v>
      </c>
      <c r="Y326" s="72">
        <v>42.96</v>
      </c>
      <c r="Z326" s="72"/>
    </row>
    <row r="327" spans="24:26" x14ac:dyDescent="0.25">
      <c r="X327" s="72" t="s">
        <v>421</v>
      </c>
      <c r="Y327" s="72">
        <v>43.49</v>
      </c>
      <c r="Z327" s="72"/>
    </row>
    <row r="328" spans="24:26" x14ac:dyDescent="0.25">
      <c r="X328" s="72" t="s">
        <v>422</v>
      </c>
      <c r="Y328" s="72">
        <v>43.92</v>
      </c>
      <c r="Z328" s="72"/>
    </row>
    <row r="329" spans="24:26" x14ac:dyDescent="0.25">
      <c r="X329" s="72" t="s">
        <v>423</v>
      </c>
      <c r="Y329" s="72">
        <v>44.35</v>
      </c>
      <c r="Z329" s="72"/>
    </row>
    <row r="330" spans="24:26" x14ac:dyDescent="0.25">
      <c r="X330" s="72" t="s">
        <v>424</v>
      </c>
      <c r="Y330" s="72">
        <v>44.8</v>
      </c>
      <c r="Z330" s="72"/>
    </row>
    <row r="331" spans="24:26" x14ac:dyDescent="0.25">
      <c r="X331" s="72" t="s">
        <v>425</v>
      </c>
      <c r="Y331" s="72">
        <v>45.28</v>
      </c>
      <c r="Z331" s="72"/>
    </row>
    <row r="332" spans="24:26" x14ac:dyDescent="0.25">
      <c r="X332" s="72" t="s">
        <v>426</v>
      </c>
      <c r="Y332" s="72">
        <v>45.77</v>
      </c>
      <c r="Z332" s="72"/>
    </row>
    <row r="333" spans="24:26" x14ac:dyDescent="0.25">
      <c r="X333" s="72" t="s">
        <v>427</v>
      </c>
      <c r="Y333" s="72">
        <v>46.25</v>
      </c>
      <c r="Z333" s="72"/>
    </row>
    <row r="334" spans="24:26" x14ac:dyDescent="0.25">
      <c r="X334" s="72" t="s">
        <v>428</v>
      </c>
      <c r="Y334" s="72">
        <v>46.72</v>
      </c>
      <c r="Z334" s="72"/>
    </row>
    <row r="335" spans="24:26" x14ac:dyDescent="0.25">
      <c r="X335" s="72" t="s">
        <v>429</v>
      </c>
      <c r="Y335" s="72">
        <v>47.05</v>
      </c>
      <c r="Z335" s="72"/>
    </row>
    <row r="336" spans="24:26" x14ac:dyDescent="0.25">
      <c r="X336" s="72" t="s">
        <v>430</v>
      </c>
      <c r="Y336" s="72">
        <v>47.34</v>
      </c>
      <c r="Z336" s="72"/>
    </row>
    <row r="337" spans="24:26" x14ac:dyDescent="0.25">
      <c r="X337" s="72" t="s">
        <v>431</v>
      </c>
      <c r="Y337" s="72">
        <v>47.69</v>
      </c>
      <c r="Z337" s="72"/>
    </row>
    <row r="338" spans="24:26" x14ac:dyDescent="0.25">
      <c r="X338" s="72" t="s">
        <v>432</v>
      </c>
      <c r="Y338" s="72">
        <v>48.09</v>
      </c>
      <c r="Z338" s="72"/>
    </row>
    <row r="339" spans="24:26" x14ac:dyDescent="0.25">
      <c r="X339" s="72" t="s">
        <v>433</v>
      </c>
      <c r="Y339" s="72">
        <v>48.52</v>
      </c>
      <c r="Z339" s="72"/>
    </row>
    <row r="340" spans="24:26" x14ac:dyDescent="0.25">
      <c r="X340" s="72" t="s">
        <v>434</v>
      </c>
      <c r="Y340" s="72">
        <v>49.02</v>
      </c>
      <c r="Z340" s="72"/>
    </row>
    <row r="341" spans="24:26" x14ac:dyDescent="0.25">
      <c r="X341" s="72" t="s">
        <v>435</v>
      </c>
      <c r="Y341" s="72">
        <v>49.53</v>
      </c>
      <c r="Z341" s="72"/>
    </row>
    <row r="342" spans="24:26" x14ac:dyDescent="0.25">
      <c r="X342" s="72" t="s">
        <v>436</v>
      </c>
      <c r="Y342" s="72">
        <v>49.98</v>
      </c>
      <c r="Z342" s="72"/>
    </row>
    <row r="343" spans="24:26" x14ac:dyDescent="0.25">
      <c r="X343" s="72" t="s">
        <v>437</v>
      </c>
      <c r="Y343" s="72">
        <v>50.33</v>
      </c>
      <c r="Z343" s="72"/>
    </row>
    <row r="344" spans="24:26" x14ac:dyDescent="0.25">
      <c r="X344" s="72" t="s">
        <v>438</v>
      </c>
      <c r="Y344" s="72">
        <v>50.59</v>
      </c>
      <c r="Z344" s="72"/>
    </row>
    <row r="345" spans="24:26" x14ac:dyDescent="0.25">
      <c r="X345" s="72" t="s">
        <v>439</v>
      </c>
      <c r="Y345" s="72">
        <v>50.83</v>
      </c>
      <c r="Z345" s="72"/>
    </row>
    <row r="346" spans="24:26" x14ac:dyDescent="0.25">
      <c r="X346" s="72" t="s">
        <v>440</v>
      </c>
      <c r="Y346" s="72">
        <v>51.06</v>
      </c>
      <c r="Z346" s="72"/>
    </row>
    <row r="347" spans="24:26" x14ac:dyDescent="0.25">
      <c r="X347" s="72" t="s">
        <v>441</v>
      </c>
      <c r="Y347" s="72">
        <v>51.59</v>
      </c>
      <c r="Z347" s="72"/>
    </row>
    <row r="348" spans="24:26" x14ac:dyDescent="0.25">
      <c r="X348" s="72" t="s">
        <v>442</v>
      </c>
      <c r="Y348" s="72">
        <v>52.1</v>
      </c>
      <c r="Z348" s="72"/>
    </row>
    <row r="349" spans="24:26" x14ac:dyDescent="0.25">
      <c r="X349" s="72" t="s">
        <v>443</v>
      </c>
      <c r="Y349" s="72">
        <v>52.53</v>
      </c>
      <c r="Z349" s="72"/>
    </row>
    <row r="350" spans="24:26" x14ac:dyDescent="0.25">
      <c r="X350" s="72" t="s">
        <v>444</v>
      </c>
      <c r="Y350" s="72">
        <v>52.86</v>
      </c>
      <c r="Z350" s="72"/>
    </row>
    <row r="351" spans="24:26" x14ac:dyDescent="0.25">
      <c r="X351" s="72" t="s">
        <v>445</v>
      </c>
      <c r="Y351" s="72">
        <v>53.2</v>
      </c>
      <c r="Z351" s="72"/>
    </row>
    <row r="352" spans="24:26" x14ac:dyDescent="0.25">
      <c r="X352" s="72" t="s">
        <v>446</v>
      </c>
      <c r="Y352" s="72">
        <v>53.53</v>
      </c>
      <c r="Z352" s="72"/>
    </row>
    <row r="353" spans="24:26" x14ac:dyDescent="0.25">
      <c r="X353" s="72" t="s">
        <v>447</v>
      </c>
      <c r="Y353" s="72">
        <v>53.86</v>
      </c>
      <c r="Z353" s="72"/>
    </row>
    <row r="354" spans="24:26" x14ac:dyDescent="0.25">
      <c r="X354" s="72" t="s">
        <v>448</v>
      </c>
      <c r="Y354" s="72">
        <v>54.3</v>
      </c>
      <c r="Z354" s="72"/>
    </row>
    <row r="355" spans="24:26" x14ac:dyDescent="0.25">
      <c r="X355" s="72" t="s">
        <v>449</v>
      </c>
      <c r="Y355" s="72">
        <v>54.73</v>
      </c>
      <c r="Z355" s="72"/>
    </row>
    <row r="356" spans="24:26" x14ac:dyDescent="0.25">
      <c r="X356" s="72" t="s">
        <v>450</v>
      </c>
      <c r="Y356" s="72">
        <v>55.05</v>
      </c>
      <c r="Z356" s="72"/>
    </row>
    <row r="357" spans="24:26" x14ac:dyDescent="0.25">
      <c r="X357" s="72" t="s">
        <v>451</v>
      </c>
      <c r="Y357" s="72">
        <v>55.27</v>
      </c>
      <c r="Z357" s="72"/>
    </row>
    <row r="358" spans="24:26" x14ac:dyDescent="0.25">
      <c r="X358" s="72" t="s">
        <v>452</v>
      </c>
      <c r="Y358" s="72">
        <v>55.55</v>
      </c>
      <c r="Z358" s="72"/>
    </row>
    <row r="359" spans="24:26" x14ac:dyDescent="0.25">
      <c r="X359" s="72" t="s">
        <v>453</v>
      </c>
      <c r="Y359" s="72">
        <v>55.82</v>
      </c>
      <c r="Z359" s="72"/>
    </row>
    <row r="360" spans="24:26" x14ac:dyDescent="0.25">
      <c r="X360" s="72" t="s">
        <v>454</v>
      </c>
      <c r="Y360" s="72">
        <v>56.14</v>
      </c>
      <c r="Z360" s="72"/>
    </row>
    <row r="361" spans="24:26" x14ac:dyDescent="0.25">
      <c r="X361" s="72" t="s">
        <v>455</v>
      </c>
      <c r="Y361" s="72">
        <v>56.57</v>
      </c>
      <c r="Z361" s="72"/>
    </row>
    <row r="362" spans="24:26" x14ac:dyDescent="0.25">
      <c r="X362" s="72" t="s">
        <v>456</v>
      </c>
      <c r="Y362" s="72">
        <v>57.01</v>
      </c>
      <c r="Z362" s="72"/>
    </row>
    <row r="363" spans="24:26" x14ac:dyDescent="0.25">
      <c r="X363" s="72" t="s">
        <v>457</v>
      </c>
      <c r="Y363" s="72">
        <v>57.3</v>
      </c>
      <c r="Z363" s="72"/>
    </row>
    <row r="364" spans="24:26" x14ac:dyDescent="0.25">
      <c r="X364" s="72" t="s">
        <v>458</v>
      </c>
      <c r="Y364" s="72">
        <v>57.61</v>
      </c>
      <c r="Z364" s="72"/>
    </row>
    <row r="365" spans="24:26" x14ac:dyDescent="0.25">
      <c r="X365" s="72" t="s">
        <v>459</v>
      </c>
      <c r="Y365" s="72">
        <v>57.91</v>
      </c>
      <c r="Z365" s="72"/>
    </row>
    <row r="366" spans="24:26" x14ac:dyDescent="0.25">
      <c r="X366" s="72" t="s">
        <v>460</v>
      </c>
      <c r="Y366" s="72">
        <v>58.19</v>
      </c>
      <c r="Z366" s="72"/>
    </row>
    <row r="367" spans="24:26" x14ac:dyDescent="0.25">
      <c r="X367" s="72" t="s">
        <v>461</v>
      </c>
      <c r="Y367" s="72">
        <v>58.55</v>
      </c>
      <c r="Z367" s="72"/>
    </row>
    <row r="368" spans="24:26" x14ac:dyDescent="0.25">
      <c r="X368" s="72" t="s">
        <v>462</v>
      </c>
      <c r="Y368" s="72">
        <v>58.98</v>
      </c>
      <c r="Z368" s="72"/>
    </row>
    <row r="369" spans="24:26" x14ac:dyDescent="0.25">
      <c r="X369" s="72" t="s">
        <v>463</v>
      </c>
      <c r="Y369" s="72">
        <v>59.44</v>
      </c>
      <c r="Z369" s="72"/>
    </row>
    <row r="370" spans="24:26" x14ac:dyDescent="0.25">
      <c r="X370" s="72" t="s">
        <v>464</v>
      </c>
      <c r="Y370" s="72">
        <v>59.8</v>
      </c>
      <c r="Z370" s="72"/>
    </row>
    <row r="371" spans="24:26" x14ac:dyDescent="0.25">
      <c r="X371" s="72" t="s">
        <v>465</v>
      </c>
      <c r="Y371" s="72">
        <v>60.16</v>
      </c>
      <c r="Z371" s="72"/>
    </row>
    <row r="372" spans="24:26" x14ac:dyDescent="0.25">
      <c r="X372" s="72" t="s">
        <v>466</v>
      </c>
      <c r="Y372" s="72">
        <v>60.52</v>
      </c>
      <c r="Z372" s="72"/>
    </row>
    <row r="373" spans="24:26" x14ac:dyDescent="0.25">
      <c r="X373" s="72" t="s">
        <v>467</v>
      </c>
      <c r="Y373" s="72">
        <v>60.87</v>
      </c>
      <c r="Z373" s="72"/>
    </row>
    <row r="374" spans="24:26" x14ac:dyDescent="0.25">
      <c r="X374" s="72" t="s">
        <v>468</v>
      </c>
      <c r="Y374" s="72">
        <v>61.22</v>
      </c>
      <c r="Z374" s="72"/>
    </row>
    <row r="375" spans="24:26" x14ac:dyDescent="0.25">
      <c r="X375" s="72" t="s">
        <v>469</v>
      </c>
      <c r="Y375" s="72">
        <v>61.7</v>
      </c>
      <c r="Z375" s="72"/>
    </row>
    <row r="376" spans="24:26" x14ac:dyDescent="0.25">
      <c r="X376" s="72" t="s">
        <v>470</v>
      </c>
      <c r="Y376" s="72">
        <v>62.17</v>
      </c>
      <c r="Z376" s="72"/>
    </row>
    <row r="377" spans="24:26" x14ac:dyDescent="0.25">
      <c r="X377" s="72" t="s">
        <v>471</v>
      </c>
      <c r="Y377" s="72">
        <v>62.41</v>
      </c>
      <c r="Z377" s="72"/>
    </row>
    <row r="378" spans="24:26" x14ac:dyDescent="0.25">
      <c r="X378" s="72" t="s">
        <v>472</v>
      </c>
      <c r="Y378" s="72">
        <v>62.67</v>
      </c>
      <c r="Z378" s="72"/>
    </row>
    <row r="379" spans="24:26" x14ac:dyDescent="0.25">
      <c r="X379" s="72" t="s">
        <v>473</v>
      </c>
      <c r="Y379" s="72">
        <v>62.95</v>
      </c>
      <c r="Z379" s="72"/>
    </row>
    <row r="380" spans="24:26" x14ac:dyDescent="0.25">
      <c r="X380" s="72" t="s">
        <v>474</v>
      </c>
      <c r="Y380" s="72">
        <v>63.26</v>
      </c>
      <c r="Z380" s="72"/>
    </row>
    <row r="381" spans="24:26" x14ac:dyDescent="0.25">
      <c r="X381" s="72" t="s">
        <v>475</v>
      </c>
      <c r="Y381" s="72">
        <v>63.59</v>
      </c>
      <c r="Z381" s="72"/>
    </row>
    <row r="382" spans="24:26" x14ac:dyDescent="0.25">
      <c r="X382" s="72" t="s">
        <v>476</v>
      </c>
      <c r="Y382" s="72">
        <v>64.02</v>
      </c>
      <c r="Z382" s="72"/>
    </row>
    <row r="383" spans="24:26" x14ac:dyDescent="0.25">
      <c r="X383" s="72" t="s">
        <v>477</v>
      </c>
      <c r="Y383" s="72">
        <v>64.42</v>
      </c>
      <c r="Z383" s="72"/>
    </row>
    <row r="384" spans="24:26" x14ac:dyDescent="0.25">
      <c r="X384" s="72" t="s">
        <v>478</v>
      </c>
      <c r="Y384" s="72">
        <v>64.72</v>
      </c>
      <c r="Z384" s="72"/>
    </row>
    <row r="385" spans="24:26" x14ac:dyDescent="0.25">
      <c r="X385" s="72" t="s">
        <v>479</v>
      </c>
      <c r="Y385" s="72">
        <v>64.97</v>
      </c>
      <c r="Z385" s="72"/>
    </row>
    <row r="386" spans="24:26" x14ac:dyDescent="0.25">
      <c r="X386" s="72" t="s">
        <v>480</v>
      </c>
      <c r="Y386" s="72">
        <v>65.22</v>
      </c>
      <c r="Z386" s="72"/>
    </row>
    <row r="387" spans="24:26" x14ac:dyDescent="0.25">
      <c r="X387" s="72" t="s">
        <v>481</v>
      </c>
      <c r="Y387" s="72">
        <v>65.5</v>
      </c>
      <c r="Z387" s="72"/>
    </row>
    <row r="388" spans="24:26" x14ac:dyDescent="0.25">
      <c r="X388" s="72" t="s">
        <v>482</v>
      </c>
      <c r="Y388" s="72">
        <v>65.84</v>
      </c>
      <c r="Z388" s="72"/>
    </row>
    <row r="389" spans="24:26" x14ac:dyDescent="0.25">
      <c r="X389" s="72" t="s">
        <v>483</v>
      </c>
      <c r="Y389" s="72">
        <v>66.27</v>
      </c>
      <c r="Z389" s="72"/>
    </row>
    <row r="390" spans="24:26" x14ac:dyDescent="0.25">
      <c r="X390" s="72" t="s">
        <v>484</v>
      </c>
      <c r="Y390" s="72">
        <v>66.73</v>
      </c>
      <c r="Z390" s="72"/>
    </row>
    <row r="391" spans="24:26" x14ac:dyDescent="0.25">
      <c r="X391" s="72" t="s">
        <v>485</v>
      </c>
      <c r="Y391" s="72">
        <v>67.12</v>
      </c>
      <c r="Z391" s="72"/>
    </row>
    <row r="392" spans="24:26" x14ac:dyDescent="0.25">
      <c r="X392" s="72" t="s">
        <v>486</v>
      </c>
      <c r="Y392" s="72">
        <v>67.48</v>
      </c>
      <c r="Z392" s="72"/>
    </row>
    <row r="393" spans="24:26" x14ac:dyDescent="0.25">
      <c r="X393" s="72" t="s">
        <v>487</v>
      </c>
      <c r="Y393" s="72">
        <v>67.83</v>
      </c>
      <c r="Z393" s="72"/>
    </row>
    <row r="394" spans="24:26" x14ac:dyDescent="0.25">
      <c r="X394" s="72" t="s">
        <v>488</v>
      </c>
      <c r="Y394" s="72">
        <v>68.180000000000007</v>
      </c>
      <c r="Z394" s="72"/>
    </row>
    <row r="395" spans="24:26" x14ac:dyDescent="0.25">
      <c r="X395" s="72" t="s">
        <v>489</v>
      </c>
      <c r="Y395" s="72">
        <v>68.510000000000005</v>
      </c>
      <c r="Z395" s="72"/>
    </row>
    <row r="396" spans="24:26" x14ac:dyDescent="0.25">
      <c r="X396" s="72" t="s">
        <v>490</v>
      </c>
      <c r="Y396" s="72">
        <v>68.930000000000007</v>
      </c>
      <c r="Z396" s="72"/>
    </row>
    <row r="397" spans="24:26" x14ac:dyDescent="0.25">
      <c r="X397" s="72" t="s">
        <v>491</v>
      </c>
      <c r="Y397" s="72">
        <v>69.31</v>
      </c>
      <c r="Z397" s="72"/>
    </row>
    <row r="398" spans="24:26" x14ac:dyDescent="0.25">
      <c r="X398" s="72" t="s">
        <v>492</v>
      </c>
      <c r="Y398" s="72">
        <v>70.16</v>
      </c>
      <c r="Z398" s="72"/>
    </row>
    <row r="399" spans="24:26" x14ac:dyDescent="0.25">
      <c r="X399" s="72" t="s">
        <v>493</v>
      </c>
      <c r="Y399" s="72">
        <v>70.55</v>
      </c>
      <c r="Z399" s="72"/>
    </row>
    <row r="400" spans="24:26" x14ac:dyDescent="0.25">
      <c r="X400" s="72" t="s">
        <v>494</v>
      </c>
      <c r="Y400" s="72">
        <v>70.91</v>
      </c>
      <c r="Z400" s="72"/>
    </row>
    <row r="401" spans="24:26" x14ac:dyDescent="0.25">
      <c r="X401" s="72" t="s">
        <v>495</v>
      </c>
      <c r="Y401" s="72">
        <v>71.2</v>
      </c>
      <c r="Z401" s="72"/>
    </row>
    <row r="402" spans="24:26" x14ac:dyDescent="0.25">
      <c r="X402" s="72" t="s">
        <v>496</v>
      </c>
      <c r="Y402" s="72">
        <v>71.099999999999994</v>
      </c>
      <c r="Z402" s="72"/>
    </row>
    <row r="403" spans="24:26" x14ac:dyDescent="0.25">
      <c r="X403" s="72" t="s">
        <v>497</v>
      </c>
      <c r="Y403" s="72">
        <v>71.55</v>
      </c>
      <c r="Z403" s="72"/>
    </row>
    <row r="404" spans="24:26" x14ac:dyDescent="0.25">
      <c r="X404" s="72" t="s">
        <v>498</v>
      </c>
      <c r="Y404" s="72">
        <v>72.02</v>
      </c>
      <c r="Z404" s="72"/>
    </row>
    <row r="405" spans="24:26" x14ac:dyDescent="0.25">
      <c r="X405" s="72" t="s">
        <v>499</v>
      </c>
      <c r="Y405" s="72">
        <v>72.400000000000006</v>
      </c>
      <c r="Z405" s="72"/>
    </row>
    <row r="406" spans="24:26" x14ac:dyDescent="0.25">
      <c r="X406" s="72" t="s">
        <v>500</v>
      </c>
      <c r="Y406" s="72">
        <v>72.790000000000006</v>
      </c>
      <c r="Z406" s="72"/>
    </row>
    <row r="407" spans="24:26" x14ac:dyDescent="0.25">
      <c r="X407" s="72" t="s">
        <v>501</v>
      </c>
      <c r="Y407" s="72">
        <v>73.2</v>
      </c>
      <c r="Z407" s="72"/>
    </row>
    <row r="408" spans="24:26" x14ac:dyDescent="0.25">
      <c r="X408" s="72" t="s">
        <v>502</v>
      </c>
      <c r="Y408" s="72">
        <v>73.569999999999993</v>
      </c>
      <c r="Z408" s="72"/>
    </row>
    <row r="409" spans="24:26" x14ac:dyDescent="0.25">
      <c r="X409" s="72" t="s">
        <v>503</v>
      </c>
      <c r="Y409" s="72">
        <v>73.94</v>
      </c>
      <c r="Z409" s="72"/>
    </row>
    <row r="410" spans="24:26" x14ac:dyDescent="0.25">
      <c r="X410" s="72" t="s">
        <v>504</v>
      </c>
      <c r="Y410" s="72">
        <v>74.39</v>
      </c>
      <c r="Z410" s="72"/>
    </row>
    <row r="411" spans="24:26" x14ac:dyDescent="0.25">
      <c r="X411" s="72" t="s">
        <v>505</v>
      </c>
      <c r="Y411" s="72">
        <v>74.83</v>
      </c>
      <c r="Z411" s="72"/>
    </row>
    <row r="412" spans="24:26" x14ac:dyDescent="0.25">
      <c r="X412" s="72" t="s">
        <v>506</v>
      </c>
      <c r="Y412" s="72">
        <v>75.209999999999994</v>
      </c>
      <c r="Z412" s="72"/>
    </row>
    <row r="413" spans="24:26" x14ac:dyDescent="0.25">
      <c r="X413" s="72" t="s">
        <v>507</v>
      </c>
      <c r="Y413" s="72">
        <v>75.569999999999993</v>
      </c>
      <c r="Z413" s="72"/>
    </row>
    <row r="414" spans="24:26" x14ac:dyDescent="0.25">
      <c r="X414" s="72" t="s">
        <v>508</v>
      </c>
      <c r="Y414" s="72">
        <v>75.89</v>
      </c>
      <c r="Z414" s="72"/>
    </row>
    <row r="415" spans="24:26" x14ac:dyDescent="0.25">
      <c r="X415" s="72" t="s">
        <v>509</v>
      </c>
      <c r="Y415" s="72">
        <v>76.19</v>
      </c>
      <c r="Z415" s="72"/>
    </row>
    <row r="416" spans="24:26" x14ac:dyDescent="0.25">
      <c r="X416" s="72" t="s">
        <v>510</v>
      </c>
      <c r="Y416" s="72">
        <v>76.569999999999993</v>
      </c>
      <c r="Z416" s="72"/>
    </row>
    <row r="417" spans="24:26" x14ac:dyDescent="0.25">
      <c r="X417" s="72" t="s">
        <v>511</v>
      </c>
      <c r="Y417" s="72">
        <v>77.010000000000005</v>
      </c>
      <c r="Z417" s="72"/>
    </row>
    <row r="418" spans="24:26" x14ac:dyDescent="0.25">
      <c r="X418" s="72" t="s">
        <v>512</v>
      </c>
      <c r="Y418" s="72">
        <v>77.44</v>
      </c>
      <c r="Z418" s="72"/>
    </row>
    <row r="419" spans="24:26" x14ac:dyDescent="0.25">
      <c r="X419" s="72" t="s">
        <v>513</v>
      </c>
      <c r="Y419" s="72">
        <v>77.760000000000005</v>
      </c>
      <c r="Z419" s="72"/>
    </row>
    <row r="420" spans="24:26" x14ac:dyDescent="0.25">
      <c r="X420" s="72" t="s">
        <v>514</v>
      </c>
      <c r="Y420" s="72">
        <v>78.069999999999993</v>
      </c>
      <c r="Z420" s="72"/>
    </row>
    <row r="421" spans="24:26" x14ac:dyDescent="0.25">
      <c r="X421" s="72" t="s">
        <v>515</v>
      </c>
      <c r="Y421" s="72">
        <v>78.36</v>
      </c>
      <c r="Z421" s="72"/>
    </row>
    <row r="422" spans="24:26" x14ac:dyDescent="0.25">
      <c r="X422" s="72" t="s">
        <v>516</v>
      </c>
      <c r="Y422" s="72">
        <v>78.7</v>
      </c>
      <c r="Z422" s="72"/>
    </row>
    <row r="423" spans="24:26" x14ac:dyDescent="0.25">
      <c r="X423" s="72" t="s">
        <v>517</v>
      </c>
      <c r="Y423" s="72">
        <v>79.02</v>
      </c>
      <c r="Z423" s="72"/>
    </row>
    <row r="424" spans="24:26" x14ac:dyDescent="0.25">
      <c r="X424" s="72" t="s">
        <v>518</v>
      </c>
      <c r="Y424" s="72">
        <v>79.400000000000006</v>
      </c>
      <c r="Z424" s="72"/>
    </row>
    <row r="425" spans="24:26" x14ac:dyDescent="0.25">
      <c r="X425" s="72" t="s">
        <v>519</v>
      </c>
      <c r="Y425" s="72">
        <v>79.8</v>
      </c>
      <c r="Z425" s="72"/>
    </row>
    <row r="426" spans="24:26" x14ac:dyDescent="0.25">
      <c r="X426" s="72" t="s">
        <v>520</v>
      </c>
      <c r="Y426" s="72">
        <v>80.08</v>
      </c>
      <c r="Z426" s="72"/>
    </row>
    <row r="427" spans="24:26" x14ac:dyDescent="0.25">
      <c r="X427" s="72" t="s">
        <v>521</v>
      </c>
      <c r="Y427" s="72">
        <v>80.349999999999994</v>
      </c>
      <c r="Z427" s="72"/>
    </row>
    <row r="428" spans="24:26" x14ac:dyDescent="0.25">
      <c r="X428" s="72" t="s">
        <v>522</v>
      </c>
      <c r="Y428" s="72">
        <v>80.47</v>
      </c>
      <c r="Z428" s="72"/>
    </row>
    <row r="429" spans="24:26" x14ac:dyDescent="0.25">
      <c r="X429" s="72" t="s">
        <v>523</v>
      </c>
      <c r="Y429" s="72">
        <v>80.75</v>
      </c>
      <c r="Z429" s="72"/>
    </row>
    <row r="430" spans="24:26" x14ac:dyDescent="0.25">
      <c r="X430" s="72" t="s">
        <v>524</v>
      </c>
      <c r="Y430" s="72">
        <v>81.05</v>
      </c>
      <c r="Z430" s="72"/>
    </row>
    <row r="431" spans="24:26" x14ac:dyDescent="0.25">
      <c r="X431" s="72" t="s">
        <v>525</v>
      </c>
      <c r="Y431" s="72">
        <v>81.45</v>
      </c>
      <c r="Z431" s="72"/>
    </row>
    <row r="432" spans="24:26" x14ac:dyDescent="0.25">
      <c r="X432" s="72" t="s">
        <v>526</v>
      </c>
      <c r="Y432" s="72">
        <v>81.86</v>
      </c>
      <c r="Z432" s="72"/>
    </row>
    <row r="433" spans="24:26" x14ac:dyDescent="0.25">
      <c r="X433" s="72" t="s">
        <v>527</v>
      </c>
      <c r="Y433" s="72">
        <v>82.17</v>
      </c>
      <c r="Z433" s="72"/>
    </row>
    <row r="434" spans="24:26" x14ac:dyDescent="0.25">
      <c r="X434" s="72" t="s">
        <v>528</v>
      </c>
      <c r="Y434" s="72">
        <v>82.46</v>
      </c>
      <c r="Z434" s="72"/>
    </row>
    <row r="435" spans="24:26" x14ac:dyDescent="0.25">
      <c r="X435" s="72" t="s">
        <v>529</v>
      </c>
      <c r="Y435" s="72">
        <v>82.69</v>
      </c>
      <c r="Z435" s="72"/>
    </row>
    <row r="436" spans="24:26" x14ac:dyDescent="0.25">
      <c r="X436" s="72" t="s">
        <v>530</v>
      </c>
      <c r="Y436" s="72">
        <v>82.99</v>
      </c>
      <c r="Z436" s="72"/>
    </row>
    <row r="437" spans="24:26" x14ac:dyDescent="0.25">
      <c r="X437" s="72" t="s">
        <v>531</v>
      </c>
      <c r="Y437" s="72">
        <v>83.29</v>
      </c>
      <c r="Z437" s="72"/>
    </row>
    <row r="438" spans="24:26" x14ac:dyDescent="0.25">
      <c r="X438" s="72" t="s">
        <v>532</v>
      </c>
      <c r="Y438" s="72">
        <v>83.63</v>
      </c>
      <c r="Z438" s="72"/>
    </row>
    <row r="439" spans="24:26" x14ac:dyDescent="0.25">
      <c r="X439" s="72" t="s">
        <v>533</v>
      </c>
      <c r="Y439" s="72">
        <v>83.99</v>
      </c>
      <c r="Z439" s="72"/>
    </row>
    <row r="440" spans="24:26" x14ac:dyDescent="0.25">
      <c r="X440" s="72" t="s">
        <v>534</v>
      </c>
      <c r="Y440" s="72">
        <v>84.24</v>
      </c>
      <c r="Z440" s="72"/>
    </row>
    <row r="441" spans="24:26" x14ac:dyDescent="0.25">
      <c r="X441" s="72" t="s">
        <v>535</v>
      </c>
      <c r="Y441" s="72">
        <v>84.49</v>
      </c>
      <c r="Z441" s="72"/>
    </row>
    <row r="442" spans="24:26" x14ac:dyDescent="0.25">
      <c r="X442" s="72" t="s">
        <v>536</v>
      </c>
      <c r="Y442" s="72">
        <v>84.72</v>
      </c>
      <c r="Z442" s="72"/>
    </row>
    <row r="443" spans="24:26" x14ac:dyDescent="0.25">
      <c r="X443" s="72" t="s">
        <v>537</v>
      </c>
      <c r="Y443" s="72">
        <v>84.97</v>
      </c>
      <c r="Z443" s="72"/>
    </row>
    <row r="444" spans="24:26" x14ac:dyDescent="0.25">
      <c r="X444" s="72" t="s">
        <v>538</v>
      </c>
      <c r="Y444" s="72">
        <v>85.3</v>
      </c>
      <c r="Z444" s="72"/>
    </row>
    <row r="445" spans="24:26" x14ac:dyDescent="0.25">
      <c r="X445" s="72" t="s">
        <v>539</v>
      </c>
      <c r="Y445" s="72">
        <v>85.67</v>
      </c>
      <c r="Z445" s="72"/>
    </row>
    <row r="446" spans="24:26" x14ac:dyDescent="0.25">
      <c r="X446" s="72" t="s">
        <v>540</v>
      </c>
      <c r="Y446" s="72">
        <v>86.03</v>
      </c>
      <c r="Z446" s="72"/>
    </row>
    <row r="447" spans="24:26" x14ac:dyDescent="0.25">
      <c r="X447" s="72" t="s">
        <v>541</v>
      </c>
      <c r="Y447" s="72">
        <v>86.25</v>
      </c>
      <c r="Z447" s="72"/>
    </row>
    <row r="448" spans="24:26" x14ac:dyDescent="0.25">
      <c r="X448" s="72" t="s">
        <v>542</v>
      </c>
      <c r="Y448" s="72">
        <v>86.47</v>
      </c>
      <c r="Z448" s="72"/>
    </row>
    <row r="449" spans="24:26" x14ac:dyDescent="0.25">
      <c r="X449" s="72" t="s">
        <v>543</v>
      </c>
      <c r="Y449" s="72">
        <v>86.68</v>
      </c>
      <c r="Z449" s="72"/>
    </row>
    <row r="450" spans="24:26" x14ac:dyDescent="0.25">
      <c r="X450" s="72" t="s">
        <v>544</v>
      </c>
      <c r="Y450" s="72">
        <v>86.9</v>
      </c>
      <c r="Z450" s="72"/>
    </row>
    <row r="451" spans="24:26" x14ac:dyDescent="0.25">
      <c r="X451" s="72" t="s">
        <v>545</v>
      </c>
      <c r="Y451" s="72">
        <v>87.13</v>
      </c>
      <c r="Z451" s="72"/>
    </row>
    <row r="452" spans="24:26" x14ac:dyDescent="0.25">
      <c r="X452" s="72" t="s">
        <v>546</v>
      </c>
      <c r="Y452" s="72">
        <v>87.44</v>
      </c>
      <c r="Z452" s="72"/>
    </row>
    <row r="453" spans="24:26" x14ac:dyDescent="0.25">
      <c r="X453" s="72" t="s">
        <v>547</v>
      </c>
      <c r="Y453" s="72">
        <v>87.76</v>
      </c>
      <c r="Z453" s="72"/>
    </row>
    <row r="454" spans="24:26" x14ac:dyDescent="0.25">
      <c r="X454" s="72" t="s">
        <v>548</v>
      </c>
      <c r="Y454" s="72">
        <v>87.98</v>
      </c>
      <c r="Z454" s="72"/>
    </row>
    <row r="455" spans="24:26" x14ac:dyDescent="0.25">
      <c r="X455" s="72" t="s">
        <v>549</v>
      </c>
      <c r="Y455" s="72">
        <v>88.18</v>
      </c>
      <c r="Z455" s="72"/>
    </row>
    <row r="456" spans="24:26" x14ac:dyDescent="0.25">
      <c r="X456" s="72" t="s">
        <v>550</v>
      </c>
      <c r="Y456" s="72">
        <v>88.26</v>
      </c>
      <c r="Z456" s="72"/>
    </row>
    <row r="457" spans="24:26" x14ac:dyDescent="0.25">
      <c r="X457" s="72" t="s">
        <v>551</v>
      </c>
      <c r="Y457" s="72">
        <v>88.53</v>
      </c>
      <c r="Z457" s="72"/>
    </row>
    <row r="458" spans="24:26" x14ac:dyDescent="0.25">
      <c r="X458" s="72" t="s">
        <v>552</v>
      </c>
      <c r="Y458" s="72">
        <v>88.73</v>
      </c>
      <c r="Z458" s="72"/>
    </row>
    <row r="459" spans="24:26" x14ac:dyDescent="0.25">
      <c r="X459" s="72" t="s">
        <v>553</v>
      </c>
      <c r="Y459" s="72">
        <v>89.05</v>
      </c>
      <c r="Z459" s="72"/>
    </row>
    <row r="460" spans="24:26" x14ac:dyDescent="0.25">
      <c r="X460" s="72" t="s">
        <v>554</v>
      </c>
      <c r="Y460" s="72">
        <v>89.39</v>
      </c>
      <c r="Z460" s="72"/>
    </row>
    <row r="461" spans="24:26" x14ac:dyDescent="0.25">
      <c r="X461" s="72" t="s">
        <v>555</v>
      </c>
      <c r="Y461" s="72">
        <v>89.66</v>
      </c>
      <c r="Z461" s="72"/>
    </row>
    <row r="462" spans="24:26" x14ac:dyDescent="0.25">
      <c r="X462" s="72" t="s">
        <v>556</v>
      </c>
      <c r="Y462" s="72">
        <v>89.87</v>
      </c>
      <c r="Z462" s="72"/>
    </row>
    <row r="463" spans="24:26" x14ac:dyDescent="0.25">
      <c r="X463" s="72" t="s">
        <v>557</v>
      </c>
      <c r="Y463" s="72">
        <v>90.11</v>
      </c>
      <c r="Z463" s="72"/>
    </row>
    <row r="464" spans="24:26" x14ac:dyDescent="0.25">
      <c r="X464" s="72" t="s">
        <v>558</v>
      </c>
      <c r="Y464" s="72">
        <v>90.37</v>
      </c>
      <c r="Z464" s="72"/>
    </row>
    <row r="465" spans="24:26" x14ac:dyDescent="0.25">
      <c r="X465" s="72" t="s">
        <v>559</v>
      </c>
      <c r="Y465" s="72">
        <v>90.54</v>
      </c>
      <c r="Z465" s="72"/>
    </row>
    <row r="466" spans="24:26" x14ac:dyDescent="0.25">
      <c r="X466" s="72" t="s">
        <v>560</v>
      </c>
      <c r="Y466" s="72">
        <v>90.86</v>
      </c>
      <c r="Z466" s="72"/>
    </row>
    <row r="467" spans="24:26" x14ac:dyDescent="0.25">
      <c r="X467" s="72" t="s">
        <v>561</v>
      </c>
      <c r="Y467" s="72">
        <v>91.15</v>
      </c>
      <c r="Z467" s="72"/>
    </row>
    <row r="468" spans="24:26" x14ac:dyDescent="0.25">
      <c r="X468" s="72" t="s">
        <v>562</v>
      </c>
      <c r="Y468" s="72">
        <v>91.37</v>
      </c>
      <c r="Z468" s="72"/>
    </row>
    <row r="469" spans="24:26" x14ac:dyDescent="0.25">
      <c r="X469" s="72" t="s">
        <v>563</v>
      </c>
      <c r="Y469" s="72">
        <v>91.51</v>
      </c>
      <c r="Z469" s="72"/>
    </row>
    <row r="470" spans="24:26" x14ac:dyDescent="0.25">
      <c r="X470" s="72" t="s">
        <v>564</v>
      </c>
      <c r="Y470" s="72">
        <v>91.64</v>
      </c>
      <c r="Z470" s="72"/>
    </row>
    <row r="471" spans="24:26" x14ac:dyDescent="0.25">
      <c r="X471" s="72" t="s">
        <v>565</v>
      </c>
      <c r="Y471" s="72">
        <v>91.75</v>
      </c>
      <c r="Z471" s="72"/>
    </row>
    <row r="472" spans="24:26" x14ac:dyDescent="0.25">
      <c r="X472" s="72" t="s">
        <v>566</v>
      </c>
      <c r="Y472" s="72">
        <v>91.86</v>
      </c>
      <c r="Z472" s="72"/>
    </row>
    <row r="473" spans="24:26" x14ac:dyDescent="0.25">
      <c r="X473" s="72" t="s">
        <v>567</v>
      </c>
      <c r="Y473" s="72">
        <v>92.15</v>
      </c>
      <c r="Z473" s="72"/>
    </row>
    <row r="474" spans="24:26" x14ac:dyDescent="0.25">
      <c r="X474" s="72" t="s">
        <v>568</v>
      </c>
      <c r="Y474" s="72">
        <v>92.43</v>
      </c>
      <c r="Z474" s="72"/>
    </row>
    <row r="475" spans="24:26" x14ac:dyDescent="0.25">
      <c r="X475" s="72" t="s">
        <v>569</v>
      </c>
      <c r="Y475" s="72">
        <v>92.64</v>
      </c>
      <c r="Z475" s="72"/>
    </row>
    <row r="476" spans="24:26" x14ac:dyDescent="0.25">
      <c r="X476" s="72" t="s">
        <v>570</v>
      </c>
      <c r="Y476" s="72">
        <v>92.8</v>
      </c>
      <c r="Z476" s="72"/>
    </row>
    <row r="477" spans="24:26" x14ac:dyDescent="0.25">
      <c r="X477" s="72" t="s">
        <v>571</v>
      </c>
      <c r="Y477" s="72">
        <v>92.94</v>
      </c>
      <c r="Z477" s="72"/>
    </row>
    <row r="478" spans="24:26" x14ac:dyDescent="0.25">
      <c r="X478" s="72" t="s">
        <v>572</v>
      </c>
      <c r="Y478" s="72">
        <v>93.08</v>
      </c>
      <c r="Z478" s="72"/>
    </row>
    <row r="479" spans="24:26" x14ac:dyDescent="0.25">
      <c r="X479" s="72" t="s">
        <v>573</v>
      </c>
      <c r="Y479" s="72">
        <v>93.2</v>
      </c>
      <c r="Z479" s="72"/>
    </row>
    <row r="480" spans="24:26" x14ac:dyDescent="0.25">
      <c r="X480" s="72" t="s">
        <v>574</v>
      </c>
      <c r="Y480" s="72">
        <v>93.41</v>
      </c>
      <c r="Z480" s="72"/>
    </row>
    <row r="481" spans="24:26" x14ac:dyDescent="0.25">
      <c r="X481" s="72" t="s">
        <v>575</v>
      </c>
      <c r="Y481" s="72">
        <v>93.63</v>
      </c>
      <c r="Z481" s="72"/>
    </row>
    <row r="482" spans="24:26" x14ac:dyDescent="0.25">
      <c r="X482" s="72" t="s">
        <v>576</v>
      </c>
      <c r="Y482" s="72">
        <v>93.82</v>
      </c>
      <c r="Z482" s="72"/>
    </row>
    <row r="483" spans="24:26" x14ac:dyDescent="0.25">
      <c r="X483" s="72" t="s">
        <v>577</v>
      </c>
      <c r="Y483" s="72">
        <v>93.86</v>
      </c>
      <c r="Z483" s="72"/>
    </row>
    <row r="484" spans="24:26" x14ac:dyDescent="0.25">
      <c r="X484" s="72" t="s">
        <v>578</v>
      </c>
      <c r="Y484" s="72">
        <v>93.95</v>
      </c>
      <c r="Z484" s="72"/>
    </row>
    <row r="485" spans="24:26" x14ac:dyDescent="0.25">
      <c r="X485" s="72" t="s">
        <v>579</v>
      </c>
      <c r="Y485" s="72">
        <v>94.1</v>
      </c>
      <c r="Z485" s="72"/>
    </row>
    <row r="486" spans="24:26" x14ac:dyDescent="0.25">
      <c r="X486" s="72" t="s">
        <v>580</v>
      </c>
      <c r="Y486" s="72">
        <v>94.26</v>
      </c>
      <c r="Z486" s="72"/>
    </row>
    <row r="487" spans="24:26" x14ac:dyDescent="0.25">
      <c r="X487" s="72" t="s">
        <v>581</v>
      </c>
      <c r="Y487" s="72">
        <v>94.37</v>
      </c>
      <c r="Z487" s="72"/>
    </row>
    <row r="488" spans="24:26" x14ac:dyDescent="0.25">
      <c r="X488" s="72" t="s">
        <v>582</v>
      </c>
      <c r="Y488" s="72">
        <v>94.72</v>
      </c>
      <c r="Z488" s="72"/>
    </row>
    <row r="489" spans="24:26" x14ac:dyDescent="0.25">
      <c r="X489" s="72" t="s">
        <v>583</v>
      </c>
      <c r="Y489" s="72">
        <v>94.78</v>
      </c>
      <c r="Z489" s="72"/>
    </row>
    <row r="490" spans="24:26" x14ac:dyDescent="0.25">
      <c r="X490" s="72" t="s">
        <v>584</v>
      </c>
      <c r="Y490" s="72">
        <v>94.96</v>
      </c>
      <c r="Z490" s="72"/>
    </row>
    <row r="491" spans="24:26" x14ac:dyDescent="0.25">
      <c r="X491" s="72" t="s">
        <v>585</v>
      </c>
      <c r="Y491" s="72">
        <v>95.04</v>
      </c>
      <c r="Z491" s="72"/>
    </row>
    <row r="492" spans="24:26" x14ac:dyDescent="0.25">
      <c r="X492" s="72" t="s">
        <v>586</v>
      </c>
      <c r="Y492" s="72">
        <v>95.05</v>
      </c>
      <c r="Z492" s="72"/>
    </row>
    <row r="493" spans="24:26" x14ac:dyDescent="0.25">
      <c r="X493" s="72" t="s">
        <v>587</v>
      </c>
      <c r="Y493" s="72">
        <v>95.09</v>
      </c>
      <c r="Z493" s="72"/>
    </row>
    <row r="494" spans="24:26" x14ac:dyDescent="0.25">
      <c r="X494" s="72" t="s">
        <v>588</v>
      </c>
      <c r="Y494" s="72">
        <v>95.11</v>
      </c>
      <c r="Z494" s="72"/>
    </row>
    <row r="495" spans="24:26" x14ac:dyDescent="0.25">
      <c r="X495" s="72" t="s">
        <v>589</v>
      </c>
      <c r="Y495" s="72">
        <v>95.23</v>
      </c>
      <c r="Z495" s="72"/>
    </row>
    <row r="496" spans="24:26" x14ac:dyDescent="0.25">
      <c r="X496" s="72" t="s">
        <v>590</v>
      </c>
      <c r="Y496" s="72">
        <v>95.28</v>
      </c>
      <c r="Z496" s="72"/>
    </row>
    <row r="497" spans="24:26" x14ac:dyDescent="0.25">
      <c r="X497" s="72" t="s">
        <v>591</v>
      </c>
      <c r="Y497" s="72">
        <v>95.33</v>
      </c>
      <c r="Z497" s="72"/>
    </row>
    <row r="498" spans="24:26" x14ac:dyDescent="0.25">
      <c r="X498" s="72" t="s">
        <v>592</v>
      </c>
      <c r="Y498" s="72">
        <v>95.4</v>
      </c>
      <c r="Z498" s="72"/>
    </row>
    <row r="499" spans="24:26" x14ac:dyDescent="0.25">
      <c r="X499" s="72" t="s">
        <v>593</v>
      </c>
      <c r="Y499" s="72">
        <v>95.45</v>
      </c>
      <c r="Z499" s="72"/>
    </row>
    <row r="500" spans="24:26" x14ac:dyDescent="0.25">
      <c r="X500" s="72" t="s">
        <v>594</v>
      </c>
      <c r="Y500" s="72">
        <v>95.5</v>
      </c>
      <c r="Z500" s="72"/>
    </row>
    <row r="501" spans="24:26" x14ac:dyDescent="0.25">
      <c r="X501" s="72" t="s">
        <v>595</v>
      </c>
      <c r="Y501" s="72">
        <v>95.58</v>
      </c>
      <c r="Z501" s="72"/>
    </row>
    <row r="502" spans="24:26" x14ac:dyDescent="0.25">
      <c r="X502" s="72" t="s">
        <v>596</v>
      </c>
      <c r="Y502" s="72">
        <v>95.68</v>
      </c>
      <c r="Z502" s="72"/>
    </row>
    <row r="503" spans="24:26" x14ac:dyDescent="0.25">
      <c r="X503" s="72" t="s">
        <v>597</v>
      </c>
      <c r="Y503" s="72">
        <v>95.61</v>
      </c>
      <c r="Z503" s="72"/>
    </row>
    <row r="504" spans="24:26" x14ac:dyDescent="0.25">
      <c r="X504" s="72" t="s">
        <v>598</v>
      </c>
      <c r="Y504" s="72">
        <v>95.49</v>
      </c>
      <c r="Z504" s="72"/>
    </row>
    <row r="505" spans="24:26" x14ac:dyDescent="0.25">
      <c r="X505" s="72" t="s">
        <v>599</v>
      </c>
      <c r="Y505" s="72">
        <v>95.43</v>
      </c>
      <c r="Z505" s="72"/>
    </row>
    <row r="506" spans="24:26" x14ac:dyDescent="0.25">
      <c r="X506" s="72" t="s">
        <v>600</v>
      </c>
      <c r="Y506" s="72">
        <v>95.37</v>
      </c>
      <c r="Z506" s="72"/>
    </row>
    <row r="507" spans="24:26" x14ac:dyDescent="0.25">
      <c r="X507" s="72" t="s">
        <v>601</v>
      </c>
      <c r="Y507" s="72">
        <v>95.26</v>
      </c>
      <c r="Z507" s="72"/>
    </row>
    <row r="508" spans="24:26" x14ac:dyDescent="0.25">
      <c r="X508" s="72" t="s">
        <v>602</v>
      </c>
      <c r="Y508" s="72">
        <v>95.17</v>
      </c>
      <c r="Z508" s="72"/>
    </row>
    <row r="509" spans="24:26" x14ac:dyDescent="0.25">
      <c r="X509" s="72" t="s">
        <v>603</v>
      </c>
      <c r="Y509" s="72">
        <v>95.06</v>
      </c>
      <c r="Z509" s="72"/>
    </row>
    <row r="510" spans="24:26" x14ac:dyDescent="0.25">
      <c r="X510" s="72" t="s">
        <v>604</v>
      </c>
      <c r="Y510" s="72">
        <v>94.85</v>
      </c>
      <c r="Z510" s="72"/>
    </row>
    <row r="511" spans="24:26" x14ac:dyDescent="0.25">
      <c r="X511" s="72" t="s">
        <v>605</v>
      </c>
      <c r="Y511" s="72">
        <v>94.62</v>
      </c>
      <c r="Z511" s="72"/>
    </row>
    <row r="512" spans="24:26" x14ac:dyDescent="0.25">
      <c r="X512" s="72" t="s">
        <v>606</v>
      </c>
      <c r="Y512" s="72">
        <v>94.41</v>
      </c>
      <c r="Z512" s="72"/>
    </row>
    <row r="513" spans="24:26" x14ac:dyDescent="0.25">
      <c r="X513" s="72" t="s">
        <v>607</v>
      </c>
      <c r="Y513" s="72">
        <v>94.23</v>
      </c>
      <c r="Z513" s="72"/>
    </row>
    <row r="514" spans="24:26" x14ac:dyDescent="0.25">
      <c r="X514" s="72" t="s">
        <v>608</v>
      </c>
      <c r="Y514" s="72">
        <v>94.06</v>
      </c>
      <c r="Z514" s="72"/>
    </row>
    <row r="515" spans="24:26" x14ac:dyDescent="0.25">
      <c r="X515" s="72" t="s">
        <v>609</v>
      </c>
      <c r="Y515" s="72">
        <v>93.99</v>
      </c>
      <c r="Z515" s="72"/>
    </row>
    <row r="516" spans="24:26" x14ac:dyDescent="0.25">
      <c r="X516" s="72" t="s">
        <v>610</v>
      </c>
      <c r="Y516" s="72">
        <v>93.95</v>
      </c>
      <c r="Z516" s="72"/>
    </row>
    <row r="517" spans="24:26" x14ac:dyDescent="0.25">
      <c r="X517" s="72" t="s">
        <v>611</v>
      </c>
      <c r="Y517" s="72">
        <v>93.64</v>
      </c>
      <c r="Z517" s="72"/>
    </row>
    <row r="518" spans="24:26" x14ac:dyDescent="0.25">
      <c r="X518" s="72" t="s">
        <v>612</v>
      </c>
      <c r="Y518" s="72">
        <v>93.23</v>
      </c>
      <c r="Z518" s="72"/>
    </row>
    <row r="519" spans="24:26" x14ac:dyDescent="0.25">
      <c r="X519" s="72" t="s">
        <v>613</v>
      </c>
      <c r="Y519" s="72">
        <v>92.82</v>
      </c>
      <c r="Z519" s="72"/>
    </row>
    <row r="520" spans="24:26" x14ac:dyDescent="0.25">
      <c r="X520" s="72" t="s">
        <v>614</v>
      </c>
      <c r="Y520" s="72">
        <v>92.35</v>
      </c>
      <c r="Z520" s="72"/>
    </row>
    <row r="521" spans="24:26" x14ac:dyDescent="0.25">
      <c r="X521" s="72" t="s">
        <v>615</v>
      </c>
      <c r="Y521" s="72">
        <v>91.89</v>
      </c>
      <c r="Z521" s="72"/>
    </row>
    <row r="522" spans="24:26" x14ac:dyDescent="0.25">
      <c r="X522" s="72" t="s">
        <v>616</v>
      </c>
      <c r="Y522" s="72">
        <v>91.6</v>
      </c>
      <c r="Z522" s="72"/>
    </row>
    <row r="523" spans="24:26" x14ac:dyDescent="0.25">
      <c r="X523" s="72" t="s">
        <v>617</v>
      </c>
      <c r="Y523" s="72">
        <v>91.31</v>
      </c>
      <c r="Z523" s="72"/>
    </row>
    <row r="524" spans="24:26" x14ac:dyDescent="0.25">
      <c r="X524" s="72" t="s">
        <v>618</v>
      </c>
      <c r="Y524" s="72">
        <v>90.89</v>
      </c>
      <c r="Z524" s="72"/>
    </row>
    <row r="525" spans="24:26" x14ac:dyDescent="0.25">
      <c r="X525" s="72" t="s">
        <v>619</v>
      </c>
      <c r="Y525" s="72">
        <v>90.43</v>
      </c>
      <c r="Z525" s="72"/>
    </row>
    <row r="526" spans="24:26" x14ac:dyDescent="0.25">
      <c r="X526" s="72" t="s">
        <v>620</v>
      </c>
      <c r="Y526" s="72">
        <v>89.95</v>
      </c>
      <c r="Z526" s="72"/>
    </row>
    <row r="527" spans="24:26" x14ac:dyDescent="0.25">
      <c r="X527" s="72" t="s">
        <v>621</v>
      </c>
      <c r="Y527" s="72">
        <v>89.44</v>
      </c>
      <c r="Z527" s="72"/>
    </row>
    <row r="528" spans="24:26" x14ac:dyDescent="0.25">
      <c r="X528" s="72" t="s">
        <v>622</v>
      </c>
      <c r="Y528" s="72">
        <v>88.96</v>
      </c>
      <c r="Z528" s="72"/>
    </row>
    <row r="529" spans="24:27" x14ac:dyDescent="0.25">
      <c r="X529" s="72" t="s">
        <v>623</v>
      </c>
      <c r="Y529" s="72">
        <v>88.53</v>
      </c>
      <c r="Z529" s="72"/>
    </row>
    <row r="530" spans="24:27" x14ac:dyDescent="0.25">
      <c r="X530" s="72" t="s">
        <v>624</v>
      </c>
      <c r="Y530" s="72">
        <v>88.06</v>
      </c>
      <c r="Z530" s="72"/>
    </row>
    <row r="531" spans="24:27" x14ac:dyDescent="0.25">
      <c r="X531" s="72" t="s">
        <v>625</v>
      </c>
      <c r="Y531" s="72">
        <v>87.35</v>
      </c>
      <c r="Z531" s="72"/>
    </row>
    <row r="532" spans="24:27" x14ac:dyDescent="0.25">
      <c r="X532" s="72" t="s">
        <v>626</v>
      </c>
      <c r="Y532" s="72">
        <v>86.59</v>
      </c>
      <c r="Z532" s="72"/>
    </row>
    <row r="533" spans="24:27" x14ac:dyDescent="0.25">
      <c r="X533" s="72" t="s">
        <v>627</v>
      </c>
      <c r="Y533" s="72">
        <v>85.88</v>
      </c>
      <c r="Z533" s="72"/>
    </row>
    <row r="534" spans="24:27" x14ac:dyDescent="0.25">
      <c r="X534" s="72" t="s">
        <v>628</v>
      </c>
      <c r="Y534" s="72">
        <v>85.21</v>
      </c>
      <c r="Z534" s="72"/>
    </row>
    <row r="535" spans="24:27" x14ac:dyDescent="0.25">
      <c r="X535" s="72" t="s">
        <v>629</v>
      </c>
      <c r="Y535" s="72">
        <v>84.62</v>
      </c>
      <c r="Z535" s="72"/>
    </row>
    <row r="536" spans="24:27" x14ac:dyDescent="0.25">
      <c r="X536" s="72" t="s">
        <v>630</v>
      </c>
      <c r="Y536" s="72">
        <v>84.2</v>
      </c>
      <c r="Z536" s="72"/>
    </row>
    <row r="537" spans="24:27" x14ac:dyDescent="0.25">
      <c r="X537" s="72" t="s">
        <v>631</v>
      </c>
      <c r="Y537" s="72">
        <v>83.85</v>
      </c>
      <c r="Z537" s="72"/>
    </row>
    <row r="538" spans="24:27" x14ac:dyDescent="0.25">
      <c r="X538" s="72" t="s">
        <v>632</v>
      </c>
      <c r="Y538" s="72">
        <v>83.48</v>
      </c>
      <c r="Z538" s="72"/>
    </row>
    <row r="539" spans="24:27" x14ac:dyDescent="0.25">
      <c r="X539" s="72" t="s">
        <v>633</v>
      </c>
      <c r="Y539" s="72">
        <v>83.2</v>
      </c>
      <c r="Z539" s="72"/>
    </row>
    <row r="540" spans="24:27" x14ac:dyDescent="0.25">
      <c r="X540" s="72" t="s">
        <v>634</v>
      </c>
      <c r="Y540" s="72">
        <v>83.05</v>
      </c>
      <c r="Z540" s="72"/>
      <c r="AA540">
        <v>500</v>
      </c>
    </row>
    <row r="541" spans="24:27" x14ac:dyDescent="0.25">
      <c r="X541" s="72" t="s">
        <v>635</v>
      </c>
      <c r="Y541" s="72">
        <v>82.96</v>
      </c>
      <c r="Z541" s="72"/>
    </row>
    <row r="542" spans="24:27" x14ac:dyDescent="0.25">
      <c r="X542" s="72" t="s">
        <v>636</v>
      </c>
      <c r="Y542" s="72">
        <v>82.93</v>
      </c>
      <c r="Z542" s="72"/>
    </row>
    <row r="543" spans="24:27" x14ac:dyDescent="0.25">
      <c r="X543" s="72" t="s">
        <v>637</v>
      </c>
      <c r="Y543" s="72">
        <v>83</v>
      </c>
      <c r="Z543" s="72"/>
    </row>
    <row r="544" spans="24:27" x14ac:dyDescent="0.25">
      <c r="X544" s="72" t="s">
        <v>638</v>
      </c>
      <c r="Y544" s="72">
        <v>83.13</v>
      </c>
      <c r="Z544" s="72"/>
    </row>
    <row r="545" spans="24:26" x14ac:dyDescent="0.25">
      <c r="X545" s="72" t="s">
        <v>639</v>
      </c>
      <c r="Y545" s="72">
        <v>83.23</v>
      </c>
      <c r="Z545" s="72"/>
    </row>
    <row r="546" spans="24:26" x14ac:dyDescent="0.25">
      <c r="X546" s="72" t="s">
        <v>640</v>
      </c>
      <c r="Y546" s="72">
        <v>83.2</v>
      </c>
      <c r="Z546" s="72"/>
    </row>
    <row r="547" spans="24:26" x14ac:dyDescent="0.25">
      <c r="X547" s="72" t="s">
        <v>641</v>
      </c>
      <c r="Y547" s="72">
        <v>83.2</v>
      </c>
      <c r="Z547" s="72"/>
    </row>
    <row r="548" spans="24:26" x14ac:dyDescent="0.25">
      <c r="X548" s="72" t="s">
        <v>642</v>
      </c>
      <c r="Y548" s="72">
        <v>83.23</v>
      </c>
      <c r="Z548" s="72"/>
    </row>
    <row r="549" spans="24:26" x14ac:dyDescent="0.25">
      <c r="X549" s="72" t="s">
        <v>643</v>
      </c>
      <c r="Y549" s="72">
        <v>83.29</v>
      </c>
      <c r="Z549" s="72"/>
    </row>
    <row r="550" spans="24:26" x14ac:dyDescent="0.25">
      <c r="X550" s="72" t="s">
        <v>644</v>
      </c>
      <c r="Y550" s="72">
        <v>83.38</v>
      </c>
      <c r="Z550" s="72"/>
    </row>
    <row r="551" spans="24:26" x14ac:dyDescent="0.25">
      <c r="X551" s="72" t="s">
        <v>645</v>
      </c>
      <c r="Y551" s="72">
        <v>83.53</v>
      </c>
      <c r="Z551" s="72">
        <v>1000</v>
      </c>
    </row>
    <row r="552" spans="24:26" x14ac:dyDescent="0.25">
      <c r="X552" s="72" t="s">
        <v>646</v>
      </c>
      <c r="Y552" s="72">
        <v>83.52</v>
      </c>
      <c r="Z552" s="72"/>
    </row>
    <row r="553" spans="24:26" x14ac:dyDescent="0.25">
      <c r="X553" s="72" t="s">
        <v>647</v>
      </c>
      <c r="Y553" s="72">
        <v>83.43</v>
      </c>
      <c r="Z553" s="72"/>
    </row>
    <row r="554" spans="24:26" x14ac:dyDescent="0.25">
      <c r="X554" s="72" t="s">
        <v>648</v>
      </c>
      <c r="Y554" s="72">
        <v>83.37</v>
      </c>
      <c r="Z554" s="72"/>
    </row>
    <row r="555" spans="24:26" x14ac:dyDescent="0.25">
      <c r="X555" s="72" t="s">
        <v>649</v>
      </c>
      <c r="Y555" s="72">
        <v>83.23</v>
      </c>
      <c r="Z555" s="72"/>
    </row>
    <row r="556" spans="24:26" x14ac:dyDescent="0.25">
      <c r="X556" s="72" t="s">
        <v>650</v>
      </c>
      <c r="Y556" s="72">
        <v>83.18</v>
      </c>
      <c r="Z556" s="72"/>
    </row>
    <row r="557" spans="24:26" x14ac:dyDescent="0.25">
      <c r="X557" s="72" t="s">
        <v>651</v>
      </c>
      <c r="Y557" s="72">
        <v>83.15</v>
      </c>
      <c r="Z557" s="72"/>
    </row>
    <row r="558" spans="24:26" x14ac:dyDescent="0.25">
      <c r="X558" s="72" t="s">
        <v>652</v>
      </c>
      <c r="Y558" s="72">
        <v>83.08</v>
      </c>
      <c r="Z558" s="72"/>
    </row>
    <row r="559" spans="24:26" x14ac:dyDescent="0.25">
      <c r="X559" s="72" t="s">
        <v>653</v>
      </c>
      <c r="Y559" s="72">
        <v>82.86</v>
      </c>
      <c r="Z559" s="72"/>
    </row>
    <row r="560" spans="24:26" x14ac:dyDescent="0.25">
      <c r="X560" s="72" t="s">
        <v>654</v>
      </c>
      <c r="Y560" s="72">
        <v>82.61</v>
      </c>
      <c r="Z560" s="72"/>
    </row>
    <row r="561" spans="24:26" x14ac:dyDescent="0.25">
      <c r="X561" s="72" t="s">
        <v>655</v>
      </c>
      <c r="Y561" s="72">
        <v>82.35</v>
      </c>
      <c r="Z561" s="72"/>
    </row>
    <row r="562" spans="24:26" x14ac:dyDescent="0.25">
      <c r="X562" s="72" t="s">
        <v>656</v>
      </c>
      <c r="Y562" s="72">
        <v>82.14</v>
      </c>
      <c r="Z562" s="72"/>
    </row>
    <row r="563" spans="24:26" x14ac:dyDescent="0.25">
      <c r="X563" s="72" t="s">
        <v>657</v>
      </c>
      <c r="Y563" s="72">
        <v>81.91</v>
      </c>
      <c r="Z563" s="72"/>
    </row>
    <row r="564" spans="24:26" x14ac:dyDescent="0.25">
      <c r="X564" s="72" t="s">
        <v>658</v>
      </c>
      <c r="Y564" s="72">
        <v>81.72</v>
      </c>
      <c r="Z564" s="72"/>
    </row>
    <row r="565" spans="24:26" x14ac:dyDescent="0.25">
      <c r="X565" s="72" t="s">
        <v>659</v>
      </c>
      <c r="Y565" s="72">
        <v>81.510000000000005</v>
      </c>
      <c r="Z565" s="72"/>
    </row>
    <row r="566" spans="24:26" x14ac:dyDescent="0.25">
      <c r="X566" s="72" t="s">
        <v>660</v>
      </c>
      <c r="Y566" s="72">
        <v>81.09</v>
      </c>
      <c r="Z566" s="72"/>
    </row>
    <row r="567" spans="24:26" x14ac:dyDescent="0.25">
      <c r="X567" s="72" t="s">
        <v>661</v>
      </c>
      <c r="Y567" s="72">
        <v>80.61</v>
      </c>
      <c r="Z567" s="72"/>
    </row>
    <row r="568" spans="24:26" x14ac:dyDescent="0.25">
      <c r="X568" s="72" t="s">
        <v>662</v>
      </c>
      <c r="Y568" s="72">
        <v>80.11</v>
      </c>
      <c r="Z568" s="72"/>
    </row>
    <row r="569" spans="24:26" x14ac:dyDescent="0.25">
      <c r="X569" s="72" t="s">
        <v>663</v>
      </c>
      <c r="Y569" s="72">
        <v>79.52</v>
      </c>
      <c r="Z569" s="72"/>
    </row>
    <row r="570" spans="24:26" x14ac:dyDescent="0.25">
      <c r="X570" s="72" t="s">
        <v>664</v>
      </c>
      <c r="Y570" s="72">
        <v>78.91</v>
      </c>
      <c r="Z570" s="72"/>
    </row>
    <row r="571" spans="24:26" x14ac:dyDescent="0.25">
      <c r="X571" s="72" t="s">
        <v>665</v>
      </c>
      <c r="Y571" s="72">
        <v>78.38</v>
      </c>
      <c r="Z571" s="72"/>
    </row>
    <row r="572" spans="24:26" x14ac:dyDescent="0.25">
      <c r="X572" s="72" t="s">
        <v>666</v>
      </c>
      <c r="Y572" s="72">
        <v>77.83</v>
      </c>
      <c r="Z572" s="72"/>
    </row>
    <row r="573" spans="24:26" x14ac:dyDescent="0.25">
      <c r="X573" s="72" t="s">
        <v>667</v>
      </c>
      <c r="Y573" s="72">
        <v>77.06</v>
      </c>
      <c r="Z573" s="72"/>
    </row>
    <row r="574" spans="24:26" x14ac:dyDescent="0.25">
      <c r="X574" s="72" t="s">
        <v>668</v>
      </c>
      <c r="Y574" s="72">
        <v>76.33</v>
      </c>
      <c r="Z574" s="72"/>
    </row>
    <row r="575" spans="24:26" x14ac:dyDescent="0.25">
      <c r="X575" s="72" t="s">
        <v>669</v>
      </c>
      <c r="Y575" s="72">
        <v>75.650000000000006</v>
      </c>
      <c r="Z575" s="72"/>
    </row>
    <row r="576" spans="24:26" x14ac:dyDescent="0.25">
      <c r="X576" s="72" t="s">
        <v>670</v>
      </c>
      <c r="Y576" s="72">
        <v>75.010000000000005</v>
      </c>
      <c r="Z576" s="72"/>
    </row>
    <row r="577" spans="24:26" x14ac:dyDescent="0.25">
      <c r="X577" s="72" t="s">
        <v>671</v>
      </c>
      <c r="Y577" s="72">
        <v>74.31</v>
      </c>
      <c r="Z577" s="72"/>
    </row>
    <row r="578" spans="24:26" x14ac:dyDescent="0.25">
      <c r="X578" s="72" t="s">
        <v>672</v>
      </c>
      <c r="Y578" s="72">
        <v>73.73</v>
      </c>
      <c r="Z578" s="72"/>
    </row>
    <row r="579" spans="24:26" x14ac:dyDescent="0.25">
      <c r="X579" s="72" t="s">
        <v>673</v>
      </c>
      <c r="Y579" s="72">
        <v>73.2</v>
      </c>
      <c r="Z579" s="72"/>
    </row>
    <row r="580" spans="24:26" x14ac:dyDescent="0.25">
      <c r="X580" s="72" t="s">
        <v>674</v>
      </c>
      <c r="Y580" s="72">
        <v>72.63</v>
      </c>
      <c r="Z580" s="72"/>
    </row>
    <row r="581" spans="24:26" x14ac:dyDescent="0.25">
      <c r="X581" s="72" t="s">
        <v>675</v>
      </c>
      <c r="Y581" s="72">
        <v>72.14</v>
      </c>
      <c r="Z581" s="72"/>
    </row>
    <row r="582" spans="24:26" x14ac:dyDescent="0.25">
      <c r="X582" s="72" t="s">
        <v>676</v>
      </c>
      <c r="Y582" s="72">
        <v>71.67</v>
      </c>
      <c r="Z582" s="72"/>
    </row>
    <row r="583" spans="24:26" x14ac:dyDescent="0.25">
      <c r="X583" s="72" t="s">
        <v>677</v>
      </c>
      <c r="Y583" s="72">
        <v>71.22</v>
      </c>
      <c r="Z583" s="72"/>
    </row>
    <row r="584" spans="24:26" x14ac:dyDescent="0.25">
      <c r="X584" s="72" t="s">
        <v>678</v>
      </c>
      <c r="Y584" s="72">
        <v>70.84</v>
      </c>
      <c r="Z584" s="72"/>
    </row>
    <row r="585" spans="24:26" x14ac:dyDescent="0.25">
      <c r="X585" s="72" t="s">
        <v>679</v>
      </c>
      <c r="Y585" s="72">
        <v>70.53</v>
      </c>
      <c r="Z585" s="72"/>
    </row>
    <row r="586" spans="24:26" x14ac:dyDescent="0.25">
      <c r="X586" s="72" t="s">
        <v>680</v>
      </c>
      <c r="Y586" s="72">
        <v>70.22</v>
      </c>
      <c r="Z586" s="72"/>
    </row>
    <row r="587" spans="24:26" x14ac:dyDescent="0.25">
      <c r="X587" s="72" t="s">
        <v>681</v>
      </c>
      <c r="Y587" s="72">
        <v>69.56</v>
      </c>
      <c r="Z587" s="72"/>
    </row>
    <row r="588" spans="24:26" x14ac:dyDescent="0.25">
      <c r="X588" s="72" t="s">
        <v>682</v>
      </c>
      <c r="Y588" s="72">
        <v>68.91</v>
      </c>
      <c r="Z588" s="72"/>
    </row>
    <row r="589" spans="24:26" x14ac:dyDescent="0.25">
      <c r="X589" s="72" t="s">
        <v>683</v>
      </c>
      <c r="Y589" s="72">
        <v>68.25</v>
      </c>
      <c r="Z589" s="72"/>
    </row>
    <row r="590" spans="24:26" x14ac:dyDescent="0.25">
      <c r="X590" s="72" t="s">
        <v>684</v>
      </c>
      <c r="Y590" s="72">
        <v>67.58</v>
      </c>
      <c r="Z590" s="72"/>
    </row>
    <row r="591" spans="24:26" x14ac:dyDescent="0.25">
      <c r="X591" s="72" t="s">
        <v>685</v>
      </c>
      <c r="Y591" s="72">
        <v>66.989999999999995</v>
      </c>
      <c r="Z591" s="72"/>
    </row>
    <row r="592" spans="24:26" x14ac:dyDescent="0.25">
      <c r="X592" s="72" t="s">
        <v>686</v>
      </c>
      <c r="Y592" s="72">
        <v>66.56</v>
      </c>
      <c r="Z592" s="72"/>
    </row>
    <row r="593" spans="24:26" x14ac:dyDescent="0.25">
      <c r="X593" s="72" t="s">
        <v>687</v>
      </c>
      <c r="Y593" s="72">
        <v>66.2</v>
      </c>
      <c r="Z593" s="72"/>
    </row>
    <row r="594" spans="24:26" x14ac:dyDescent="0.25">
      <c r="X594" s="72" t="s">
        <v>688</v>
      </c>
      <c r="Y594" s="72">
        <v>65.75</v>
      </c>
      <c r="Z594" s="72"/>
    </row>
    <row r="595" spans="24:26" x14ac:dyDescent="0.25">
      <c r="X595" s="72" t="s">
        <v>689</v>
      </c>
      <c r="Y595" s="72">
        <v>65.31</v>
      </c>
      <c r="Z595" s="72"/>
    </row>
    <row r="596" spans="24:26" x14ac:dyDescent="0.25">
      <c r="X596" s="72" t="s">
        <v>690</v>
      </c>
      <c r="Y596" s="72">
        <v>64.89</v>
      </c>
      <c r="Z596" s="72"/>
    </row>
    <row r="597" spans="24:26" x14ac:dyDescent="0.25">
      <c r="X597" s="72" t="s">
        <v>691</v>
      </c>
      <c r="Y597" s="72">
        <v>64.55</v>
      </c>
      <c r="Z597" s="72"/>
    </row>
    <row r="598" spans="24:26" x14ac:dyDescent="0.25">
      <c r="X598" s="72" t="s">
        <v>692</v>
      </c>
      <c r="Y598" s="72">
        <v>64.3</v>
      </c>
      <c r="Z598" s="72"/>
    </row>
    <row r="599" spans="24:26" x14ac:dyDescent="0.25">
      <c r="X599" s="72" t="s">
        <v>693</v>
      </c>
      <c r="Y599" s="72">
        <v>64.19</v>
      </c>
      <c r="Z599" s="72"/>
    </row>
    <row r="600" spans="24:26" x14ac:dyDescent="0.25">
      <c r="X600" s="72" t="s">
        <v>694</v>
      </c>
      <c r="Y600" s="72">
        <v>64.06</v>
      </c>
      <c r="Z600" s="72"/>
    </row>
    <row r="601" spans="24:26" x14ac:dyDescent="0.25">
      <c r="X601" s="72" t="s">
        <v>695</v>
      </c>
      <c r="Y601" s="72">
        <v>63.82</v>
      </c>
      <c r="Z601" s="72"/>
    </row>
    <row r="602" spans="24:26" x14ac:dyDescent="0.25">
      <c r="X602" s="72" t="s">
        <v>696</v>
      </c>
      <c r="Y602" s="72">
        <v>63.52</v>
      </c>
      <c r="Z602" s="72"/>
    </row>
    <row r="603" spans="24:26" x14ac:dyDescent="0.25">
      <c r="X603" s="72" t="s">
        <v>697</v>
      </c>
      <c r="Y603" s="72">
        <v>63.23</v>
      </c>
      <c r="Z603" s="72"/>
    </row>
    <row r="604" spans="24:26" x14ac:dyDescent="0.25">
      <c r="X604" s="72" t="s">
        <v>698</v>
      </c>
      <c r="Y604" s="72">
        <v>62.96</v>
      </c>
      <c r="Z604" s="72"/>
    </row>
    <row r="605" spans="24:26" x14ac:dyDescent="0.25">
      <c r="X605" s="72" t="s">
        <v>699</v>
      </c>
      <c r="Y605" s="72">
        <v>62.68</v>
      </c>
      <c r="Z605" s="72"/>
    </row>
    <row r="606" spans="24:26" x14ac:dyDescent="0.25">
      <c r="X606" s="72" t="s">
        <v>700</v>
      </c>
      <c r="Y606" s="72">
        <v>62.44</v>
      </c>
      <c r="Z606" s="72"/>
    </row>
    <row r="607" spans="24:26" x14ac:dyDescent="0.25">
      <c r="X607" s="72" t="s">
        <v>701</v>
      </c>
      <c r="Y607" s="72">
        <v>62.2</v>
      </c>
      <c r="Z607" s="72"/>
    </row>
    <row r="608" spans="24:26" x14ac:dyDescent="0.25">
      <c r="X608" s="72" t="s">
        <v>702</v>
      </c>
      <c r="Y608" s="72">
        <v>61.59</v>
      </c>
      <c r="Z608" s="72"/>
    </row>
    <row r="609" spans="24:26" x14ac:dyDescent="0.25">
      <c r="X609" s="72" t="s">
        <v>703</v>
      </c>
      <c r="Y609" s="72">
        <v>61.06</v>
      </c>
      <c r="Z609" s="72"/>
    </row>
    <row r="610" spans="24:26" x14ac:dyDescent="0.25">
      <c r="X610" s="72" t="s">
        <v>704</v>
      </c>
      <c r="Y610" s="72">
        <v>60.64</v>
      </c>
      <c r="Z610" s="72"/>
    </row>
    <row r="611" spans="24:26" x14ac:dyDescent="0.25">
      <c r="X611" s="72" t="s">
        <v>705</v>
      </c>
      <c r="Y611" s="72">
        <v>60.16</v>
      </c>
      <c r="Z611" s="72"/>
    </row>
    <row r="612" spans="24:26" x14ac:dyDescent="0.25">
      <c r="X612" s="72" t="s">
        <v>706</v>
      </c>
      <c r="Y612" s="72">
        <v>59.72</v>
      </c>
      <c r="Z612" s="72"/>
    </row>
    <row r="613" spans="24:26" x14ac:dyDescent="0.25">
      <c r="X613" s="72" t="s">
        <v>707</v>
      </c>
      <c r="Y613" s="72">
        <v>59.52</v>
      </c>
      <c r="Z613" s="72"/>
    </row>
    <row r="614" spans="24:26" x14ac:dyDescent="0.25">
      <c r="X614" s="72" t="s">
        <v>708</v>
      </c>
      <c r="Y614" s="72">
        <v>58.96</v>
      </c>
      <c r="Z614" s="72"/>
    </row>
    <row r="615" spans="24:26" x14ac:dyDescent="0.25">
      <c r="X615" s="72" t="s">
        <v>709</v>
      </c>
      <c r="Y615" s="72">
        <v>58.56</v>
      </c>
      <c r="Z615" s="72"/>
    </row>
    <row r="616" spans="24:26" x14ac:dyDescent="0.25">
      <c r="X616" s="72" t="s">
        <v>710</v>
      </c>
      <c r="Y616" s="72">
        <v>58.05</v>
      </c>
      <c r="Z616" s="72"/>
    </row>
    <row r="617" spans="24:26" x14ac:dyDescent="0.25">
      <c r="X617" s="72" t="s">
        <v>711</v>
      </c>
      <c r="Y617" s="72">
        <v>57.55</v>
      </c>
      <c r="Z617" s="72"/>
    </row>
    <row r="618" spans="24:26" x14ac:dyDescent="0.25">
      <c r="X618" s="72" t="s">
        <v>712</v>
      </c>
      <c r="Y618" s="72">
        <v>57.17</v>
      </c>
      <c r="Z618" s="72"/>
    </row>
    <row r="619" spans="24:26" x14ac:dyDescent="0.25">
      <c r="X619" s="72" t="s">
        <v>713</v>
      </c>
      <c r="Y619" s="72">
        <v>56.88</v>
      </c>
      <c r="Z619" s="72"/>
    </row>
    <row r="620" spans="24:26" x14ac:dyDescent="0.25">
      <c r="X620" s="72" t="s">
        <v>714</v>
      </c>
      <c r="Y620" s="72">
        <v>56.65</v>
      </c>
      <c r="Z620" s="72"/>
    </row>
    <row r="621" spans="24:26" x14ac:dyDescent="0.25">
      <c r="X621" s="72" t="s">
        <v>715</v>
      </c>
      <c r="Y621" s="72">
        <v>56.5</v>
      </c>
      <c r="Z621" s="72"/>
    </row>
    <row r="622" spans="24:26" x14ac:dyDescent="0.25">
      <c r="X622" s="72" t="s">
        <v>716</v>
      </c>
      <c r="Y622" s="72">
        <v>56.4</v>
      </c>
      <c r="Z622" s="72"/>
    </row>
    <row r="623" spans="24:26" x14ac:dyDescent="0.25">
      <c r="X623" s="72" t="s">
        <v>717</v>
      </c>
      <c r="Y623" s="72">
        <v>56.24</v>
      </c>
      <c r="Z623" s="72"/>
    </row>
    <row r="624" spans="24:26" x14ac:dyDescent="0.25">
      <c r="X624" s="72" t="s">
        <v>718</v>
      </c>
      <c r="Y624" s="72">
        <v>55.98</v>
      </c>
      <c r="Z624" s="72"/>
    </row>
    <row r="625" spans="24:27" x14ac:dyDescent="0.25">
      <c r="X625" s="72" t="s">
        <v>719</v>
      </c>
      <c r="Y625" s="72">
        <v>55.78</v>
      </c>
      <c r="Z625" s="72"/>
    </row>
    <row r="626" spans="24:27" x14ac:dyDescent="0.25">
      <c r="X626" s="72" t="s">
        <v>720</v>
      </c>
      <c r="Y626" s="72">
        <v>55.69</v>
      </c>
      <c r="Z626" s="72"/>
    </row>
    <row r="627" spans="24:27" x14ac:dyDescent="0.25">
      <c r="X627" s="72" t="s">
        <v>721</v>
      </c>
      <c r="Y627" s="72">
        <v>55.74</v>
      </c>
      <c r="Z627" s="72"/>
    </row>
    <row r="628" spans="24:27" x14ac:dyDescent="0.25">
      <c r="X628" s="72" t="s">
        <v>722</v>
      </c>
      <c r="Y628" s="72">
        <v>55.77</v>
      </c>
      <c r="Z628" s="72"/>
    </row>
    <row r="629" spans="24:27" x14ac:dyDescent="0.25">
      <c r="X629" s="72" t="s">
        <v>723</v>
      </c>
      <c r="Y629" s="72">
        <v>55.65</v>
      </c>
      <c r="Z629" s="72"/>
      <c r="AA629">
        <v>500</v>
      </c>
    </row>
    <row r="630" spans="24:27" x14ac:dyDescent="0.25">
      <c r="X630" s="72" t="s">
        <v>724</v>
      </c>
      <c r="Y630" s="72">
        <v>55.6</v>
      </c>
      <c r="Z630" s="72"/>
    </row>
    <row r="631" spans="24:27" x14ac:dyDescent="0.25">
      <c r="X631" s="72" t="s">
        <v>725</v>
      </c>
      <c r="Y631" s="72">
        <v>55.63</v>
      </c>
      <c r="Z631" s="72"/>
    </row>
    <row r="632" spans="24:27" x14ac:dyDescent="0.25">
      <c r="X632" s="72" t="s">
        <v>726</v>
      </c>
      <c r="Y632" s="72">
        <v>55.7</v>
      </c>
      <c r="Z632" s="72"/>
    </row>
    <row r="633" spans="24:27" x14ac:dyDescent="0.25">
      <c r="X633" s="72" t="s">
        <v>727</v>
      </c>
      <c r="Y633" s="72">
        <v>55.83</v>
      </c>
      <c r="Z633" s="72"/>
    </row>
    <row r="634" spans="24:27" x14ac:dyDescent="0.25">
      <c r="X634" s="72" t="s">
        <v>728</v>
      </c>
      <c r="Y634" s="72">
        <v>56.03</v>
      </c>
      <c r="Z634" s="72"/>
    </row>
    <row r="635" spans="24:27" x14ac:dyDescent="0.25">
      <c r="X635" s="72" t="s">
        <v>729</v>
      </c>
      <c r="Y635" s="72">
        <v>56.03</v>
      </c>
      <c r="Z635" s="72"/>
    </row>
    <row r="636" spans="24:27" x14ac:dyDescent="0.25">
      <c r="X636" s="72" t="s">
        <v>730</v>
      </c>
      <c r="Y636" s="72">
        <v>55.9</v>
      </c>
      <c r="Z636" s="72"/>
    </row>
    <row r="637" spans="24:27" x14ac:dyDescent="0.25">
      <c r="X637" s="72" t="s">
        <v>731</v>
      </c>
      <c r="Y637" s="72">
        <v>55.69</v>
      </c>
      <c r="Z637" s="72"/>
    </row>
    <row r="638" spans="24:27" x14ac:dyDescent="0.25">
      <c r="X638" s="72" t="s">
        <v>732</v>
      </c>
      <c r="Y638" s="72">
        <v>55.61</v>
      </c>
      <c r="Z638" s="72"/>
    </row>
    <row r="639" spans="24:27" x14ac:dyDescent="0.25">
      <c r="X639" s="72" t="s">
        <v>733</v>
      </c>
      <c r="Y639" s="72">
        <v>55.65</v>
      </c>
      <c r="Z639" s="72"/>
    </row>
    <row r="640" spans="24:27" x14ac:dyDescent="0.25">
      <c r="X640" s="72" t="s">
        <v>734</v>
      </c>
      <c r="Y640" s="72">
        <v>55.84</v>
      </c>
      <c r="Z640" s="72"/>
    </row>
    <row r="641" spans="24:26" x14ac:dyDescent="0.25">
      <c r="X641" s="72" t="s">
        <v>735</v>
      </c>
      <c r="Y641" s="72">
        <v>55.88</v>
      </c>
      <c r="Z641" s="72"/>
    </row>
    <row r="642" spans="24:26" x14ac:dyDescent="0.25">
      <c r="X642" s="72" t="s">
        <v>736</v>
      </c>
      <c r="Y642" s="72">
        <v>55.94</v>
      </c>
      <c r="Z642" s="72"/>
    </row>
    <row r="643" spans="24:26" x14ac:dyDescent="0.25">
      <c r="X643" s="72" t="s">
        <v>737</v>
      </c>
      <c r="Y643" s="72">
        <v>55.87</v>
      </c>
      <c r="Z643" s="72"/>
    </row>
    <row r="644" spans="24:26" x14ac:dyDescent="0.25">
      <c r="X644" s="72" t="s">
        <v>738</v>
      </c>
      <c r="Y644" s="72">
        <v>55.74</v>
      </c>
      <c r="Z644" s="72"/>
    </row>
    <row r="645" spans="24:26" x14ac:dyDescent="0.25">
      <c r="X645" s="72" t="s">
        <v>739</v>
      </c>
      <c r="Y645" s="72">
        <v>55.62</v>
      </c>
      <c r="Z645" s="72"/>
    </row>
    <row r="646" spans="24:26" x14ac:dyDescent="0.25">
      <c r="X646" s="72" t="s">
        <v>740</v>
      </c>
      <c r="Y646" s="72">
        <v>55.54</v>
      </c>
      <c r="Z646" s="72"/>
    </row>
    <row r="647" spans="24:26" x14ac:dyDescent="0.25">
      <c r="X647" s="72" t="s">
        <v>741</v>
      </c>
      <c r="Y647" s="72">
        <v>55.47</v>
      </c>
      <c r="Z647" s="72"/>
    </row>
    <row r="648" spans="24:26" x14ac:dyDescent="0.25">
      <c r="X648" s="72" t="s">
        <v>742</v>
      </c>
      <c r="Y648" s="72">
        <v>55.58</v>
      </c>
      <c r="Z648" s="72"/>
    </row>
    <row r="649" spans="24:26" x14ac:dyDescent="0.25">
      <c r="X649" s="72" t="s">
        <v>743</v>
      </c>
      <c r="Y649" s="72">
        <v>55.76</v>
      </c>
      <c r="Z649" s="72"/>
    </row>
    <row r="650" spans="24:26" x14ac:dyDescent="0.25">
      <c r="X650" s="72" t="s">
        <v>744</v>
      </c>
      <c r="Y650" s="72">
        <v>55.97</v>
      </c>
      <c r="Z650" s="72"/>
    </row>
    <row r="651" spans="24:26" x14ac:dyDescent="0.25">
      <c r="X651" s="72" t="s">
        <v>745</v>
      </c>
      <c r="Y651" s="72">
        <v>56.11</v>
      </c>
      <c r="Z651" s="72"/>
    </row>
    <row r="652" spans="24:26" x14ac:dyDescent="0.25">
      <c r="X652" s="72" t="s">
        <v>746</v>
      </c>
      <c r="Y652" s="72">
        <v>56.19</v>
      </c>
      <c r="Z652" s="72"/>
    </row>
    <row r="653" spans="24:26" x14ac:dyDescent="0.25">
      <c r="X653" s="72" t="s">
        <v>747</v>
      </c>
      <c r="Y653" s="72">
        <v>56.27</v>
      </c>
      <c r="Z653" s="72"/>
    </row>
    <row r="654" spans="24:26" x14ac:dyDescent="0.25">
      <c r="X654" s="72" t="s">
        <v>748</v>
      </c>
      <c r="Y654" s="72">
        <v>56.27</v>
      </c>
      <c r="Z654" s="72"/>
    </row>
    <row r="655" spans="24:26" x14ac:dyDescent="0.25">
      <c r="X655" s="72" t="s">
        <v>749</v>
      </c>
      <c r="Y655" s="72">
        <v>56.38</v>
      </c>
      <c r="Z655" s="72"/>
    </row>
    <row r="656" spans="24:26" x14ac:dyDescent="0.25">
      <c r="X656" s="72" t="s">
        <v>750</v>
      </c>
      <c r="Y656" s="72">
        <v>56.59</v>
      </c>
      <c r="Z656" s="72"/>
    </row>
    <row r="657" spans="24:26" x14ac:dyDescent="0.25">
      <c r="X657" s="72" t="s">
        <v>751</v>
      </c>
      <c r="Y657" s="72">
        <v>56.71</v>
      </c>
      <c r="Z657" s="72"/>
    </row>
    <row r="658" spans="24:26" x14ac:dyDescent="0.25">
      <c r="X658" s="72" t="s">
        <v>752</v>
      </c>
      <c r="Y658" s="72">
        <v>56.85</v>
      </c>
      <c r="Z658" s="72"/>
    </row>
    <row r="659" spans="24:26" x14ac:dyDescent="0.25">
      <c r="X659" s="72" t="s">
        <v>753</v>
      </c>
      <c r="Y659" s="72">
        <v>57.01</v>
      </c>
      <c r="Z659" s="72"/>
    </row>
    <row r="660" spans="24:26" x14ac:dyDescent="0.25">
      <c r="X660" s="72" t="s">
        <v>754</v>
      </c>
      <c r="Y660" s="72">
        <v>57.16</v>
      </c>
      <c r="Z660" s="72"/>
    </row>
    <row r="661" spans="24:26" x14ac:dyDescent="0.25">
      <c r="X661" s="72" t="s">
        <v>755</v>
      </c>
      <c r="Y661" s="72">
        <v>57.32</v>
      </c>
      <c r="Z661" s="72"/>
    </row>
    <row r="662" spans="24:26" x14ac:dyDescent="0.25">
      <c r="X662" s="72" t="s">
        <v>756</v>
      </c>
      <c r="Y662" s="72">
        <v>57.64</v>
      </c>
      <c r="Z662" s="72"/>
    </row>
    <row r="663" spans="24:26" x14ac:dyDescent="0.25">
      <c r="X663" s="72" t="s">
        <v>757</v>
      </c>
      <c r="Y663" s="72">
        <v>58</v>
      </c>
      <c r="Z663" s="72"/>
    </row>
    <row r="664" spans="24:26" x14ac:dyDescent="0.25">
      <c r="X664" s="72" t="s">
        <v>758</v>
      </c>
      <c r="Y664" s="72">
        <v>58.28</v>
      </c>
      <c r="Z664" s="72"/>
    </row>
    <row r="665" spans="24:26" x14ac:dyDescent="0.25">
      <c r="X665" s="72" t="s">
        <v>759</v>
      </c>
      <c r="Y665" s="72">
        <v>58.5</v>
      </c>
      <c r="Z665" s="72"/>
    </row>
    <row r="666" spans="24:26" x14ac:dyDescent="0.25">
      <c r="X666" s="72" t="s">
        <v>760</v>
      </c>
      <c r="Y666" s="72">
        <v>58.6</v>
      </c>
      <c r="Z666" s="72"/>
    </row>
    <row r="667" spans="24:26" x14ac:dyDescent="0.25">
      <c r="X667" s="72" t="s">
        <v>761</v>
      </c>
      <c r="Y667" s="72">
        <v>58.77</v>
      </c>
      <c r="Z667" s="72"/>
    </row>
    <row r="668" spans="24:26" x14ac:dyDescent="0.25">
      <c r="X668" s="72" t="s">
        <v>762</v>
      </c>
      <c r="Y668" s="72">
        <v>59</v>
      </c>
      <c r="Z668" s="72"/>
    </row>
    <row r="669" spans="24:26" x14ac:dyDescent="0.25">
      <c r="X669" s="72" t="s">
        <v>763</v>
      </c>
      <c r="Y669" s="72">
        <v>59.35</v>
      </c>
      <c r="Z669" s="72"/>
    </row>
    <row r="670" spans="24:26" x14ac:dyDescent="0.25">
      <c r="X670" s="72" t="s">
        <v>764</v>
      </c>
      <c r="Y670" s="72">
        <v>59.79</v>
      </c>
      <c r="Z670" s="72"/>
    </row>
    <row r="671" spans="24:26" x14ac:dyDescent="0.25">
      <c r="X671" s="72" t="s">
        <v>765</v>
      </c>
      <c r="Y671" s="72">
        <v>60.21</v>
      </c>
      <c r="Z671" s="72"/>
    </row>
    <row r="672" spans="24:26" x14ac:dyDescent="0.25">
      <c r="X672" s="72" t="s">
        <v>766</v>
      </c>
      <c r="Y672" s="72">
        <v>60.43</v>
      </c>
      <c r="Z672" s="72"/>
    </row>
    <row r="673" spans="24:26" x14ac:dyDescent="0.25">
      <c r="X673" s="72" t="s">
        <v>767</v>
      </c>
      <c r="Y673" s="72">
        <v>60.66</v>
      </c>
      <c r="Z673" s="72"/>
    </row>
    <row r="674" spans="24:26" x14ac:dyDescent="0.25">
      <c r="X674" s="72" t="s">
        <v>768</v>
      </c>
      <c r="Y674" s="72">
        <v>60.85</v>
      </c>
      <c r="Z674" s="72"/>
    </row>
    <row r="675" spans="24:26" x14ac:dyDescent="0.25">
      <c r="X675" s="72" t="s">
        <v>769</v>
      </c>
      <c r="Y675" s="72">
        <v>61.16</v>
      </c>
      <c r="Z675" s="72"/>
    </row>
    <row r="676" spans="24:26" x14ac:dyDescent="0.25">
      <c r="X676" s="72" t="s">
        <v>770</v>
      </c>
      <c r="Y676" s="72">
        <v>61.51</v>
      </c>
      <c r="Z676" s="72"/>
    </row>
    <row r="677" spans="24:26" x14ac:dyDescent="0.25">
      <c r="X677" s="72" t="s">
        <v>771</v>
      </c>
      <c r="Y677" s="72">
        <v>61.87</v>
      </c>
      <c r="Z677" s="72"/>
    </row>
    <row r="678" spans="24:26" x14ac:dyDescent="0.25">
      <c r="X678" s="72" t="s">
        <v>772</v>
      </c>
      <c r="Y678" s="72">
        <v>62.16</v>
      </c>
      <c r="Z678" s="72"/>
    </row>
    <row r="679" spans="24:26" x14ac:dyDescent="0.25">
      <c r="X679" s="72" t="s">
        <v>773</v>
      </c>
      <c r="Y679" s="72">
        <v>62.38</v>
      </c>
      <c r="Z679" s="72"/>
    </row>
    <row r="680" spans="24:26" x14ac:dyDescent="0.25">
      <c r="X680" s="72" t="s">
        <v>774</v>
      </c>
      <c r="Y680" s="72">
        <v>62.59</v>
      </c>
      <c r="Z680" s="72"/>
    </row>
    <row r="681" spans="24:26" x14ac:dyDescent="0.25">
      <c r="X681" s="72" t="s">
        <v>775</v>
      </c>
      <c r="Y681" s="72">
        <v>62.81</v>
      </c>
      <c r="Z681" s="72"/>
    </row>
    <row r="682" spans="24:26" x14ac:dyDescent="0.25">
      <c r="X682" s="72" t="s">
        <v>776</v>
      </c>
      <c r="Y682" s="72">
        <v>63.07</v>
      </c>
      <c r="Z682" s="72"/>
    </row>
    <row r="683" spans="24:26" x14ac:dyDescent="0.25">
      <c r="X683" s="72" t="s">
        <v>777</v>
      </c>
      <c r="Y683" s="72">
        <v>63.47</v>
      </c>
      <c r="Z683" s="72"/>
    </row>
    <row r="684" spans="24:26" x14ac:dyDescent="0.25">
      <c r="X684" s="72" t="s">
        <v>778</v>
      </c>
      <c r="Y684" s="72">
        <v>63.87</v>
      </c>
      <c r="Z684" s="72"/>
    </row>
    <row r="685" spans="24:26" x14ac:dyDescent="0.25">
      <c r="X685" s="72" t="s">
        <v>779</v>
      </c>
      <c r="Y685" s="72">
        <v>64.069999999999993</v>
      </c>
      <c r="Z685" s="72"/>
    </row>
    <row r="686" spans="24:26" x14ac:dyDescent="0.25">
      <c r="X686" s="72" t="s">
        <v>780</v>
      </c>
      <c r="Y686" s="72">
        <v>64.42</v>
      </c>
      <c r="Z686" s="72"/>
    </row>
    <row r="687" spans="24:26" x14ac:dyDescent="0.25">
      <c r="X687" s="72" t="s">
        <v>781</v>
      </c>
      <c r="Y687" s="72">
        <v>64.7</v>
      </c>
      <c r="Z687" s="72"/>
    </row>
    <row r="688" spans="24:26" x14ac:dyDescent="0.25">
      <c r="X688" s="72" t="s">
        <v>782</v>
      </c>
      <c r="Y688" s="72">
        <v>64.989999999999995</v>
      </c>
      <c r="Z688" s="72"/>
    </row>
    <row r="689" spans="24:26" x14ac:dyDescent="0.25">
      <c r="X689" s="72" t="s">
        <v>783</v>
      </c>
      <c r="Y689" s="72">
        <v>65.209999999999994</v>
      </c>
      <c r="Z689" s="72"/>
    </row>
    <row r="690" spans="24:26" x14ac:dyDescent="0.25">
      <c r="X690" s="72" t="s">
        <v>784</v>
      </c>
      <c r="Y690" s="72">
        <v>65.63</v>
      </c>
      <c r="Z690" s="72"/>
    </row>
    <row r="691" spans="24:26" x14ac:dyDescent="0.25">
      <c r="X691" s="72" t="s">
        <v>785</v>
      </c>
      <c r="Y691" s="72">
        <v>66.069999999999993</v>
      </c>
      <c r="Z691" s="72"/>
    </row>
    <row r="692" spans="24:26" x14ac:dyDescent="0.25">
      <c r="X692" s="72" t="s">
        <v>786</v>
      </c>
      <c r="Y692" s="72">
        <v>66.34</v>
      </c>
      <c r="Z692" s="72"/>
    </row>
    <row r="693" spans="24:26" x14ac:dyDescent="0.25">
      <c r="X693" s="72" t="s">
        <v>787</v>
      </c>
      <c r="Y693" s="72">
        <v>66.599999999999994</v>
      </c>
      <c r="Z693" s="72"/>
    </row>
    <row r="694" spans="24:26" x14ac:dyDescent="0.25">
      <c r="X694" s="72" t="s">
        <v>788</v>
      </c>
      <c r="Y694" s="72">
        <v>66.819999999999993</v>
      </c>
      <c r="Z694" s="72"/>
    </row>
    <row r="695" spans="24:26" x14ac:dyDescent="0.25">
      <c r="X695" s="72" t="s">
        <v>789</v>
      </c>
      <c r="Y695" s="72">
        <v>67.069999999999993</v>
      </c>
      <c r="Z695" s="72"/>
    </row>
    <row r="696" spans="24:26" x14ac:dyDescent="0.25">
      <c r="X696" s="72" t="s">
        <v>790</v>
      </c>
      <c r="Y696" s="72">
        <v>67.39</v>
      </c>
      <c r="Z696" s="72"/>
    </row>
    <row r="697" spans="24:26" x14ac:dyDescent="0.25">
      <c r="X697" s="72" t="s">
        <v>791</v>
      </c>
      <c r="Y697" s="72">
        <v>67.78</v>
      </c>
      <c r="Z697" s="72"/>
    </row>
    <row r="698" spans="24:26" x14ac:dyDescent="0.25">
      <c r="X698" s="72" t="s">
        <v>792</v>
      </c>
      <c r="Y698" s="72">
        <v>68.150000000000006</v>
      </c>
      <c r="Z698" s="72"/>
    </row>
    <row r="699" spans="24:26" x14ac:dyDescent="0.25">
      <c r="X699" s="72" t="s">
        <v>793</v>
      </c>
      <c r="Y699" s="72">
        <v>68.48</v>
      </c>
      <c r="Z699" s="72"/>
    </row>
    <row r="700" spans="24:26" x14ac:dyDescent="0.25">
      <c r="X700" s="72" t="s">
        <v>794</v>
      </c>
      <c r="Y700" s="72">
        <v>68.739999999999995</v>
      </c>
      <c r="Z700" s="72"/>
    </row>
    <row r="701" spans="24:26" x14ac:dyDescent="0.25">
      <c r="X701" s="72" t="s">
        <v>795</v>
      </c>
      <c r="Y701" s="72">
        <v>69</v>
      </c>
      <c r="Z701" s="72"/>
    </row>
    <row r="702" spans="24:26" x14ac:dyDescent="0.25">
      <c r="X702" s="72" t="s">
        <v>796</v>
      </c>
      <c r="Y702" s="72">
        <v>69.23</v>
      </c>
      <c r="Z702" s="72"/>
    </row>
    <row r="703" spans="24:26" x14ac:dyDescent="0.25">
      <c r="X703" s="72" t="s">
        <v>797</v>
      </c>
      <c r="Y703" s="72">
        <v>69.61</v>
      </c>
      <c r="Z703" s="72"/>
    </row>
    <row r="704" spans="24:26" x14ac:dyDescent="0.25">
      <c r="X704" s="72" t="s">
        <v>798</v>
      </c>
      <c r="Y704" s="72">
        <v>69.959999999999994</v>
      </c>
      <c r="Z704" s="72"/>
    </row>
    <row r="705" spans="24:26" x14ac:dyDescent="0.25">
      <c r="X705" s="72" t="s">
        <v>799</v>
      </c>
      <c r="Y705" s="72">
        <v>70.31</v>
      </c>
      <c r="Z705" s="72"/>
    </row>
    <row r="706" spans="24:26" x14ac:dyDescent="0.25">
      <c r="X706" s="72" t="s">
        <v>800</v>
      </c>
      <c r="Y706" s="72">
        <v>70.540000000000006</v>
      </c>
      <c r="Z706" s="72"/>
    </row>
    <row r="707" spans="24:26" x14ac:dyDescent="0.25">
      <c r="X707" s="72" t="s">
        <v>801</v>
      </c>
      <c r="Y707" s="72">
        <v>70.739999999999995</v>
      </c>
      <c r="Z707" s="72"/>
    </row>
    <row r="708" spans="24:26" x14ac:dyDescent="0.25">
      <c r="X708" s="72" t="s">
        <v>802</v>
      </c>
      <c r="Y708" s="72">
        <v>70.94</v>
      </c>
      <c r="Z708" s="72"/>
    </row>
    <row r="709" spans="24:26" x14ac:dyDescent="0.25">
      <c r="X709" s="72" t="s">
        <v>803</v>
      </c>
      <c r="Y709" s="72">
        <v>71.2</v>
      </c>
      <c r="Z709" s="72"/>
    </row>
    <row r="710" spans="24:26" x14ac:dyDescent="0.25">
      <c r="X710" s="72" t="s">
        <v>804</v>
      </c>
      <c r="Y710" s="72">
        <v>71.510000000000005</v>
      </c>
      <c r="Z710" s="72"/>
    </row>
    <row r="711" spans="24:26" x14ac:dyDescent="0.25">
      <c r="X711" s="72" t="s">
        <v>805</v>
      </c>
      <c r="Y711" s="72">
        <v>71.89</v>
      </c>
      <c r="Z711" s="72"/>
    </row>
    <row r="712" spans="24:26" x14ac:dyDescent="0.25">
      <c r="X712" s="72" t="s">
        <v>806</v>
      </c>
      <c r="Y712" s="72">
        <v>72.27</v>
      </c>
      <c r="Z712" s="72"/>
    </row>
    <row r="713" spans="24:26" x14ac:dyDescent="0.25">
      <c r="X713" s="72" t="s">
        <v>807</v>
      </c>
      <c r="Y713" s="72">
        <v>72.56</v>
      </c>
      <c r="Z713" s="72"/>
    </row>
    <row r="714" spans="24:26" x14ac:dyDescent="0.25">
      <c r="X714" s="72" t="s">
        <v>808</v>
      </c>
      <c r="Y714" s="72">
        <v>72.86</v>
      </c>
      <c r="Z714" s="72"/>
    </row>
    <row r="715" spans="24:26" x14ac:dyDescent="0.25">
      <c r="X715" s="72" t="s">
        <v>809</v>
      </c>
      <c r="Y715" s="72">
        <v>73.13</v>
      </c>
      <c r="Z715" s="72"/>
    </row>
    <row r="716" spans="24:26" x14ac:dyDescent="0.25">
      <c r="X716" s="72" t="s">
        <v>810</v>
      </c>
      <c r="Y716" s="72">
        <v>73.38</v>
      </c>
      <c r="Z716" s="72"/>
    </row>
    <row r="717" spans="24:26" x14ac:dyDescent="0.25">
      <c r="X717" s="72" t="s">
        <v>811</v>
      </c>
      <c r="Y717" s="72">
        <v>73.67</v>
      </c>
      <c r="Z717" s="72"/>
    </row>
    <row r="718" spans="24:26" x14ac:dyDescent="0.25">
      <c r="X718" s="72" t="s">
        <v>812</v>
      </c>
      <c r="Y718" s="72">
        <v>74</v>
      </c>
      <c r="Z718" s="72"/>
    </row>
    <row r="719" spans="24:26" x14ac:dyDescent="0.25">
      <c r="X719" s="72" t="s">
        <v>813</v>
      </c>
      <c r="Y719" s="72">
        <v>74.38</v>
      </c>
      <c r="Z719" s="72"/>
    </row>
    <row r="720" spans="24:26" x14ac:dyDescent="0.25">
      <c r="X720" s="72" t="s">
        <v>814</v>
      </c>
      <c r="Y720" s="72">
        <v>74.650000000000006</v>
      </c>
      <c r="Z720" s="72"/>
    </row>
    <row r="721" spans="24:26" x14ac:dyDescent="0.25">
      <c r="X721" s="72" t="s">
        <v>815</v>
      </c>
      <c r="Y721" s="72">
        <v>74.930000000000007</v>
      </c>
      <c r="Z721" s="72"/>
    </row>
    <row r="722" spans="24:26" x14ac:dyDescent="0.25">
      <c r="X722" s="72" t="s">
        <v>816</v>
      </c>
      <c r="Y722" s="72">
        <v>75.03</v>
      </c>
      <c r="Z722" s="72"/>
    </row>
    <row r="723" spans="24:26" x14ac:dyDescent="0.25">
      <c r="X723" s="72" t="s">
        <v>817</v>
      </c>
      <c r="Y723" s="72">
        <v>75.180000000000007</v>
      </c>
      <c r="Z723" s="72"/>
    </row>
    <row r="724" spans="24:26" x14ac:dyDescent="0.25">
      <c r="X724" s="72" t="s">
        <v>818</v>
      </c>
      <c r="Y724" s="72">
        <v>75.42</v>
      </c>
      <c r="Z724" s="72"/>
    </row>
    <row r="725" spans="24:26" x14ac:dyDescent="0.25">
      <c r="X725" s="72" t="s">
        <v>819</v>
      </c>
      <c r="Y725" s="72">
        <v>75.78</v>
      </c>
      <c r="Z725" s="72"/>
    </row>
    <row r="726" spans="24:26" x14ac:dyDescent="0.25">
      <c r="X726" s="72" t="s">
        <v>820</v>
      </c>
      <c r="Y726" s="72">
        <v>76.14</v>
      </c>
      <c r="Z726" s="72"/>
    </row>
    <row r="727" spans="24:26" x14ac:dyDescent="0.25">
      <c r="X727" s="72" t="s">
        <v>821</v>
      </c>
      <c r="Y727" s="72">
        <v>76.41</v>
      </c>
      <c r="Z727" s="72"/>
    </row>
    <row r="728" spans="24:26" x14ac:dyDescent="0.25">
      <c r="X728" s="72" t="s">
        <v>822</v>
      </c>
      <c r="Y728" s="72">
        <v>76.63</v>
      </c>
      <c r="Z728" s="72"/>
    </row>
    <row r="729" spans="24:26" x14ac:dyDescent="0.25">
      <c r="X729" s="72" t="s">
        <v>823</v>
      </c>
      <c r="Y729" s="72">
        <v>76.83</v>
      </c>
      <c r="Z729" s="72"/>
    </row>
    <row r="730" spans="24:26" x14ac:dyDescent="0.25">
      <c r="X730" s="72" t="s">
        <v>824</v>
      </c>
      <c r="Y730" s="72">
        <v>77.03</v>
      </c>
      <c r="Z730" s="72"/>
    </row>
    <row r="731" spans="24:26" x14ac:dyDescent="0.25">
      <c r="X731" s="72" t="s">
        <v>825</v>
      </c>
      <c r="Y731" s="72">
        <v>77.28</v>
      </c>
      <c r="Z731" s="72"/>
    </row>
    <row r="732" spans="24:26" x14ac:dyDescent="0.25">
      <c r="X732" s="72" t="s">
        <v>826</v>
      </c>
      <c r="Y732" s="72">
        <v>77.5</v>
      </c>
      <c r="Z732" s="72"/>
    </row>
    <row r="733" spans="24:26" x14ac:dyDescent="0.25">
      <c r="X733" s="72" t="s">
        <v>827</v>
      </c>
      <c r="Y733" s="72">
        <v>77.849999999999994</v>
      </c>
      <c r="Z733" s="72"/>
    </row>
    <row r="734" spans="24:26" x14ac:dyDescent="0.25">
      <c r="X734" s="72" t="s">
        <v>828</v>
      </c>
      <c r="Y734" s="72">
        <v>78.11</v>
      </c>
      <c r="Z734" s="72"/>
    </row>
    <row r="735" spans="24:26" x14ac:dyDescent="0.25">
      <c r="X735" s="72" t="s">
        <v>829</v>
      </c>
      <c r="Y735" s="72">
        <v>78.319999999999993</v>
      </c>
      <c r="Z735" s="72"/>
    </row>
    <row r="736" spans="24:26" x14ac:dyDescent="0.25">
      <c r="X736" s="72" t="s">
        <v>830</v>
      </c>
      <c r="Y736" s="72">
        <v>78.599999999999994</v>
      </c>
      <c r="Z736" s="72"/>
    </row>
    <row r="737" spans="24:26" x14ac:dyDescent="0.25">
      <c r="X737" s="72" t="s">
        <v>831</v>
      </c>
      <c r="Y737" s="72">
        <v>78.849999999999994</v>
      </c>
      <c r="Z737" s="72"/>
    </row>
    <row r="738" spans="24:26" x14ac:dyDescent="0.25">
      <c r="X738" s="72" t="s">
        <v>832</v>
      </c>
      <c r="Y738" s="72">
        <v>79.14</v>
      </c>
      <c r="Z738" s="72"/>
    </row>
    <row r="739" spans="24:26" x14ac:dyDescent="0.25">
      <c r="X739" s="72" t="s">
        <v>833</v>
      </c>
      <c r="Y739" s="72">
        <v>79.5</v>
      </c>
      <c r="Z739" s="72"/>
    </row>
    <row r="740" spans="24:26" x14ac:dyDescent="0.25">
      <c r="X740" s="72" t="s">
        <v>834</v>
      </c>
      <c r="Y740" s="72">
        <v>79.849999999999994</v>
      </c>
      <c r="Z740" s="72"/>
    </row>
    <row r="741" spans="24:26" x14ac:dyDescent="0.25">
      <c r="X741" s="72" t="s">
        <v>835</v>
      </c>
      <c r="Y741" s="72">
        <v>80.13</v>
      </c>
      <c r="Z741" s="72"/>
    </row>
    <row r="742" spans="24:26" x14ac:dyDescent="0.25">
      <c r="X742" s="72" t="s">
        <v>836</v>
      </c>
      <c r="Y742" s="72">
        <v>80.349999999999994</v>
      </c>
      <c r="Z742" s="72"/>
    </row>
    <row r="743" spans="24:26" x14ac:dyDescent="0.25">
      <c r="X743" s="72" t="s">
        <v>837</v>
      </c>
      <c r="Y743" s="72">
        <v>80.53</v>
      </c>
      <c r="Z743" s="72"/>
    </row>
    <row r="744" spans="24:26" x14ac:dyDescent="0.25">
      <c r="X744" s="72" t="s">
        <v>838</v>
      </c>
      <c r="Y744" s="72">
        <v>80.760000000000005</v>
      </c>
      <c r="Z744" s="72"/>
    </row>
    <row r="745" spans="24:26" x14ac:dyDescent="0.25">
      <c r="X745" s="72" t="s">
        <v>839</v>
      </c>
      <c r="Y745" s="72">
        <v>81.05</v>
      </c>
      <c r="Z745" s="72"/>
    </row>
    <row r="746" spans="24:26" x14ac:dyDescent="0.25">
      <c r="X746" s="72" t="s">
        <v>840</v>
      </c>
      <c r="Y746" s="72">
        <v>81.430000000000007</v>
      </c>
      <c r="Z746" s="72"/>
    </row>
    <row r="747" spans="24:26" x14ac:dyDescent="0.25">
      <c r="X747" s="72" t="s">
        <v>841</v>
      </c>
      <c r="Y747" s="72">
        <v>81.81</v>
      </c>
      <c r="Z747" s="72"/>
    </row>
    <row r="748" spans="24:26" x14ac:dyDescent="0.25">
      <c r="X748" s="72" t="s">
        <v>842</v>
      </c>
      <c r="Y748" s="72">
        <v>82.09</v>
      </c>
      <c r="Z748" s="72"/>
    </row>
    <row r="749" spans="24:26" x14ac:dyDescent="0.25">
      <c r="X749" s="72" t="s">
        <v>843</v>
      </c>
      <c r="Y749" s="72">
        <v>82.33</v>
      </c>
      <c r="Z749" s="72"/>
    </row>
    <row r="750" spans="24:26" x14ac:dyDescent="0.25">
      <c r="X750" s="72" t="s">
        <v>844</v>
      </c>
      <c r="Y750" s="72">
        <v>82.55</v>
      </c>
      <c r="Z750" s="72"/>
    </row>
    <row r="751" spans="24:26" x14ac:dyDescent="0.25">
      <c r="X751" s="72" t="s">
        <v>845</v>
      </c>
      <c r="Y751" s="72">
        <v>82.76</v>
      </c>
      <c r="Z751" s="72"/>
    </row>
    <row r="752" spans="24:26" x14ac:dyDescent="0.25">
      <c r="X752" s="72" t="s">
        <v>846</v>
      </c>
      <c r="Y752" s="72">
        <v>83.02</v>
      </c>
      <c r="Z752" s="72"/>
    </row>
    <row r="753" spans="24:26" x14ac:dyDescent="0.25">
      <c r="X753" s="72" t="s">
        <v>847</v>
      </c>
      <c r="Y753" s="72">
        <v>83.37</v>
      </c>
      <c r="Z753" s="72"/>
    </row>
    <row r="754" spans="24:26" x14ac:dyDescent="0.25">
      <c r="X754" s="72" t="s">
        <v>848</v>
      </c>
      <c r="Y754" s="72">
        <v>83.74</v>
      </c>
      <c r="Z754" s="72"/>
    </row>
    <row r="755" spans="24:26" x14ac:dyDescent="0.25">
      <c r="X755" s="72" t="s">
        <v>849</v>
      </c>
      <c r="Y755" s="72">
        <v>84</v>
      </c>
      <c r="Z755" s="72"/>
    </row>
    <row r="756" spans="24:26" x14ac:dyDescent="0.25">
      <c r="X756" s="72" t="s">
        <v>850</v>
      </c>
      <c r="Y756" s="72">
        <v>84.25</v>
      </c>
      <c r="Z756" s="72"/>
    </row>
    <row r="757" spans="24:26" x14ac:dyDescent="0.25">
      <c r="X757" s="72" t="s">
        <v>851</v>
      </c>
      <c r="Y757" s="72">
        <v>84.51</v>
      </c>
      <c r="Z757" s="72"/>
    </row>
    <row r="758" spans="24:26" x14ac:dyDescent="0.25">
      <c r="X758" s="72" t="s">
        <v>852</v>
      </c>
      <c r="Y758" s="72">
        <v>84.78</v>
      </c>
      <c r="Z758" s="72"/>
    </row>
    <row r="759" spans="24:26" x14ac:dyDescent="0.25">
      <c r="X759" s="72" t="s">
        <v>853</v>
      </c>
      <c r="Y759" s="72">
        <v>85.03</v>
      </c>
      <c r="Z759" s="72"/>
    </row>
    <row r="760" spans="24:26" x14ac:dyDescent="0.25">
      <c r="X760" s="72" t="s">
        <v>854</v>
      </c>
      <c r="Y760" s="72">
        <v>85.4</v>
      </c>
      <c r="Z760" s="72"/>
    </row>
    <row r="761" spans="24:26" x14ac:dyDescent="0.25">
      <c r="X761" s="72" t="s">
        <v>855</v>
      </c>
      <c r="Y761" s="72">
        <v>85.79</v>
      </c>
      <c r="Z761" s="72"/>
    </row>
    <row r="762" spans="24:26" x14ac:dyDescent="0.25">
      <c r="X762" s="72" t="s">
        <v>856</v>
      </c>
      <c r="Y762" s="72">
        <v>86.09</v>
      </c>
      <c r="Z762" s="72"/>
    </row>
    <row r="763" spans="24:26" x14ac:dyDescent="0.25">
      <c r="X763" s="72" t="s">
        <v>857</v>
      </c>
      <c r="Y763" s="72">
        <v>85.97</v>
      </c>
      <c r="Z763" s="72"/>
    </row>
    <row r="764" spans="24:26" x14ac:dyDescent="0.25">
      <c r="X764" s="72" t="s">
        <v>858</v>
      </c>
      <c r="Y764" s="72">
        <v>86.26</v>
      </c>
      <c r="Z764" s="72"/>
    </row>
    <row r="765" spans="24:26" x14ac:dyDescent="0.25">
      <c r="X765" s="72" t="s">
        <v>859</v>
      </c>
      <c r="Y765" s="72">
        <v>86.51</v>
      </c>
      <c r="Z765" s="72"/>
    </row>
    <row r="766" spans="24:26" x14ac:dyDescent="0.25">
      <c r="X766" s="72" t="s">
        <v>860</v>
      </c>
      <c r="Y766" s="72">
        <v>86.74</v>
      </c>
      <c r="Z766" s="72"/>
    </row>
    <row r="767" spans="24:26" x14ac:dyDescent="0.25">
      <c r="X767" s="72" t="s">
        <v>861</v>
      </c>
      <c r="Y767" s="72">
        <v>87.04</v>
      </c>
      <c r="Z767" s="72"/>
    </row>
    <row r="768" spans="24:26" x14ac:dyDescent="0.25">
      <c r="X768" s="72" t="s">
        <v>862</v>
      </c>
      <c r="Y768" s="72">
        <v>87.37</v>
      </c>
      <c r="Z768" s="72"/>
    </row>
    <row r="769" spans="24:26" x14ac:dyDescent="0.25">
      <c r="X769" s="72" t="s">
        <v>863</v>
      </c>
      <c r="Y769" s="72">
        <v>87.66</v>
      </c>
      <c r="Z769" s="72"/>
    </row>
    <row r="770" spans="24:26" x14ac:dyDescent="0.25">
      <c r="X770" s="72" t="s">
        <v>864</v>
      </c>
      <c r="Y770" s="72">
        <v>87.97</v>
      </c>
      <c r="Z770" s="72"/>
    </row>
    <row r="771" spans="24:26" x14ac:dyDescent="0.25">
      <c r="X771" s="72" t="s">
        <v>865</v>
      </c>
      <c r="Y771" s="72">
        <v>88.24</v>
      </c>
      <c r="Z771" s="72"/>
    </row>
    <row r="772" spans="24:26" x14ac:dyDescent="0.25">
      <c r="X772" s="72" t="s">
        <v>866</v>
      </c>
      <c r="Y772" s="72">
        <v>88.51</v>
      </c>
      <c r="Z772" s="72"/>
    </row>
    <row r="773" spans="24:26" x14ac:dyDescent="0.25">
      <c r="X773" s="72" t="s">
        <v>867</v>
      </c>
      <c r="Y773" s="72">
        <v>88.68</v>
      </c>
      <c r="Z773" s="72"/>
    </row>
    <row r="774" spans="24:26" x14ac:dyDescent="0.25">
      <c r="X774" s="72" t="s">
        <v>868</v>
      </c>
      <c r="Y774" s="72">
        <v>89.05</v>
      </c>
      <c r="Z774" s="72"/>
    </row>
    <row r="775" spans="24:26" x14ac:dyDescent="0.25">
      <c r="X775" s="72" t="s">
        <v>869</v>
      </c>
      <c r="Y775" s="72">
        <v>89.41</v>
      </c>
      <c r="Z775" s="72"/>
    </row>
    <row r="776" spans="24:26" x14ac:dyDescent="0.25">
      <c r="X776" s="72" t="s">
        <v>870</v>
      </c>
      <c r="Y776" s="72">
        <v>89.71</v>
      </c>
      <c r="Z776" s="72"/>
    </row>
    <row r="777" spans="24:26" x14ac:dyDescent="0.25">
      <c r="X777" s="72" t="s">
        <v>871</v>
      </c>
      <c r="Y777" s="72">
        <v>89.85</v>
      </c>
      <c r="Z777" s="72"/>
    </row>
    <row r="778" spans="24:26" x14ac:dyDescent="0.25">
      <c r="X778" s="72" t="s">
        <v>872</v>
      </c>
      <c r="Y778" s="72">
        <v>90.11</v>
      </c>
      <c r="Z778" s="72"/>
    </row>
    <row r="779" spans="24:26" x14ac:dyDescent="0.25">
      <c r="X779" s="72" t="s">
        <v>873</v>
      </c>
      <c r="Y779" s="72">
        <v>90.41</v>
      </c>
      <c r="Z779" s="72"/>
    </row>
    <row r="780" spans="24:26" x14ac:dyDescent="0.25">
      <c r="X780" s="72" t="s">
        <v>874</v>
      </c>
      <c r="Y780" s="72">
        <v>90.71</v>
      </c>
      <c r="Z780" s="72"/>
    </row>
    <row r="781" spans="24:26" x14ac:dyDescent="0.25">
      <c r="X781" s="72" t="s">
        <v>875</v>
      </c>
      <c r="Y781" s="72">
        <v>91.02</v>
      </c>
      <c r="Z781" s="72"/>
    </row>
    <row r="782" spans="24:26" x14ac:dyDescent="0.25">
      <c r="X782" s="72" t="s">
        <v>876</v>
      </c>
      <c r="Y782" s="72">
        <v>91.31</v>
      </c>
      <c r="Z782" s="72"/>
    </row>
    <row r="783" spans="24:26" x14ac:dyDescent="0.25">
      <c r="X783" s="72" t="s">
        <v>877</v>
      </c>
      <c r="Y783" s="72">
        <v>91.53</v>
      </c>
      <c r="Z783" s="72"/>
    </row>
    <row r="784" spans="24:26" x14ac:dyDescent="0.25">
      <c r="X784" s="72" t="s">
        <v>878</v>
      </c>
      <c r="Y784" s="72">
        <v>91.6</v>
      </c>
      <c r="Z784" s="72"/>
    </row>
    <row r="785" spans="24:26" x14ac:dyDescent="0.25">
      <c r="X785" s="72" t="s">
        <v>879</v>
      </c>
      <c r="Y785" s="72">
        <v>91.83</v>
      </c>
      <c r="Z785" s="72"/>
    </row>
    <row r="786" spans="24:26" x14ac:dyDescent="0.25">
      <c r="X786" s="72" t="s">
        <v>880</v>
      </c>
      <c r="Y786" s="72">
        <v>91.94</v>
      </c>
      <c r="Z786" s="72"/>
    </row>
    <row r="787" spans="24:26" x14ac:dyDescent="0.25">
      <c r="X787" s="72" t="s">
        <v>881</v>
      </c>
      <c r="Y787" s="72">
        <v>92.09</v>
      </c>
      <c r="Z787" s="72"/>
    </row>
    <row r="788" spans="24:26" x14ac:dyDescent="0.25">
      <c r="X788" s="72" t="s">
        <v>882</v>
      </c>
      <c r="Y788" s="72">
        <v>92.28</v>
      </c>
      <c r="Z788" s="72"/>
    </row>
    <row r="789" spans="24:26" x14ac:dyDescent="0.25">
      <c r="X789" s="72" t="s">
        <v>883</v>
      </c>
      <c r="Y789" s="72">
        <v>92.5</v>
      </c>
      <c r="Z789" s="72"/>
    </row>
    <row r="790" spans="24:26" x14ac:dyDescent="0.25">
      <c r="X790" s="72" t="s">
        <v>884</v>
      </c>
      <c r="Y790" s="72">
        <v>92.62</v>
      </c>
      <c r="Z790" s="72"/>
    </row>
    <row r="791" spans="24:26" x14ac:dyDescent="0.25">
      <c r="X791" s="72" t="s">
        <v>885</v>
      </c>
      <c r="Y791" s="72">
        <v>92.68</v>
      </c>
      <c r="Z791" s="72"/>
    </row>
    <row r="792" spans="24:26" x14ac:dyDescent="0.25">
      <c r="X792" s="72" t="s">
        <v>886</v>
      </c>
      <c r="Y792" s="72">
        <v>92.77</v>
      </c>
      <c r="Z792" s="72"/>
    </row>
    <row r="793" spans="24:26" x14ac:dyDescent="0.25">
      <c r="X793" s="72" t="s">
        <v>887</v>
      </c>
      <c r="Y793" s="72">
        <v>92.92</v>
      </c>
      <c r="Z793" s="72"/>
    </row>
    <row r="794" spans="24:26" x14ac:dyDescent="0.25">
      <c r="X794" s="72" t="s">
        <v>888</v>
      </c>
      <c r="Y794" s="72">
        <v>92.86</v>
      </c>
      <c r="Z794" s="72"/>
    </row>
    <row r="795" spans="24:26" x14ac:dyDescent="0.25">
      <c r="X795" s="72" t="s">
        <v>889</v>
      </c>
      <c r="Y795" s="72">
        <v>92.88</v>
      </c>
      <c r="Z795" s="72"/>
    </row>
    <row r="796" spans="24:26" x14ac:dyDescent="0.25">
      <c r="X796" s="72" t="s">
        <v>890</v>
      </c>
      <c r="Y796" s="72">
        <v>93.08</v>
      </c>
      <c r="Z796" s="72"/>
    </row>
    <row r="797" spans="24:26" x14ac:dyDescent="0.25">
      <c r="X797" s="72" t="s">
        <v>891</v>
      </c>
      <c r="Y797" s="72">
        <v>93.19</v>
      </c>
      <c r="Z797" s="72"/>
    </row>
    <row r="798" spans="24:26" x14ac:dyDescent="0.25">
      <c r="X798" s="72" t="s">
        <v>892</v>
      </c>
      <c r="Y798" s="72">
        <v>93.28</v>
      </c>
      <c r="Z798" s="72"/>
    </row>
    <row r="799" spans="24:26" x14ac:dyDescent="0.25">
      <c r="X799" s="72" t="s">
        <v>893</v>
      </c>
      <c r="Y799" s="72">
        <v>93.32</v>
      </c>
      <c r="Z799" s="72"/>
    </row>
    <row r="800" spans="24:26" x14ac:dyDescent="0.25">
      <c r="X800" s="72" t="s">
        <v>894</v>
      </c>
      <c r="Y800" s="72">
        <v>93.38</v>
      </c>
      <c r="Z800" s="72"/>
    </row>
    <row r="801" spans="24:26" x14ac:dyDescent="0.25">
      <c r="X801" s="72" t="s">
        <v>895</v>
      </c>
      <c r="Y801" s="72">
        <v>93.43</v>
      </c>
      <c r="Z801" s="72"/>
    </row>
    <row r="802" spans="24:26" x14ac:dyDescent="0.25">
      <c r="X802" s="72" t="s">
        <v>896</v>
      </c>
      <c r="Y802" s="72">
        <v>93.55</v>
      </c>
      <c r="Z802" s="72"/>
    </row>
    <row r="803" spans="24:26" x14ac:dyDescent="0.25">
      <c r="X803" s="72" t="s">
        <v>897</v>
      </c>
      <c r="Y803" s="72">
        <v>93.66</v>
      </c>
      <c r="Z803" s="72"/>
    </row>
    <row r="804" spans="24:26" x14ac:dyDescent="0.25">
      <c r="X804" s="72" t="s">
        <v>898</v>
      </c>
      <c r="Y804" s="72">
        <v>93.69</v>
      </c>
      <c r="Z804" s="72"/>
    </row>
    <row r="805" spans="24:26" x14ac:dyDescent="0.25">
      <c r="X805" s="72" t="s">
        <v>899</v>
      </c>
      <c r="Y805" s="72">
        <v>93.69</v>
      </c>
      <c r="Z805" s="72"/>
    </row>
    <row r="806" spans="24:26" x14ac:dyDescent="0.25">
      <c r="X806" s="72" t="s">
        <v>900</v>
      </c>
      <c r="Y806" s="72">
        <v>93.7</v>
      </c>
      <c r="Z806" s="72"/>
    </row>
    <row r="807" spans="24:26" x14ac:dyDescent="0.25">
      <c r="X807" s="72" t="s">
        <v>901</v>
      </c>
      <c r="Y807" s="72">
        <v>93.71</v>
      </c>
      <c r="Z807" s="72"/>
    </row>
    <row r="808" spans="24:26" x14ac:dyDescent="0.25">
      <c r="X808" s="72" t="s">
        <v>902</v>
      </c>
      <c r="Y808" s="72">
        <v>93.77</v>
      </c>
      <c r="Z808" s="72"/>
    </row>
    <row r="809" spans="24:26" x14ac:dyDescent="0.25">
      <c r="X809" s="72" t="s">
        <v>903</v>
      </c>
      <c r="Y809" s="72">
        <v>93.86</v>
      </c>
      <c r="Z809" s="72"/>
    </row>
    <row r="810" spans="24:26" x14ac:dyDescent="0.25">
      <c r="X810" s="72" t="s">
        <v>904</v>
      </c>
      <c r="Y810" s="72">
        <v>94</v>
      </c>
      <c r="Z810" s="72"/>
    </row>
    <row r="811" spans="24:26" x14ac:dyDescent="0.25">
      <c r="X811" s="72" t="s">
        <v>905</v>
      </c>
      <c r="Y811" s="72">
        <v>94.09</v>
      </c>
      <c r="Z811" s="72"/>
    </row>
    <row r="812" spans="24:26" x14ac:dyDescent="0.25">
      <c r="X812" s="72" t="s">
        <v>906</v>
      </c>
      <c r="Y812" s="72">
        <v>94.18</v>
      </c>
      <c r="Z812" s="72"/>
    </row>
    <row r="813" spans="24:26" x14ac:dyDescent="0.25">
      <c r="X813" s="72" t="s">
        <v>907</v>
      </c>
      <c r="Y813" s="72">
        <v>94.24</v>
      </c>
      <c r="Z813" s="72"/>
    </row>
    <row r="814" spans="24:26" x14ac:dyDescent="0.25">
      <c r="X814" s="72" t="s">
        <v>908</v>
      </c>
      <c r="Y814" s="72">
        <v>94.33</v>
      </c>
      <c r="Z814" s="72"/>
    </row>
    <row r="815" spans="24:26" x14ac:dyDescent="0.25">
      <c r="X815" s="72" t="s">
        <v>909</v>
      </c>
      <c r="Y815" s="72">
        <v>94.45</v>
      </c>
      <c r="Z815" s="72"/>
    </row>
    <row r="816" spans="24:26" x14ac:dyDescent="0.25">
      <c r="X816" s="72" t="s">
        <v>910</v>
      </c>
      <c r="Y816" s="72">
        <v>94.61</v>
      </c>
      <c r="Z816" s="72"/>
    </row>
    <row r="817" spans="24:26" x14ac:dyDescent="0.25">
      <c r="X817" s="72" t="s">
        <v>911</v>
      </c>
      <c r="Y817" s="72">
        <v>94.81</v>
      </c>
      <c r="Z817" s="72"/>
    </row>
    <row r="818" spans="24:26" x14ac:dyDescent="0.25">
      <c r="X818" s="72" t="s">
        <v>912</v>
      </c>
      <c r="Y818" s="72">
        <v>94.93</v>
      </c>
      <c r="Z818" s="72"/>
    </row>
    <row r="819" spans="24:26" x14ac:dyDescent="0.25">
      <c r="X819" s="72" t="s">
        <v>913</v>
      </c>
      <c r="Y819" s="72">
        <v>95.03</v>
      </c>
      <c r="Z819" s="72"/>
    </row>
    <row r="820" spans="24:26" x14ac:dyDescent="0.25">
      <c r="X820" s="72" t="s">
        <v>914</v>
      </c>
      <c r="Y820" s="72">
        <v>95.15</v>
      </c>
      <c r="Z820" s="72"/>
    </row>
    <row r="821" spans="24:26" x14ac:dyDescent="0.25">
      <c r="X821" s="72" t="s">
        <v>915</v>
      </c>
      <c r="Y821" s="72">
        <v>95.27</v>
      </c>
      <c r="Z821" s="72"/>
    </row>
    <row r="822" spans="24:26" x14ac:dyDescent="0.25">
      <c r="X822" s="72" t="s">
        <v>916</v>
      </c>
      <c r="Y822" s="72">
        <v>95.41</v>
      </c>
      <c r="Z822" s="72"/>
    </row>
    <row r="823" spans="24:26" x14ac:dyDescent="0.25">
      <c r="X823" s="72" t="s">
        <v>917</v>
      </c>
      <c r="Y823" s="72">
        <v>95.62</v>
      </c>
      <c r="Z823" s="72"/>
    </row>
    <row r="824" spans="24:26" x14ac:dyDescent="0.25">
      <c r="X824" s="72" t="s">
        <v>918</v>
      </c>
      <c r="Y824" s="72">
        <v>95.99</v>
      </c>
      <c r="Z824" s="72"/>
    </row>
    <row r="825" spans="24:26" x14ac:dyDescent="0.25">
      <c r="X825" s="72" t="s">
        <v>919</v>
      </c>
      <c r="Y825" s="72">
        <v>96.15</v>
      </c>
      <c r="Z825" s="72"/>
    </row>
    <row r="826" spans="24:26" x14ac:dyDescent="0.25">
      <c r="X826" s="72" t="s">
        <v>920</v>
      </c>
      <c r="Y826" s="72">
        <v>96.33</v>
      </c>
      <c r="Z826" s="72"/>
    </row>
    <row r="827" spans="24:26" x14ac:dyDescent="0.25">
      <c r="X827" s="72" t="s">
        <v>921</v>
      </c>
      <c r="Y827" s="72">
        <v>96.46</v>
      </c>
      <c r="Z827" s="72"/>
    </row>
    <row r="828" spans="24:26" x14ac:dyDescent="0.25">
      <c r="X828" s="72" t="s">
        <v>922</v>
      </c>
      <c r="Y828" s="72">
        <v>96.53</v>
      </c>
      <c r="Z828" s="72"/>
    </row>
    <row r="829" spans="24:26" x14ac:dyDescent="0.25">
      <c r="X829" s="72" t="s">
        <v>923</v>
      </c>
      <c r="Y829" s="72">
        <v>96.69</v>
      </c>
      <c r="Z829" s="72"/>
    </row>
    <row r="830" spans="24:26" x14ac:dyDescent="0.25">
      <c r="X830" s="72" t="s">
        <v>924</v>
      </c>
      <c r="Y830" s="72">
        <v>96.86</v>
      </c>
      <c r="Z830" s="72"/>
    </row>
    <row r="831" spans="24:26" x14ac:dyDescent="0.25">
      <c r="X831" s="72" t="s">
        <v>925</v>
      </c>
      <c r="Y831" s="72">
        <v>97</v>
      </c>
      <c r="Z831" s="72"/>
    </row>
    <row r="832" spans="24:26" x14ac:dyDescent="0.25">
      <c r="X832" s="72" t="s">
        <v>926</v>
      </c>
      <c r="Y832" s="72">
        <v>97.09</v>
      </c>
      <c r="Z832" s="72"/>
    </row>
    <row r="833" spans="24:26" x14ac:dyDescent="0.25">
      <c r="X833" s="72" t="s">
        <v>927</v>
      </c>
      <c r="Y833" s="72">
        <v>97.16</v>
      </c>
      <c r="Z833" s="72"/>
    </row>
    <row r="834" spans="24:26" x14ac:dyDescent="0.25">
      <c r="X834" s="72" t="s">
        <v>928</v>
      </c>
      <c r="Y834" s="72">
        <v>97.32</v>
      </c>
      <c r="Z834" s="72"/>
    </row>
    <row r="835" spans="24:26" x14ac:dyDescent="0.25">
      <c r="X835" s="72" t="s">
        <v>929</v>
      </c>
      <c r="Y835" s="72">
        <v>97.45</v>
      </c>
      <c r="Z835" s="72"/>
    </row>
    <row r="836" spans="24:26" x14ac:dyDescent="0.25">
      <c r="X836" s="72" t="s">
        <v>930</v>
      </c>
      <c r="Y836" s="72">
        <v>97.66</v>
      </c>
      <c r="Z836" s="72"/>
    </row>
    <row r="837" spans="24:26" x14ac:dyDescent="0.25">
      <c r="X837" s="72" t="s">
        <v>931</v>
      </c>
      <c r="Y837" s="72">
        <v>97.88</v>
      </c>
      <c r="Z837" s="72"/>
    </row>
    <row r="838" spans="24:26" x14ac:dyDescent="0.25">
      <c r="X838" s="72" t="s">
        <v>932</v>
      </c>
      <c r="Y838" s="72">
        <v>98.04</v>
      </c>
      <c r="Z838" s="72"/>
    </row>
    <row r="839" spans="24:26" x14ac:dyDescent="0.25">
      <c r="X839" s="72" t="s">
        <v>933</v>
      </c>
      <c r="Y839" s="72">
        <v>98.07</v>
      </c>
      <c r="Z839" s="72"/>
    </row>
    <row r="840" spans="24:26" x14ac:dyDescent="0.25">
      <c r="X840" s="72" t="s">
        <v>934</v>
      </c>
      <c r="Y840" s="72">
        <v>98.08</v>
      </c>
      <c r="Z840" s="72"/>
    </row>
    <row r="841" spans="24:26" x14ac:dyDescent="0.25">
      <c r="X841" s="72" t="s">
        <v>935</v>
      </c>
      <c r="Y841" s="72">
        <v>98.1</v>
      </c>
      <c r="Z841" s="72"/>
    </row>
    <row r="842" spans="24:26" x14ac:dyDescent="0.25">
      <c r="X842" s="72" t="s">
        <v>936</v>
      </c>
      <c r="Y842" s="72">
        <v>98.15</v>
      </c>
      <c r="Z842" s="72"/>
    </row>
    <row r="843" spans="24:26" x14ac:dyDescent="0.25">
      <c r="X843" s="72" t="s">
        <v>937</v>
      </c>
      <c r="Y843" s="72">
        <v>98.24</v>
      </c>
      <c r="Z843" s="72"/>
    </row>
    <row r="844" spans="24:26" x14ac:dyDescent="0.25">
      <c r="X844" s="72" t="s">
        <v>938</v>
      </c>
      <c r="Y844" s="72">
        <v>98.4</v>
      </c>
      <c r="Z844" s="72"/>
    </row>
    <row r="845" spans="24:26" x14ac:dyDescent="0.25">
      <c r="X845" s="72" t="s">
        <v>939</v>
      </c>
      <c r="Y845" s="72">
        <v>98.55</v>
      </c>
      <c r="Z845" s="72"/>
    </row>
    <row r="846" spans="24:26" x14ac:dyDescent="0.25">
      <c r="X846" s="72" t="s">
        <v>940</v>
      </c>
      <c r="Y846" s="72">
        <v>98.6</v>
      </c>
      <c r="Z846" s="72"/>
    </row>
    <row r="847" spans="24:26" x14ac:dyDescent="0.25">
      <c r="X847" s="72" t="s">
        <v>941</v>
      </c>
      <c r="Y847" s="72">
        <v>98.66</v>
      </c>
      <c r="Z847" s="72"/>
    </row>
    <row r="848" spans="24:26" x14ac:dyDescent="0.25">
      <c r="X848" s="72" t="s">
        <v>942</v>
      </c>
      <c r="Y848" s="72">
        <v>98.96</v>
      </c>
      <c r="Z848" s="72"/>
    </row>
    <row r="849" spans="24:26" x14ac:dyDescent="0.25">
      <c r="X849" s="72" t="s">
        <v>943</v>
      </c>
      <c r="Y849" s="72">
        <v>98.74</v>
      </c>
      <c r="Z849" s="72"/>
    </row>
    <row r="850" spans="24:26" x14ac:dyDescent="0.25">
      <c r="X850" s="72" t="s">
        <v>944</v>
      </c>
      <c r="Y850" s="72">
        <v>98.79</v>
      </c>
      <c r="Z850" s="72"/>
    </row>
    <row r="851" spans="24:26" x14ac:dyDescent="0.25">
      <c r="X851" s="72" t="s">
        <v>945</v>
      </c>
      <c r="Y851" s="72">
        <v>98.97</v>
      </c>
      <c r="Z851" s="72"/>
    </row>
    <row r="852" spans="24:26" x14ac:dyDescent="0.25">
      <c r="X852" s="72" t="s">
        <v>946</v>
      </c>
      <c r="Y852" s="72">
        <v>99.14</v>
      </c>
      <c r="Z852" s="72"/>
    </row>
    <row r="853" spans="24:26" x14ac:dyDescent="0.25">
      <c r="X853" s="72" t="s">
        <v>947</v>
      </c>
      <c r="Y853" s="72">
        <v>99.23</v>
      </c>
      <c r="Z853" s="72"/>
    </row>
    <row r="854" spans="24:26" x14ac:dyDescent="0.25">
      <c r="X854" s="72" t="s">
        <v>948</v>
      </c>
      <c r="Y854" s="72">
        <v>99.31</v>
      </c>
      <c r="Z854" s="72"/>
    </row>
    <row r="855" spans="24:26" x14ac:dyDescent="0.25">
      <c r="X855" s="72" t="s">
        <v>949</v>
      </c>
      <c r="Y855" s="72">
        <v>99.41</v>
      </c>
      <c r="Z855" s="72"/>
    </row>
    <row r="856" spans="24:26" x14ac:dyDescent="0.25">
      <c r="X856" s="72" t="s">
        <v>950</v>
      </c>
      <c r="Y856" s="72">
        <v>99.49</v>
      </c>
      <c r="Z856" s="72"/>
    </row>
    <row r="857" spans="24:26" x14ac:dyDescent="0.25">
      <c r="X857" s="72" t="s">
        <v>951</v>
      </c>
      <c r="Y857" s="72">
        <v>99.5</v>
      </c>
      <c r="Z857" s="72"/>
    </row>
    <row r="858" spans="24:26" x14ac:dyDescent="0.25">
      <c r="X858" s="72" t="s">
        <v>952</v>
      </c>
      <c r="Y858" s="72">
        <v>99.56</v>
      </c>
      <c r="Z858" s="72"/>
    </row>
    <row r="859" spans="24:26" x14ac:dyDescent="0.25">
      <c r="X859" s="72" t="s">
        <v>953</v>
      </c>
      <c r="Y859" s="72">
        <v>99.63</v>
      </c>
      <c r="Z859" s="72"/>
    </row>
    <row r="860" spans="24:26" x14ac:dyDescent="0.25">
      <c r="X860" s="72" t="s">
        <v>954</v>
      </c>
      <c r="Y860" s="72">
        <v>99.62</v>
      </c>
      <c r="Z860" s="72"/>
    </row>
    <row r="861" spans="24:26" x14ac:dyDescent="0.25">
      <c r="X861" s="72" t="s">
        <v>955</v>
      </c>
      <c r="Y861" s="72">
        <v>99.61</v>
      </c>
      <c r="Z861" s="72"/>
    </row>
    <row r="862" spans="24:26" x14ac:dyDescent="0.25">
      <c r="X862" s="72" t="s">
        <v>956</v>
      </c>
      <c r="Y862" s="72">
        <v>99.57</v>
      </c>
      <c r="Z862" s="72"/>
    </row>
    <row r="863" spans="24:26" x14ac:dyDescent="0.25">
      <c r="X863" s="72" t="s">
        <v>957</v>
      </c>
      <c r="Y863" s="72">
        <v>99.53</v>
      </c>
      <c r="Z863" s="72"/>
    </row>
    <row r="864" spans="24:26" x14ac:dyDescent="0.25">
      <c r="X864" s="72" t="s">
        <v>958</v>
      </c>
      <c r="Y864" s="72">
        <v>99.48</v>
      </c>
      <c r="Z864" s="72"/>
    </row>
    <row r="865" spans="24:26" x14ac:dyDescent="0.25">
      <c r="X865" s="72" t="s">
        <v>959</v>
      </c>
      <c r="Y865" s="72">
        <v>99.49</v>
      </c>
      <c r="Z865" s="72"/>
    </row>
    <row r="866" spans="24:26" x14ac:dyDescent="0.25">
      <c r="X866" s="72" t="s">
        <v>960</v>
      </c>
      <c r="Y866" s="72">
        <v>99.5</v>
      </c>
      <c r="Z866" s="72"/>
    </row>
    <row r="867" spans="24:26" x14ac:dyDescent="0.25">
      <c r="X867" s="72" t="s">
        <v>961</v>
      </c>
      <c r="Y867" s="72">
        <v>99.42</v>
      </c>
      <c r="Z867" s="72"/>
    </row>
    <row r="868" spans="24:26" x14ac:dyDescent="0.25">
      <c r="X868" s="72" t="s">
        <v>962</v>
      </c>
      <c r="Y868" s="72">
        <v>99.4</v>
      </c>
      <c r="Z868" s="72"/>
    </row>
    <row r="869" spans="24:26" x14ac:dyDescent="0.25">
      <c r="X869" s="72" t="s">
        <v>963</v>
      </c>
      <c r="Y869" s="72">
        <v>99.35</v>
      </c>
      <c r="Z869" s="72"/>
    </row>
    <row r="870" spans="24:26" x14ac:dyDescent="0.25">
      <c r="X870" s="72" t="s">
        <v>964</v>
      </c>
      <c r="Y870" s="72">
        <v>99.2</v>
      </c>
      <c r="Z870" s="72"/>
    </row>
    <row r="871" spans="24:26" x14ac:dyDescent="0.25">
      <c r="X871" s="72" t="s">
        <v>965</v>
      </c>
      <c r="Y871" s="72">
        <v>99.04</v>
      </c>
      <c r="Z871" s="72"/>
    </row>
    <row r="872" spans="24:26" x14ac:dyDescent="0.25">
      <c r="X872" s="72" t="s">
        <v>966</v>
      </c>
      <c r="Y872" s="72">
        <v>98.97</v>
      </c>
      <c r="Z872" s="72"/>
    </row>
    <row r="873" spans="24:26" x14ac:dyDescent="0.25">
      <c r="X873" s="72" t="s">
        <v>967</v>
      </c>
      <c r="Y873" s="72">
        <v>99</v>
      </c>
      <c r="Z873" s="72"/>
    </row>
    <row r="874" spans="24:26" x14ac:dyDescent="0.25">
      <c r="X874" s="72" t="s">
        <v>968</v>
      </c>
      <c r="Y874" s="72">
        <v>98.88</v>
      </c>
      <c r="Z874" s="72"/>
    </row>
    <row r="875" spans="24:26" x14ac:dyDescent="0.25">
      <c r="X875" s="72" t="s">
        <v>969</v>
      </c>
      <c r="Y875" s="72">
        <v>98.68</v>
      </c>
      <c r="Z875" s="72"/>
    </row>
    <row r="876" spans="24:26" x14ac:dyDescent="0.25">
      <c r="X876" s="72" t="s">
        <v>970</v>
      </c>
      <c r="Y876" s="72">
        <v>98.4</v>
      </c>
      <c r="Z876" s="72"/>
    </row>
    <row r="877" spans="24:26" x14ac:dyDescent="0.25">
      <c r="X877" s="72" t="s">
        <v>971</v>
      </c>
      <c r="Y877" s="72">
        <v>98.16</v>
      </c>
      <c r="Z877" s="72"/>
    </row>
    <row r="878" spans="24:26" x14ac:dyDescent="0.25">
      <c r="X878" s="72" t="s">
        <v>972</v>
      </c>
      <c r="Y878" s="72">
        <v>97.92</v>
      </c>
      <c r="Z878" s="72"/>
    </row>
    <row r="879" spans="24:26" x14ac:dyDescent="0.25">
      <c r="X879" s="72" t="s">
        <v>973</v>
      </c>
      <c r="Y879" s="72">
        <v>97.68</v>
      </c>
      <c r="Z879" s="72"/>
    </row>
    <row r="880" spans="24:26" x14ac:dyDescent="0.25">
      <c r="X880" s="72" t="s">
        <v>974</v>
      </c>
      <c r="Y880" s="72">
        <v>97.42</v>
      </c>
      <c r="Z880" s="72"/>
    </row>
    <row r="881" spans="24:26" x14ac:dyDescent="0.25">
      <c r="X881" s="72" t="s">
        <v>975</v>
      </c>
      <c r="Y881" s="72">
        <v>96.99</v>
      </c>
      <c r="Z881" s="72"/>
    </row>
    <row r="882" spans="24:26" x14ac:dyDescent="0.25">
      <c r="X882" s="72" t="s">
        <v>976</v>
      </c>
      <c r="Y882" s="72">
        <v>96.49</v>
      </c>
      <c r="Z882" s="72"/>
    </row>
    <row r="883" spans="24:26" x14ac:dyDescent="0.25">
      <c r="X883" s="72" t="s">
        <v>977</v>
      </c>
      <c r="Y883" s="72">
        <v>95.91</v>
      </c>
      <c r="Z883" s="72"/>
    </row>
    <row r="884" spans="24:26" x14ac:dyDescent="0.25">
      <c r="X884" s="72" t="s">
        <v>978</v>
      </c>
      <c r="Y884" s="72">
        <v>95.33</v>
      </c>
      <c r="Z884" s="72"/>
    </row>
    <row r="885" spans="24:26" x14ac:dyDescent="0.25">
      <c r="X885" s="72" t="s">
        <v>979</v>
      </c>
      <c r="Y885" s="72">
        <v>94.8</v>
      </c>
      <c r="Z885" s="72"/>
    </row>
    <row r="886" spans="24:26" x14ac:dyDescent="0.25">
      <c r="X886" s="72" t="s">
        <v>980</v>
      </c>
      <c r="Y886" s="72">
        <v>94.32</v>
      </c>
      <c r="Z886" s="72"/>
    </row>
    <row r="887" spans="24:26" x14ac:dyDescent="0.25">
      <c r="X887" s="72" t="s">
        <v>981</v>
      </c>
      <c r="Y887" s="72">
        <v>93.89</v>
      </c>
      <c r="Z887" s="72"/>
    </row>
    <row r="888" spans="24:26" x14ac:dyDescent="0.25">
      <c r="X888" s="72" t="s">
        <v>982</v>
      </c>
      <c r="Y888" s="72">
        <v>93.3</v>
      </c>
      <c r="Z888" s="72"/>
    </row>
    <row r="889" spans="24:26" x14ac:dyDescent="0.25">
      <c r="X889" s="72" t="s">
        <v>983</v>
      </c>
      <c r="Y889" s="72">
        <v>92.72</v>
      </c>
      <c r="Z889" s="72"/>
    </row>
    <row r="890" spans="24:26" x14ac:dyDescent="0.25">
      <c r="X890" s="72" t="s">
        <v>984</v>
      </c>
      <c r="Y890" s="72">
        <v>92.13</v>
      </c>
      <c r="Z890" s="72"/>
    </row>
    <row r="891" spans="24:26" x14ac:dyDescent="0.25">
      <c r="X891" s="72" t="s">
        <v>985</v>
      </c>
      <c r="Y891" s="72">
        <v>91.6</v>
      </c>
      <c r="Z891" s="72"/>
    </row>
    <row r="892" spans="24:26" x14ac:dyDescent="0.25">
      <c r="X892" s="72" t="s">
        <v>986</v>
      </c>
      <c r="Y892" s="72">
        <v>91.18</v>
      </c>
      <c r="Z892" s="72"/>
    </row>
    <row r="893" spans="24:26" x14ac:dyDescent="0.25">
      <c r="X893" s="72" t="s">
        <v>987</v>
      </c>
      <c r="Y893" s="72">
        <v>90.92</v>
      </c>
      <c r="Z893" s="72"/>
    </row>
    <row r="894" spans="24:26" x14ac:dyDescent="0.25">
      <c r="X894" s="72" t="s">
        <v>988</v>
      </c>
      <c r="Y894" s="72">
        <v>90.72</v>
      </c>
      <c r="Z894" s="72"/>
    </row>
    <row r="895" spans="24:26" x14ac:dyDescent="0.25">
      <c r="X895" s="72" t="s">
        <v>989</v>
      </c>
      <c r="Y895" s="72">
        <v>90.41</v>
      </c>
      <c r="Z895" s="72"/>
    </row>
    <row r="896" spans="24:26" x14ac:dyDescent="0.25">
      <c r="X896" s="72" t="s">
        <v>990</v>
      </c>
      <c r="Y896" s="72">
        <v>90.07</v>
      </c>
      <c r="Z896" s="72"/>
    </row>
    <row r="897" spans="24:27" x14ac:dyDescent="0.25">
      <c r="X897" s="72" t="s">
        <v>991</v>
      </c>
      <c r="Y897" s="72">
        <v>89.72</v>
      </c>
      <c r="Z897" s="72"/>
    </row>
    <row r="898" spans="24:27" x14ac:dyDescent="0.25">
      <c r="X898" s="72" t="s">
        <v>992</v>
      </c>
      <c r="Y898" s="72">
        <v>89.34</v>
      </c>
      <c r="Z898" s="72"/>
    </row>
    <row r="899" spans="24:27" x14ac:dyDescent="0.25">
      <c r="X899" s="72" t="s">
        <v>993</v>
      </c>
      <c r="Y899" s="72">
        <v>89.01</v>
      </c>
      <c r="Z899" s="72"/>
    </row>
    <row r="900" spans="24:27" x14ac:dyDescent="0.25">
      <c r="X900" s="72" t="s">
        <v>994</v>
      </c>
      <c r="Y900" s="72">
        <v>88.85</v>
      </c>
      <c r="Z900" s="72"/>
    </row>
    <row r="901" spans="24:27" x14ac:dyDescent="0.25">
      <c r="X901" s="72" t="s">
        <v>995</v>
      </c>
      <c r="Y901" s="72">
        <v>88.67</v>
      </c>
      <c r="Z901" s="72"/>
    </row>
    <row r="902" spans="24:27" x14ac:dyDescent="0.25">
      <c r="X902" s="72" t="s">
        <v>996</v>
      </c>
      <c r="Y902" s="72">
        <v>88.31</v>
      </c>
      <c r="Z902" s="72"/>
    </row>
    <row r="903" spans="24:27" x14ac:dyDescent="0.25">
      <c r="X903" s="72" t="s">
        <v>997</v>
      </c>
      <c r="Y903" s="72">
        <v>87.93</v>
      </c>
      <c r="Z903" s="72"/>
    </row>
    <row r="904" spans="24:27" x14ac:dyDescent="0.25">
      <c r="X904" s="72" t="s">
        <v>998</v>
      </c>
      <c r="Y904" s="72">
        <v>87.61</v>
      </c>
      <c r="Z904" s="72"/>
      <c r="AA904">
        <v>500</v>
      </c>
    </row>
    <row r="905" spans="24:27" x14ac:dyDescent="0.25">
      <c r="X905" s="72" t="s">
        <v>999</v>
      </c>
      <c r="Y905" s="72">
        <v>87.39</v>
      </c>
      <c r="Z905" s="72"/>
    </row>
    <row r="906" spans="24:27" x14ac:dyDescent="0.25">
      <c r="X906" s="72" t="s">
        <v>1000</v>
      </c>
      <c r="Y906" s="72">
        <v>87.21</v>
      </c>
      <c r="Z906" s="72"/>
    </row>
    <row r="907" spans="24:27" x14ac:dyDescent="0.25">
      <c r="X907" s="72" t="s">
        <v>1001</v>
      </c>
      <c r="Y907" s="72">
        <v>87.1</v>
      </c>
      <c r="Z907" s="72"/>
    </row>
    <row r="908" spans="24:27" x14ac:dyDescent="0.25">
      <c r="X908" s="72" t="s">
        <v>1002</v>
      </c>
      <c r="Y908" s="72">
        <v>87.05</v>
      </c>
      <c r="Z908" s="72"/>
    </row>
    <row r="909" spans="24:27" x14ac:dyDescent="0.25">
      <c r="X909" s="72" t="s">
        <v>1003</v>
      </c>
      <c r="Y909" s="72">
        <v>87.03</v>
      </c>
      <c r="Z909" s="72"/>
    </row>
    <row r="910" spans="24:27" x14ac:dyDescent="0.25">
      <c r="X910" s="72" t="s">
        <v>1004</v>
      </c>
      <c r="Y910" s="72">
        <v>86.97</v>
      </c>
      <c r="Z910" s="72"/>
    </row>
    <row r="911" spans="24:27" x14ac:dyDescent="0.25">
      <c r="X911" s="72" t="s">
        <v>1005</v>
      </c>
      <c r="Y911" s="72">
        <v>86.82</v>
      </c>
      <c r="Z911" s="72"/>
    </row>
    <row r="912" spans="24:27" x14ac:dyDescent="0.25">
      <c r="X912" s="72" t="s">
        <v>1006</v>
      </c>
      <c r="Y912" s="72">
        <v>86.72</v>
      </c>
      <c r="Z912" s="72"/>
    </row>
    <row r="913" spans="24:26" x14ac:dyDescent="0.25">
      <c r="X913" s="72" t="s">
        <v>1007</v>
      </c>
      <c r="Y913" s="72">
        <v>86.6</v>
      </c>
      <c r="Z913" s="72"/>
    </row>
    <row r="914" spans="24:26" x14ac:dyDescent="0.25">
      <c r="X914" s="72" t="s">
        <v>1008</v>
      </c>
      <c r="Y914" s="72">
        <v>86.51</v>
      </c>
      <c r="Z914" s="72"/>
    </row>
    <row r="915" spans="24:26" x14ac:dyDescent="0.25">
      <c r="X915" s="72" t="s">
        <v>1009</v>
      </c>
      <c r="Y915" s="72">
        <v>86.4</v>
      </c>
      <c r="Z915" s="72"/>
    </row>
    <row r="916" spans="24:26" x14ac:dyDescent="0.25">
      <c r="X916" s="72" t="s">
        <v>1010</v>
      </c>
      <c r="Y916" s="72">
        <v>86.25</v>
      </c>
      <c r="Z916" s="72"/>
    </row>
    <row r="917" spans="24:26" x14ac:dyDescent="0.25">
      <c r="X917" s="72" t="s">
        <v>1011</v>
      </c>
      <c r="Y917" s="72">
        <v>86.03</v>
      </c>
      <c r="Z917" s="72"/>
    </row>
    <row r="918" spans="24:26" x14ac:dyDescent="0.25">
      <c r="X918" s="72" t="s">
        <v>1012</v>
      </c>
      <c r="Y918" s="72">
        <v>85.81</v>
      </c>
      <c r="Z918" s="72"/>
    </row>
    <row r="919" spans="24:26" x14ac:dyDescent="0.25">
      <c r="X919" s="72" t="s">
        <v>1013</v>
      </c>
      <c r="Y919" s="72">
        <v>85.47</v>
      </c>
      <c r="Z919" s="72"/>
    </row>
    <row r="920" spans="24:26" x14ac:dyDescent="0.25">
      <c r="X920" s="72" t="s">
        <v>1014</v>
      </c>
      <c r="Y920" s="72">
        <v>85.1</v>
      </c>
      <c r="Z920" s="72"/>
    </row>
    <row r="921" spans="24:26" x14ac:dyDescent="0.25">
      <c r="X921" s="72" t="s">
        <v>1015</v>
      </c>
      <c r="Y921" s="72">
        <v>84.73</v>
      </c>
      <c r="Z921" s="72"/>
    </row>
    <row r="922" spans="24:26" x14ac:dyDescent="0.25">
      <c r="X922" s="72" t="s">
        <v>1016</v>
      </c>
      <c r="Y922" s="72">
        <v>84.27</v>
      </c>
      <c r="Z922" s="72"/>
    </row>
    <row r="923" spans="24:26" x14ac:dyDescent="0.25">
      <c r="X923" s="72" t="s">
        <v>1017</v>
      </c>
      <c r="Y923" s="72">
        <v>83.49</v>
      </c>
      <c r="Z923" s="72"/>
    </row>
    <row r="924" spans="24:26" x14ac:dyDescent="0.25">
      <c r="X924" s="72" t="s">
        <v>1018</v>
      </c>
      <c r="Y924" s="72">
        <v>82.64</v>
      </c>
      <c r="Z924" s="72"/>
    </row>
    <row r="925" spans="24:26" x14ac:dyDescent="0.25">
      <c r="X925" s="72" t="s">
        <v>1019</v>
      </c>
      <c r="Y925" s="72">
        <v>81.77</v>
      </c>
      <c r="Z925" s="72"/>
    </row>
    <row r="926" spans="24:26" x14ac:dyDescent="0.25">
      <c r="X926" s="72" t="s">
        <v>1020</v>
      </c>
      <c r="Y926" s="72">
        <v>80.92</v>
      </c>
      <c r="Z926" s="72"/>
    </row>
    <row r="927" spans="24:26" x14ac:dyDescent="0.25">
      <c r="X927" s="72" t="s">
        <v>1021</v>
      </c>
      <c r="Y927" s="72">
        <v>80.13</v>
      </c>
      <c r="Z927" s="72"/>
    </row>
    <row r="928" spans="24:26" x14ac:dyDescent="0.25">
      <c r="X928" s="72" t="s">
        <v>1022</v>
      </c>
      <c r="Y928" s="72">
        <v>79.62</v>
      </c>
      <c r="Z928" s="72"/>
    </row>
    <row r="929" spans="24:26" x14ac:dyDescent="0.25">
      <c r="X929" s="72" t="s">
        <v>1023</v>
      </c>
      <c r="Y929" s="72">
        <v>79.14</v>
      </c>
      <c r="Z929" s="72"/>
    </row>
    <row r="930" spans="24:26" x14ac:dyDescent="0.25">
      <c r="X930" s="72" t="s">
        <v>1024</v>
      </c>
      <c r="Y930" s="72">
        <v>78.349999999999994</v>
      </c>
      <c r="Z930" s="72"/>
    </row>
    <row r="931" spans="24:26" x14ac:dyDescent="0.25">
      <c r="X931" s="72" t="s">
        <v>1025</v>
      </c>
      <c r="Y931" s="72">
        <v>77.650000000000006</v>
      </c>
      <c r="Z931" s="72"/>
    </row>
    <row r="932" spans="24:26" x14ac:dyDescent="0.25">
      <c r="X932" s="72" t="s">
        <v>1026</v>
      </c>
      <c r="Y932" s="72">
        <v>76.959999999999994</v>
      </c>
      <c r="Z932" s="72"/>
    </row>
    <row r="933" spans="24:26" x14ac:dyDescent="0.25">
      <c r="X933" s="72" t="s">
        <v>1027</v>
      </c>
      <c r="Y933" s="72">
        <v>76.180000000000007</v>
      </c>
      <c r="Z933" s="72"/>
    </row>
    <row r="934" spans="24:26" x14ac:dyDescent="0.25">
      <c r="X934" s="72" t="s">
        <v>1028</v>
      </c>
      <c r="Y934" s="72">
        <v>75.5</v>
      </c>
      <c r="Z934" s="72"/>
    </row>
    <row r="935" spans="24:26" x14ac:dyDescent="0.25">
      <c r="X935" s="72" t="s">
        <v>1029</v>
      </c>
      <c r="Y935" s="72">
        <v>74.930000000000007</v>
      </c>
      <c r="Z935" s="72"/>
    </row>
    <row r="936" spans="24:26" x14ac:dyDescent="0.25">
      <c r="X936" s="72" t="s">
        <v>1030</v>
      </c>
      <c r="Y936" s="72">
        <v>74.44</v>
      </c>
      <c r="Z936" s="72"/>
    </row>
    <row r="937" spans="24:26" x14ac:dyDescent="0.25">
      <c r="X937" s="72" t="s">
        <v>1031</v>
      </c>
      <c r="Y937" s="72">
        <v>73.930000000000007</v>
      </c>
      <c r="Z937" s="72"/>
    </row>
    <row r="938" spans="24:26" x14ac:dyDescent="0.25">
      <c r="X938" s="72" t="s">
        <v>1032</v>
      </c>
      <c r="Y938" s="72">
        <v>73.459999999999994</v>
      </c>
      <c r="Z938" s="72"/>
    </row>
  </sheetData>
  <mergeCells count="3">
    <mergeCell ref="B2:I2"/>
    <mergeCell ref="B3:I3"/>
    <mergeCell ref="B4:I4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2BA35-3B1D-4620-8FA7-EF47EBA09356}">
  <dimension ref="A1:S39"/>
  <sheetViews>
    <sheetView showGridLines="0" topLeftCell="A12" workbookViewId="0">
      <selection activeCell="K31" sqref="K31"/>
    </sheetView>
  </sheetViews>
  <sheetFormatPr defaultColWidth="11.42578125" defaultRowHeight="15" x14ac:dyDescent="0.25"/>
  <cols>
    <col min="3" max="3" width="13.140625" customWidth="1"/>
    <col min="4" max="5" width="44.42578125" customWidth="1"/>
    <col min="6" max="6" width="14" customWidth="1"/>
  </cols>
  <sheetData>
    <row r="1" spans="1:19" s="55" customFormat="1" x14ac:dyDescent="0.25"/>
    <row r="2" spans="1:19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234"/>
      <c r="R2" s="234"/>
      <c r="S2" s="234"/>
    </row>
    <row r="3" spans="1:19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  <c r="Q3"/>
      <c r="R3" s="234"/>
      <c r="S3" s="234"/>
    </row>
    <row r="4" spans="1:19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/>
      <c r="Q4"/>
      <c r="R4" s="234"/>
      <c r="S4" s="234"/>
    </row>
    <row r="5" spans="1:19" x14ac:dyDescent="0.25">
      <c r="R5" s="72"/>
      <c r="S5" s="72"/>
    </row>
    <row r="6" spans="1:19" s="2" customFormat="1" x14ac:dyDescent="0.25">
      <c r="P6"/>
      <c r="Q6"/>
      <c r="R6" s="235"/>
      <c r="S6" s="235"/>
    </row>
    <row r="17" spans="13:17" x14ac:dyDescent="0.25">
      <c r="M17" s="83" t="s">
        <v>89</v>
      </c>
      <c r="N17" s="83" t="s">
        <v>1035</v>
      </c>
      <c r="O17" s="243" t="s">
        <v>1037</v>
      </c>
      <c r="P17" s="243" t="s">
        <v>1038</v>
      </c>
      <c r="Q17" s="83" t="s">
        <v>1036</v>
      </c>
    </row>
    <row r="18" spans="13:17" x14ac:dyDescent="0.25">
      <c r="M18" s="83" t="s">
        <v>6</v>
      </c>
      <c r="N18" s="244">
        <v>1897.71</v>
      </c>
      <c r="O18" s="244">
        <v>1779.1999999999998</v>
      </c>
      <c r="P18" s="244">
        <v>1935.1333333333332</v>
      </c>
      <c r="Q18" s="244">
        <f>AVERAGE(N18:N29)</f>
        <v>1942.6658333333335</v>
      </c>
    </row>
    <row r="19" spans="13:17" x14ac:dyDescent="0.25">
      <c r="M19" s="83" t="s">
        <v>7</v>
      </c>
      <c r="N19" s="244">
        <v>1854.54</v>
      </c>
      <c r="O19" s="244">
        <v>1779.1999999999998</v>
      </c>
      <c r="P19" s="244">
        <v>1935.1333333333332</v>
      </c>
      <c r="Q19" s="244">
        <v>1942.6658333333335</v>
      </c>
    </row>
    <row r="20" spans="13:17" x14ac:dyDescent="0.25">
      <c r="M20" s="83" t="s">
        <v>8</v>
      </c>
      <c r="N20" s="244">
        <v>1912.73</v>
      </c>
      <c r="O20" s="244">
        <v>1779.1999999999998</v>
      </c>
      <c r="P20" s="244">
        <v>1935.1333333333332</v>
      </c>
      <c r="Q20" s="244">
        <v>1942.6658333333335</v>
      </c>
    </row>
    <row r="21" spans="13:17" x14ac:dyDescent="0.25">
      <c r="M21" s="83" t="s">
        <v>9</v>
      </c>
      <c r="N21" s="244">
        <v>1999.77</v>
      </c>
      <c r="O21" s="244">
        <v>1779.1999999999998</v>
      </c>
      <c r="P21" s="244">
        <v>1935.1333333333332</v>
      </c>
      <c r="Q21" s="244">
        <v>1942.6658333333335</v>
      </c>
    </row>
    <row r="22" spans="13:17" x14ac:dyDescent="0.25">
      <c r="M22" s="83" t="s">
        <v>10</v>
      </c>
      <c r="N22" s="244">
        <v>1992.13</v>
      </c>
      <c r="O22" s="244">
        <v>1779.1999999999998</v>
      </c>
      <c r="P22" s="244">
        <v>1935.1333333333332</v>
      </c>
      <c r="Q22" s="244">
        <v>1942.6658333333335</v>
      </c>
    </row>
    <row r="23" spans="13:17" x14ac:dyDescent="0.25">
      <c r="M23" s="83" t="s">
        <v>11</v>
      </c>
      <c r="N23" s="244">
        <v>1942.9</v>
      </c>
      <c r="O23" s="244">
        <v>1779.1999999999998</v>
      </c>
      <c r="P23" s="244">
        <v>1935.1333333333332</v>
      </c>
      <c r="Q23" s="244">
        <v>1942.6658333333335</v>
      </c>
    </row>
    <row r="24" spans="13:17" x14ac:dyDescent="0.25">
      <c r="M24" s="83" t="s">
        <v>12</v>
      </c>
      <c r="N24" s="244">
        <v>1951.02</v>
      </c>
      <c r="O24" s="244">
        <v>1779.1999999999998</v>
      </c>
      <c r="P24" s="244">
        <v>1935.1333333333332</v>
      </c>
      <c r="Q24" s="244">
        <v>1942.6658333333335</v>
      </c>
    </row>
    <row r="25" spans="13:17" x14ac:dyDescent="0.25">
      <c r="M25" s="83" t="s">
        <v>13</v>
      </c>
      <c r="N25" s="244">
        <v>1918.7</v>
      </c>
      <c r="O25" s="244">
        <v>1779.1999999999998</v>
      </c>
      <c r="P25" s="244">
        <v>1935.1333333333332</v>
      </c>
      <c r="Q25" s="244">
        <v>1942.6658333333335</v>
      </c>
    </row>
    <row r="26" spans="13:17" x14ac:dyDescent="0.25">
      <c r="M26" s="83" t="s">
        <v>14</v>
      </c>
      <c r="N26" s="244">
        <v>1915.95</v>
      </c>
      <c r="O26" s="244">
        <v>1779.1999999999998</v>
      </c>
      <c r="P26" s="244">
        <v>1935.1333333333332</v>
      </c>
      <c r="Q26" s="244">
        <v>1942.6658333333335</v>
      </c>
    </row>
    <row r="27" spans="13:17" x14ac:dyDescent="0.25">
      <c r="M27" s="83" t="s">
        <v>15</v>
      </c>
      <c r="N27" s="244">
        <v>1916.25</v>
      </c>
      <c r="O27" s="244">
        <v>1779.1999999999998</v>
      </c>
      <c r="P27" s="244">
        <v>1935.1333333333332</v>
      </c>
      <c r="Q27" s="244">
        <v>1942.6658333333335</v>
      </c>
    </row>
    <row r="28" spans="13:17" x14ac:dyDescent="0.25">
      <c r="M28" s="83" t="s">
        <v>16</v>
      </c>
      <c r="N28" s="244">
        <v>1984.11</v>
      </c>
      <c r="O28" s="244">
        <v>1779.1999999999998</v>
      </c>
      <c r="P28" s="244">
        <v>1935.1333333333332</v>
      </c>
      <c r="Q28" s="244">
        <v>1942.6658333333335</v>
      </c>
    </row>
    <row r="29" spans="13:17" x14ac:dyDescent="0.25">
      <c r="M29" s="83" t="s">
        <v>17</v>
      </c>
      <c r="N29" s="244">
        <v>2026.18</v>
      </c>
      <c r="O29" s="244">
        <v>1779.1999999999998</v>
      </c>
      <c r="P29" s="244">
        <v>1935.1333333333332</v>
      </c>
      <c r="Q29" s="244">
        <v>1942.6658333333335</v>
      </c>
    </row>
    <row r="30" spans="13:17" x14ac:dyDescent="0.25">
      <c r="M30" s="83"/>
      <c r="N30" s="83"/>
      <c r="O30" s="83"/>
      <c r="P30" s="83"/>
      <c r="Q30" s="83"/>
    </row>
    <row r="39" spans="1:1" x14ac:dyDescent="0.25">
      <c r="A39" s="52" t="s">
        <v>3502</v>
      </c>
    </row>
  </sheetData>
  <mergeCells count="3">
    <mergeCell ref="B2:I2"/>
    <mergeCell ref="B3:I3"/>
    <mergeCell ref="B4:I4"/>
  </mergeCells>
  <phoneticPr fontId="22" type="noConversion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0B2D0-CE40-4DA3-90EF-47DADF804212}">
  <dimension ref="A1:Y67"/>
  <sheetViews>
    <sheetView showGridLines="0" workbookViewId="0">
      <selection activeCell="D7" sqref="D7"/>
    </sheetView>
  </sheetViews>
  <sheetFormatPr defaultColWidth="11.42578125" defaultRowHeight="15" x14ac:dyDescent="0.25"/>
  <sheetData>
    <row r="1" spans="1:25" s="55" customFormat="1" x14ac:dyDescent="0.25"/>
    <row r="2" spans="1:25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234"/>
      <c r="R2" s="234"/>
      <c r="S2" s="234"/>
    </row>
    <row r="3" spans="1:25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  <c r="Q3"/>
      <c r="R3" s="234"/>
      <c r="S3" s="234"/>
    </row>
    <row r="4" spans="1:25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/>
      <c r="Q4"/>
      <c r="R4" s="234"/>
      <c r="S4" s="234"/>
    </row>
    <row r="5" spans="1:25" x14ac:dyDescent="0.25">
      <c r="R5" s="72"/>
      <c r="S5" s="72"/>
    </row>
    <row r="6" spans="1:25" s="2" customFormat="1" x14ac:dyDescent="0.25">
      <c r="P6"/>
      <c r="Q6"/>
      <c r="R6" s="235"/>
      <c r="S6" s="235"/>
    </row>
    <row r="14" spans="1:25" ht="51" x14ac:dyDescent="0.25">
      <c r="R14" s="236" t="s">
        <v>88</v>
      </c>
      <c r="S14" s="236" t="s">
        <v>89</v>
      </c>
      <c r="T14" s="236" t="s">
        <v>1039</v>
      </c>
      <c r="U14" s="236" t="s">
        <v>1040</v>
      </c>
      <c r="V14" s="236" t="s">
        <v>1041</v>
      </c>
      <c r="W14" s="236" t="s">
        <v>1042</v>
      </c>
      <c r="X14" s="236" t="s">
        <v>1043</v>
      </c>
      <c r="Y14" s="236" t="s">
        <v>1044</v>
      </c>
    </row>
    <row r="15" spans="1:25" x14ac:dyDescent="0.25">
      <c r="R15" s="229">
        <v>2020</v>
      </c>
      <c r="S15" s="72" t="s">
        <v>6</v>
      </c>
      <c r="T15" s="237">
        <v>102.5151015442658</v>
      </c>
      <c r="U15" s="237">
        <v>103.61032570731609</v>
      </c>
      <c r="V15" s="237">
        <v>103.84479393326944</v>
      </c>
      <c r="W15" s="237">
        <v>100.68749721584591</v>
      </c>
      <c r="X15" s="238">
        <v>108.7325264415225</v>
      </c>
      <c r="Y15" s="237">
        <v>87.540273704349701</v>
      </c>
    </row>
    <row r="16" spans="1:25" x14ac:dyDescent="0.25">
      <c r="R16" s="229"/>
      <c r="S16" s="72" t="s">
        <v>7</v>
      </c>
      <c r="T16" s="237">
        <v>99.418984683378341</v>
      </c>
      <c r="U16" s="237">
        <v>100.46310728116576</v>
      </c>
      <c r="V16" s="237">
        <v>102.85156430923657</v>
      </c>
      <c r="W16" s="237">
        <v>99.576400085160031</v>
      </c>
      <c r="X16" s="238">
        <v>97.55334488164273</v>
      </c>
      <c r="Y16" s="237">
        <v>91.448643122242501</v>
      </c>
    </row>
    <row r="17" spans="18:25" x14ac:dyDescent="0.25">
      <c r="R17" s="229"/>
      <c r="S17" s="72" t="s">
        <v>8</v>
      </c>
      <c r="T17" s="237">
        <v>95.177238817172721</v>
      </c>
      <c r="U17" s="237">
        <v>99.425056572166582</v>
      </c>
      <c r="V17" s="237">
        <v>101.52456298283946</v>
      </c>
      <c r="W17" s="237">
        <v>98.023898152673468</v>
      </c>
      <c r="X17" s="238">
        <v>85.424837034070194</v>
      </c>
      <c r="Y17" s="237">
        <v>73.944245269412903</v>
      </c>
    </row>
    <row r="18" spans="18:25" x14ac:dyDescent="0.25">
      <c r="R18" s="229"/>
      <c r="S18" s="72" t="s">
        <v>9</v>
      </c>
      <c r="T18" s="237">
        <v>92.526875587249066</v>
      </c>
      <c r="U18" s="237">
        <v>96.90645774765845</v>
      </c>
      <c r="V18" s="237">
        <v>95.753672393902946</v>
      </c>
      <c r="W18" s="237">
        <v>99.647310462103192</v>
      </c>
      <c r="X18" s="238">
        <v>81.177562917041087</v>
      </c>
      <c r="Y18" s="237">
        <v>63.179505470140441</v>
      </c>
    </row>
    <row r="19" spans="18:25" x14ac:dyDescent="0.25">
      <c r="R19" s="229"/>
      <c r="S19" s="72" t="s">
        <v>10</v>
      </c>
      <c r="T19" s="237">
        <v>91.135360588162669</v>
      </c>
      <c r="U19" s="237">
        <v>95.415913237790804</v>
      </c>
      <c r="V19" s="237">
        <v>94.425474409690707</v>
      </c>
      <c r="W19" s="237">
        <v>98.018996990122133</v>
      </c>
      <c r="X19" s="238">
        <v>77.768866824686242</v>
      </c>
      <c r="Y19" s="237">
        <v>67.84539991535118</v>
      </c>
    </row>
    <row r="20" spans="18:25" x14ac:dyDescent="0.25">
      <c r="R20" s="229"/>
      <c r="S20" s="72" t="s">
        <v>11</v>
      </c>
      <c r="T20" s="237">
        <v>93.255843352710514</v>
      </c>
      <c r="U20" s="237">
        <v>94.816410370590745</v>
      </c>
      <c r="V20" s="237">
        <v>98.3325915325089</v>
      </c>
      <c r="W20" s="237">
        <v>97.309622228857322</v>
      </c>
      <c r="X20" s="238">
        <v>86.613654144216156</v>
      </c>
      <c r="Y20" s="237">
        <v>74.940606610867945</v>
      </c>
    </row>
    <row r="21" spans="18:25" x14ac:dyDescent="0.25">
      <c r="R21" s="229"/>
      <c r="S21" s="72" t="s">
        <v>12</v>
      </c>
      <c r="T21" s="237">
        <v>94.041451710554767</v>
      </c>
      <c r="U21" s="237">
        <v>92.227051045731287</v>
      </c>
      <c r="V21" s="237">
        <v>101.78736378815815</v>
      </c>
      <c r="W21" s="237">
        <v>97.273593427018767</v>
      </c>
      <c r="X21" s="238">
        <v>93.200414775414998</v>
      </c>
      <c r="Y21" s="237">
        <v>76.011903581163168</v>
      </c>
    </row>
    <row r="22" spans="18:25" x14ac:dyDescent="0.25">
      <c r="R22" s="229"/>
      <c r="S22" s="72" t="s">
        <v>13</v>
      </c>
      <c r="T22" s="237">
        <v>95.915944445938479</v>
      </c>
      <c r="U22" s="237">
        <v>92.203017520089801</v>
      </c>
      <c r="V22" s="237">
        <v>102.10044538813383</v>
      </c>
      <c r="W22" s="237">
        <v>99.217675954557421</v>
      </c>
      <c r="X22" s="238">
        <v>98.7018285675736</v>
      </c>
      <c r="Y22" s="237">
        <v>81.093970405677709</v>
      </c>
    </row>
    <row r="23" spans="18:25" x14ac:dyDescent="0.25">
      <c r="R23" s="229"/>
      <c r="S23" s="72" t="s">
        <v>14</v>
      </c>
      <c r="T23" s="237">
        <v>98.011497887472643</v>
      </c>
      <c r="U23" s="237">
        <v>91.474033292295033</v>
      </c>
      <c r="V23" s="237">
        <v>102.31823969989316</v>
      </c>
      <c r="W23" s="237">
        <v>104.32734445802772</v>
      </c>
      <c r="X23" s="238">
        <v>104.59634357298087</v>
      </c>
      <c r="Y23" s="237">
        <v>78.960651763531359</v>
      </c>
    </row>
    <row r="24" spans="18:25" x14ac:dyDescent="0.25">
      <c r="R24" s="229"/>
      <c r="S24" s="72" t="s">
        <v>15</v>
      </c>
      <c r="T24" s="237">
        <v>101.3763809972607</v>
      </c>
      <c r="U24" s="237">
        <v>91.783443249046144</v>
      </c>
      <c r="V24" s="237">
        <v>104.47993460818552</v>
      </c>
      <c r="W24" s="237">
        <v>112.08834404740074</v>
      </c>
      <c r="X24" s="238">
        <v>106.45024815209034</v>
      </c>
      <c r="Y24" s="237">
        <v>84.710404959279799</v>
      </c>
    </row>
    <row r="25" spans="18:25" x14ac:dyDescent="0.25">
      <c r="R25" s="229"/>
      <c r="S25" s="72" t="s">
        <v>16</v>
      </c>
      <c r="T25" s="237">
        <v>105.58600130353233</v>
      </c>
      <c r="U25" s="237">
        <v>93.31812057540094</v>
      </c>
      <c r="V25" s="237">
        <v>105.3818860824795</v>
      </c>
      <c r="W25" s="237">
        <v>114.843513602787</v>
      </c>
      <c r="X25" s="238">
        <v>121.90345019300375</v>
      </c>
      <c r="Y25" s="237">
        <v>87.528177843908551</v>
      </c>
    </row>
    <row r="26" spans="18:25" x14ac:dyDescent="0.25">
      <c r="R26" s="229"/>
      <c r="S26" s="72" t="s">
        <v>17</v>
      </c>
      <c r="T26" s="237">
        <v>108.59683960847201</v>
      </c>
      <c r="U26" s="237">
        <v>94.845116190242663</v>
      </c>
      <c r="V26" s="237">
        <v>109.18568486388526</v>
      </c>
      <c r="W26" s="237">
        <v>116.38655041674583</v>
      </c>
      <c r="X26" s="238">
        <v>131.19935065302769</v>
      </c>
      <c r="Y26" s="237">
        <v>87.140829010711613</v>
      </c>
    </row>
    <row r="27" spans="18:25" x14ac:dyDescent="0.25">
      <c r="R27" s="229">
        <v>2021</v>
      </c>
      <c r="S27" s="72" t="s">
        <v>6</v>
      </c>
      <c r="T27" s="237">
        <v>113.5255331944346</v>
      </c>
      <c r="U27" s="237">
        <v>95.96084762748599</v>
      </c>
      <c r="V27" s="237">
        <v>111.24672261561082</v>
      </c>
      <c r="W27" s="237">
        <v>125.00940824649972</v>
      </c>
      <c r="X27" s="238">
        <v>138.87453836454819</v>
      </c>
      <c r="Y27" s="237">
        <v>94.159241057381038</v>
      </c>
    </row>
    <row r="28" spans="18:25" x14ac:dyDescent="0.25">
      <c r="R28" s="229"/>
      <c r="S28" s="72" t="s">
        <v>7</v>
      </c>
      <c r="T28" s="237">
        <v>116.57051072273163</v>
      </c>
      <c r="U28" s="237">
        <v>97.768189382291382</v>
      </c>
      <c r="V28" s="237">
        <v>113.0742158195313</v>
      </c>
      <c r="W28" s="237">
        <v>126.14719060912293</v>
      </c>
      <c r="X28" s="238">
        <v>147.46248160649731</v>
      </c>
      <c r="Y28" s="237">
        <v>100.17454058467479</v>
      </c>
    </row>
    <row r="29" spans="18:25" x14ac:dyDescent="0.25">
      <c r="R29" s="229"/>
      <c r="S29" s="72" t="s">
        <v>8</v>
      </c>
      <c r="T29" s="237">
        <v>119.22932965492514</v>
      </c>
      <c r="U29" s="237">
        <v>100.76273942479263</v>
      </c>
      <c r="V29" s="237">
        <v>117.45980326747933</v>
      </c>
      <c r="W29" s="237">
        <v>123.90839540888472</v>
      </c>
      <c r="X29" s="238">
        <v>159.30201084630667</v>
      </c>
      <c r="Y29" s="237">
        <v>96.197436348097199</v>
      </c>
    </row>
    <row r="30" spans="18:25" x14ac:dyDescent="0.25">
      <c r="R30" s="229"/>
      <c r="S30" s="72" t="s">
        <v>9</v>
      </c>
      <c r="T30" s="237">
        <v>122.06626942216495</v>
      </c>
      <c r="U30" s="237">
        <v>104.34529890067319</v>
      </c>
      <c r="V30" s="237">
        <v>119.10505698342429</v>
      </c>
      <c r="W30" s="237">
        <v>126.20076893525055</v>
      </c>
      <c r="X30" s="238">
        <v>162.19133083797868</v>
      </c>
      <c r="Y30" s="237">
        <v>99.986820331936883</v>
      </c>
    </row>
    <row r="31" spans="18:25" x14ac:dyDescent="0.25">
      <c r="R31" s="229"/>
      <c r="S31" s="72" t="s">
        <v>10</v>
      </c>
      <c r="T31" s="237">
        <v>128.12555865773592</v>
      </c>
      <c r="U31" s="237">
        <v>107.38440770114929</v>
      </c>
      <c r="V31" s="237">
        <v>121.13134838555018</v>
      </c>
      <c r="W31" s="237">
        <v>133.69538705765586</v>
      </c>
      <c r="X31" s="237">
        <v>174.87592061093773</v>
      </c>
      <c r="Y31" s="237">
        <v>106.79941521838667</v>
      </c>
    </row>
    <row r="32" spans="18:25" x14ac:dyDescent="0.25">
      <c r="R32" s="229"/>
      <c r="S32" s="72" t="s">
        <v>11</v>
      </c>
      <c r="T32" s="237">
        <v>125.27763455670987</v>
      </c>
      <c r="U32" s="237">
        <v>110.68657160811618</v>
      </c>
      <c r="V32" s="237">
        <v>119.91353934157493</v>
      </c>
      <c r="W32" s="237">
        <v>130.3146289360493</v>
      </c>
      <c r="X32" s="237">
        <v>157.68052781228315</v>
      </c>
      <c r="Y32" s="237">
        <v>107.7319216686756</v>
      </c>
    </row>
    <row r="33" spans="1:25" x14ac:dyDescent="0.25">
      <c r="R33" s="229"/>
      <c r="S33" s="72" t="s">
        <v>12</v>
      </c>
      <c r="T33" s="237">
        <v>124.56485837282088</v>
      </c>
      <c r="U33" s="237">
        <v>114.11329835824172</v>
      </c>
      <c r="V33" s="237">
        <v>116.7295796628861</v>
      </c>
      <c r="W33" s="237">
        <v>126.25709990923303</v>
      </c>
      <c r="X33" s="237">
        <v>155.49552753795894</v>
      </c>
      <c r="Y33" s="237">
        <v>109.55192671644922</v>
      </c>
    </row>
    <row r="34" spans="1:25" x14ac:dyDescent="0.25">
      <c r="R34" s="229"/>
      <c r="S34" s="72" t="s">
        <v>13</v>
      </c>
      <c r="T34" s="237">
        <v>127.95813590564271</v>
      </c>
      <c r="U34" s="237">
        <v>113.43289955758823</v>
      </c>
      <c r="V34" s="237">
        <v>116.16133052336659</v>
      </c>
      <c r="W34" s="237">
        <v>130.38825849807975</v>
      </c>
      <c r="X34" s="237">
        <v>165.86229711701404</v>
      </c>
      <c r="Y34" s="237">
        <v>120.54228177309744</v>
      </c>
    </row>
    <row r="35" spans="1:25" x14ac:dyDescent="0.25">
      <c r="R35" s="229"/>
      <c r="S35" s="72" t="s">
        <v>14</v>
      </c>
      <c r="T35" s="237">
        <v>129.1891922766022</v>
      </c>
      <c r="U35" s="237">
        <v>112.68191288141296</v>
      </c>
      <c r="V35" s="237">
        <v>118.13109140698228</v>
      </c>
      <c r="W35" s="237">
        <v>132.83696980281618</v>
      </c>
      <c r="X35" s="237">
        <v>168.57086393365063</v>
      </c>
      <c r="Y35" s="237">
        <v>121.18926965715919</v>
      </c>
    </row>
    <row r="36" spans="1:25" x14ac:dyDescent="0.25">
      <c r="A36" s="52" t="s">
        <v>3503</v>
      </c>
      <c r="R36" s="229"/>
      <c r="S36" s="72" t="s">
        <v>15</v>
      </c>
      <c r="T36" s="237">
        <v>133.22436853297222</v>
      </c>
      <c r="U36" s="237">
        <v>111.96925480836586</v>
      </c>
      <c r="V36" s="237">
        <v>121.45971051754725</v>
      </c>
      <c r="W36" s="237">
        <v>137.14277957827665</v>
      </c>
      <c r="X36" s="237">
        <v>184.83747137824517</v>
      </c>
      <c r="Y36" s="237">
        <v>119.06532765101376</v>
      </c>
    </row>
    <row r="37" spans="1:25" x14ac:dyDescent="0.25">
      <c r="R37" s="229"/>
      <c r="S37" s="72" t="s">
        <v>16</v>
      </c>
      <c r="T37" s="237">
        <v>135.31485290573889</v>
      </c>
      <c r="U37" s="237">
        <v>112.50964469359232</v>
      </c>
      <c r="V37" s="237">
        <v>125.98568897987232</v>
      </c>
      <c r="W37" s="237">
        <v>141.44474926905627</v>
      </c>
      <c r="X37" s="237">
        <v>184.55517876687819</v>
      </c>
      <c r="Y37" s="237">
        <v>120.18503194146339</v>
      </c>
    </row>
    <row r="38" spans="1:25" x14ac:dyDescent="0.25">
      <c r="R38" s="229"/>
      <c r="S38" s="72" t="s">
        <v>17</v>
      </c>
      <c r="T38" s="237">
        <v>133.69110309418375</v>
      </c>
      <c r="U38" s="237">
        <v>111.02985848433802</v>
      </c>
      <c r="V38" s="237">
        <v>128.96293678548136</v>
      </c>
      <c r="W38" s="237">
        <v>140.49498067328705</v>
      </c>
      <c r="X38" s="237">
        <v>178.50544196563672</v>
      </c>
      <c r="Y38" s="237">
        <v>116.43250221390551</v>
      </c>
    </row>
    <row r="39" spans="1:25" x14ac:dyDescent="0.25">
      <c r="R39" s="229">
        <v>2022</v>
      </c>
      <c r="S39" s="72" t="s">
        <v>6</v>
      </c>
      <c r="T39" s="237">
        <v>135.59415474947579</v>
      </c>
      <c r="U39" s="237">
        <v>112.14742555131124</v>
      </c>
      <c r="V39" s="237">
        <v>132.63261060211784</v>
      </c>
      <c r="W39" s="237">
        <v>140.64762893177229</v>
      </c>
      <c r="X39" s="237">
        <v>185.93144191456406</v>
      </c>
      <c r="Y39" s="237">
        <v>112.66751495566068</v>
      </c>
    </row>
    <row r="40" spans="1:25" x14ac:dyDescent="0.25">
      <c r="R40" s="229"/>
      <c r="S40" s="72" t="s">
        <v>7</v>
      </c>
      <c r="T40" s="237">
        <v>141.23646308174617</v>
      </c>
      <c r="U40" s="237">
        <v>113.87343719202681</v>
      </c>
      <c r="V40" s="237">
        <v>141.52957659081716</v>
      </c>
      <c r="W40" s="237">
        <v>145.27828440142767</v>
      </c>
      <c r="X40" s="237">
        <v>201.71767545192617</v>
      </c>
      <c r="Y40" s="237">
        <v>110.53112881402261</v>
      </c>
    </row>
    <row r="41" spans="1:25" x14ac:dyDescent="0.25">
      <c r="R41" s="229"/>
      <c r="S41" s="72" t="s">
        <v>8</v>
      </c>
      <c r="T41" s="237">
        <v>159.71319044345819</v>
      </c>
      <c r="U41" s="237">
        <v>119.322155283002</v>
      </c>
      <c r="V41" s="237">
        <v>145.83118903175716</v>
      </c>
      <c r="W41" s="237">
        <v>170.1313122041563</v>
      </c>
      <c r="X41" s="237">
        <v>251.83127168981505</v>
      </c>
      <c r="Y41" s="237">
        <v>117.91396993406418</v>
      </c>
    </row>
    <row r="42" spans="1:25" x14ac:dyDescent="0.25">
      <c r="R42" s="229"/>
      <c r="S42" s="72" t="s">
        <v>9</v>
      </c>
      <c r="T42" s="237">
        <v>158.43457570107813</v>
      </c>
      <c r="U42" s="237">
        <v>121.90191502509094</v>
      </c>
      <c r="V42" s="237">
        <v>146.68927944362707</v>
      </c>
      <c r="W42" s="237">
        <v>169.67508597724841</v>
      </c>
      <c r="X42" s="237">
        <v>237.53173615946218</v>
      </c>
      <c r="Y42" s="237">
        <v>121.543706497993</v>
      </c>
    </row>
    <row r="43" spans="1:25" x14ac:dyDescent="0.25">
      <c r="R43" s="229"/>
      <c r="S43" s="72" t="s">
        <v>10</v>
      </c>
      <c r="T43" s="237">
        <v>158.05282975550662</v>
      </c>
      <c r="U43" s="237">
        <v>122.8732841909855</v>
      </c>
      <c r="V43" s="237">
        <v>144.17798818600474</v>
      </c>
      <c r="W43" s="237">
        <v>173.52074886092331</v>
      </c>
      <c r="X43" s="237">
        <v>229.24090548152569</v>
      </c>
      <c r="Y43" s="237">
        <v>120.38756727908276</v>
      </c>
    </row>
    <row r="44" spans="1:25" x14ac:dyDescent="0.25">
      <c r="R44" s="229"/>
      <c r="S44" s="72" t="s">
        <v>11</v>
      </c>
      <c r="T44" s="237">
        <v>154.70821372674277</v>
      </c>
      <c r="U44" s="237">
        <v>125.92293140002921</v>
      </c>
      <c r="V44" s="237">
        <v>150.18180663787297</v>
      </c>
      <c r="W44" s="237">
        <v>166.33655649308153</v>
      </c>
      <c r="X44" s="237">
        <v>211.79518246436641</v>
      </c>
      <c r="Y44" s="237">
        <v>117.2848384263868</v>
      </c>
    </row>
    <row r="45" spans="1:25" x14ac:dyDescent="0.25">
      <c r="R45" s="229"/>
      <c r="S45" s="72" t="s">
        <v>12</v>
      </c>
      <c r="T45" s="237">
        <v>140.57241210248861</v>
      </c>
      <c r="U45" s="237">
        <v>124.05344618623685</v>
      </c>
      <c r="V45" s="237">
        <v>146.465425519288</v>
      </c>
      <c r="W45" s="237">
        <v>147.25665377330955</v>
      </c>
      <c r="X45" s="237">
        <v>168.82042441226025</v>
      </c>
      <c r="Y45" s="237">
        <v>112.84138457750583</v>
      </c>
    </row>
    <row r="46" spans="1:25" x14ac:dyDescent="0.25">
      <c r="R46" s="229"/>
      <c r="S46" s="72" t="s">
        <v>13</v>
      </c>
      <c r="T46" s="237">
        <v>137.57955105100112</v>
      </c>
      <c r="U46" s="237">
        <v>121.09402125915713</v>
      </c>
      <c r="V46" s="237">
        <v>143.35160863134098</v>
      </c>
      <c r="W46" s="237">
        <v>145.57553656155289</v>
      </c>
      <c r="X46" s="237">
        <v>163.32354213869706</v>
      </c>
      <c r="Y46" s="237">
        <v>110.47422078709369</v>
      </c>
    </row>
    <row r="47" spans="1:25" x14ac:dyDescent="0.25">
      <c r="R47" s="229"/>
      <c r="S47" s="72" t="s">
        <v>14</v>
      </c>
      <c r="T47" s="237">
        <v>136.04175202121962</v>
      </c>
      <c r="U47" s="237">
        <v>120.27593667753011</v>
      </c>
      <c r="V47" s="237">
        <v>142.69352804000474</v>
      </c>
      <c r="W47" s="237">
        <v>147.91508373264332</v>
      </c>
      <c r="X47" s="237">
        <v>152.57278473300983</v>
      </c>
      <c r="Y47" s="237">
        <v>109.67569831166102</v>
      </c>
    </row>
    <row r="48" spans="1:25" x14ac:dyDescent="0.25">
      <c r="R48" s="229"/>
      <c r="S48" s="72" t="s">
        <v>15</v>
      </c>
      <c r="T48" s="237">
        <v>135.37847253330085</v>
      </c>
      <c r="U48" s="237">
        <v>116.8258543618208</v>
      </c>
      <c r="V48" s="237">
        <v>139.25281548776354</v>
      </c>
      <c r="W48" s="237">
        <v>152.28168164691721</v>
      </c>
      <c r="X48" s="237">
        <v>151.28497315818765</v>
      </c>
      <c r="Y48" s="237">
        <v>108.58010537092795</v>
      </c>
    </row>
    <row r="49" spans="18:25" x14ac:dyDescent="0.25">
      <c r="R49" s="229"/>
      <c r="S49" s="72" t="s">
        <v>16</v>
      </c>
      <c r="T49" s="237">
        <v>134.7375273257023</v>
      </c>
      <c r="U49" s="237">
        <v>114.62622167264486</v>
      </c>
      <c r="V49" s="237">
        <v>137.38524064521459</v>
      </c>
      <c r="W49" s="237">
        <v>150.10862275216391</v>
      </c>
      <c r="X49" s="237">
        <v>154.70711661125137</v>
      </c>
      <c r="Y49" s="237">
        <v>114.39308388371099</v>
      </c>
    </row>
    <row r="50" spans="18:25" x14ac:dyDescent="0.25">
      <c r="R50" s="229"/>
      <c r="S50" s="72" t="s">
        <v>17</v>
      </c>
      <c r="T50" s="237">
        <v>131.79457812874588</v>
      </c>
      <c r="U50" s="237">
        <v>112.40399127691444</v>
      </c>
      <c r="V50" s="237">
        <v>138.16979201286853</v>
      </c>
      <c r="W50" s="237">
        <v>147.25400622949095</v>
      </c>
      <c r="X50" s="237">
        <v>144.60029876844681</v>
      </c>
      <c r="Y50" s="237">
        <v>117.17633735266216</v>
      </c>
    </row>
    <row r="51" spans="18:25" x14ac:dyDescent="0.25">
      <c r="R51" s="229">
        <v>2023</v>
      </c>
      <c r="S51" s="72" t="s">
        <v>6</v>
      </c>
      <c r="T51" s="237">
        <v>130.20155075969072</v>
      </c>
      <c r="U51" s="237">
        <v>111.12676501549132</v>
      </c>
      <c r="V51" s="237">
        <v>134.53324407350536</v>
      </c>
      <c r="W51" s="237">
        <v>147.49215298753472</v>
      </c>
      <c r="X51" s="237">
        <v>140.41189698409724</v>
      </c>
      <c r="Y51" s="237">
        <v>116.78734091056793</v>
      </c>
    </row>
    <row r="52" spans="18:25" x14ac:dyDescent="0.25">
      <c r="R52" s="229"/>
      <c r="S52" s="72" t="s">
        <v>7</v>
      </c>
      <c r="T52" s="237">
        <v>129.81415291769849</v>
      </c>
      <c r="U52" s="237">
        <v>113.31233167590932</v>
      </c>
      <c r="V52" s="237">
        <v>129.35056685757331</v>
      </c>
      <c r="W52" s="237">
        <v>146.71582798064685</v>
      </c>
      <c r="X52" s="237">
        <v>135.86914677360059</v>
      </c>
      <c r="Y52" s="237">
        <v>125.1702142376989</v>
      </c>
    </row>
    <row r="53" spans="18:25" x14ac:dyDescent="0.25">
      <c r="R53" s="229"/>
      <c r="S53" s="72" t="s">
        <v>8</v>
      </c>
      <c r="T53" s="237">
        <v>127.00380138970077</v>
      </c>
      <c r="U53" s="237">
        <v>114.68937657901202</v>
      </c>
      <c r="V53" s="237">
        <v>126.78704400612591</v>
      </c>
      <c r="W53" s="237">
        <v>138.55434406068113</v>
      </c>
      <c r="X53" s="237">
        <v>131.7866585516208</v>
      </c>
      <c r="Y53" s="237">
        <v>126.99503806101731</v>
      </c>
    </row>
    <row r="54" spans="18:25" x14ac:dyDescent="0.25">
      <c r="R54" s="229"/>
      <c r="S54" s="72" t="s">
        <v>9</v>
      </c>
      <c r="T54" s="237">
        <v>127.72177293775783</v>
      </c>
      <c r="U54" s="237">
        <v>116.83531772842221</v>
      </c>
      <c r="V54" s="237">
        <v>122.56340509266863</v>
      </c>
      <c r="W54" s="237">
        <v>136.140683440396</v>
      </c>
      <c r="X54" s="237">
        <v>130.03002452539272</v>
      </c>
      <c r="Y54" s="237">
        <v>149.39882971513404</v>
      </c>
    </row>
    <row r="55" spans="18:25" x14ac:dyDescent="0.25">
      <c r="R55" s="229"/>
      <c r="S55" s="72" t="s">
        <v>10</v>
      </c>
      <c r="T55" s="237">
        <v>124.14497718909877</v>
      </c>
      <c r="U55" s="237">
        <v>118.09260388494808</v>
      </c>
      <c r="V55" s="237">
        <v>117.77278699871846</v>
      </c>
      <c r="W55" s="237">
        <v>129.27120755716504</v>
      </c>
      <c r="X55" s="237">
        <v>118.68241972646851</v>
      </c>
      <c r="Y55" s="237">
        <v>157.21242984539512</v>
      </c>
    </row>
    <row r="56" spans="18:25" x14ac:dyDescent="0.25">
      <c r="R56" s="229"/>
      <c r="S56" s="72" t="s">
        <v>11</v>
      </c>
      <c r="T56" s="237">
        <v>122.67419217201997</v>
      </c>
      <c r="U56" s="237">
        <v>118.95598443370193</v>
      </c>
      <c r="V56" s="237">
        <v>116.72297372310872</v>
      </c>
      <c r="W56" s="237">
        <v>126.60244652014822</v>
      </c>
      <c r="X56" s="237">
        <v>115.78969709280045</v>
      </c>
      <c r="Y56" s="237">
        <v>152.15748537731301</v>
      </c>
    </row>
    <row r="57" spans="18:25" x14ac:dyDescent="0.25">
      <c r="R57" s="229"/>
      <c r="S57" s="72" t="s">
        <v>12</v>
      </c>
      <c r="T57" s="237">
        <v>124.11659636833548</v>
      </c>
      <c r="U57" s="237">
        <v>118.49393370347893</v>
      </c>
      <c r="V57" s="237">
        <v>115.91763776144913</v>
      </c>
      <c r="W57" s="237">
        <v>125.86001580206025</v>
      </c>
      <c r="X57" s="237">
        <v>129.80602565566767</v>
      </c>
      <c r="Y57" s="237">
        <v>146.3274949677855</v>
      </c>
    </row>
    <row r="58" spans="18:25" x14ac:dyDescent="0.25">
      <c r="R58" s="229"/>
      <c r="S58" s="72" t="s">
        <v>13</v>
      </c>
      <c r="T58" s="237">
        <v>121.57491729268244</v>
      </c>
      <c r="U58" s="237">
        <v>115.20539499117979</v>
      </c>
      <c r="V58" s="237">
        <v>111.19148622176988</v>
      </c>
      <c r="W58" s="237">
        <v>124.99307173273587</v>
      </c>
      <c r="X58" s="237">
        <v>125.82185036318569</v>
      </c>
      <c r="Y58" s="237">
        <v>148.19495977131766</v>
      </c>
    </row>
    <row r="59" spans="18:25" x14ac:dyDescent="0.25">
      <c r="R59" s="229"/>
      <c r="S59" s="72" t="s">
        <v>14</v>
      </c>
      <c r="T59" s="237">
        <v>121.45219729665651</v>
      </c>
      <c r="U59" s="237">
        <v>114.06802458350737</v>
      </c>
      <c r="V59" s="237">
        <v>108.90661724722767</v>
      </c>
      <c r="W59" s="237">
        <v>126.29259069889878</v>
      </c>
      <c r="X59" s="237">
        <v>120.86619351626094</v>
      </c>
      <c r="Y59" s="237">
        <v>162.71249661963398</v>
      </c>
    </row>
    <row r="60" spans="18:25" x14ac:dyDescent="0.25">
      <c r="R60" s="229"/>
      <c r="S60" s="72" t="s">
        <v>15</v>
      </c>
      <c r="T60" s="237">
        <v>120.4082210991903</v>
      </c>
      <c r="U60" s="237">
        <v>112.2739828323592</v>
      </c>
      <c r="V60" s="237">
        <v>111.66027159949738</v>
      </c>
      <c r="W60" s="237">
        <v>124.77051165018291</v>
      </c>
      <c r="X60" s="237">
        <v>120.00844948843765</v>
      </c>
      <c r="Y60" s="237">
        <v>159.18152340558296</v>
      </c>
    </row>
    <row r="61" spans="18:25" x14ac:dyDescent="0.25">
      <c r="R61" s="229"/>
      <c r="S61" s="72" t="s">
        <v>16</v>
      </c>
      <c r="T61" s="237">
        <v>120.27341793441926</v>
      </c>
      <c r="U61" s="237">
        <v>111.49099236133448</v>
      </c>
      <c r="V61" s="237">
        <v>114.23022326621788</v>
      </c>
      <c r="W61" s="237">
        <v>121.04259956488769</v>
      </c>
      <c r="X61" s="237">
        <v>124.12279167226745</v>
      </c>
      <c r="Y61" s="237">
        <v>161.39253417459381</v>
      </c>
    </row>
    <row r="62" spans="18:25" x14ac:dyDescent="0.25">
      <c r="R62" s="229"/>
      <c r="S62" s="72" t="s">
        <v>17</v>
      </c>
      <c r="T62" s="237">
        <v>118.50568781107879</v>
      </c>
      <c r="U62" s="237">
        <v>110.38364125665176</v>
      </c>
      <c r="V62" s="237">
        <v>116.09399817490214</v>
      </c>
      <c r="W62" s="237">
        <v>122.82645376918153</v>
      </c>
      <c r="X62" s="237">
        <v>122.4354565038505</v>
      </c>
      <c r="Y62" s="237">
        <v>134.63092411802023</v>
      </c>
    </row>
    <row r="63" spans="18:25" x14ac:dyDescent="0.25">
      <c r="S63" s="83"/>
      <c r="T63" s="83"/>
      <c r="U63" s="83"/>
      <c r="V63" s="83"/>
      <c r="W63" s="83"/>
      <c r="X63" s="83"/>
      <c r="Y63" s="83"/>
    </row>
    <row r="64" spans="18:25" x14ac:dyDescent="0.25">
      <c r="S64" s="83"/>
      <c r="T64" s="83"/>
      <c r="U64" s="83"/>
      <c r="V64" s="83"/>
      <c r="W64" s="83"/>
      <c r="X64" s="83"/>
      <c r="Y64" s="83"/>
    </row>
    <row r="65" spans="19:25" x14ac:dyDescent="0.25">
      <c r="S65" s="83"/>
      <c r="T65" s="83"/>
      <c r="U65" s="83"/>
      <c r="V65" s="83"/>
      <c r="W65" s="83"/>
      <c r="X65" s="83"/>
      <c r="Y65" s="83"/>
    </row>
    <row r="66" spans="19:25" x14ac:dyDescent="0.25">
      <c r="S66" s="83"/>
      <c r="T66" s="83"/>
      <c r="U66" s="83"/>
      <c r="V66" s="83"/>
      <c r="W66" s="83"/>
      <c r="X66" s="83"/>
      <c r="Y66" s="83"/>
    </row>
    <row r="67" spans="19:25" x14ac:dyDescent="0.25">
      <c r="S67" s="83"/>
      <c r="T67" s="83"/>
      <c r="U67" s="83"/>
      <c r="V67" s="83"/>
      <c r="W67" s="83"/>
      <c r="X67" s="83"/>
      <c r="Y67" s="83"/>
    </row>
  </sheetData>
  <mergeCells count="3">
    <mergeCell ref="B2:I2"/>
    <mergeCell ref="B3:I3"/>
    <mergeCell ref="B4:I4"/>
  </mergeCells>
  <phoneticPr fontId="22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70EF3-AE20-46BC-9A40-5CDBA893B809}">
  <dimension ref="A1:Z36"/>
  <sheetViews>
    <sheetView showGridLines="0" zoomScaleNormal="100" workbookViewId="0">
      <selection activeCell="A2" sqref="A2:L2"/>
    </sheetView>
  </sheetViews>
  <sheetFormatPr defaultColWidth="11.42578125" defaultRowHeight="15" x14ac:dyDescent="0.25"/>
  <cols>
    <col min="1" max="3" width="11.42578125" style="444"/>
    <col min="4" max="4" width="13.42578125" style="444" customWidth="1"/>
    <col min="5" max="11" width="11.42578125" style="444"/>
    <col min="12" max="12" width="13.85546875" style="444" customWidth="1"/>
    <col min="13" max="13" width="12.85546875" style="444" customWidth="1"/>
    <col min="14" max="14" width="11.7109375" style="444" bestFit="1" customWidth="1"/>
    <col min="15" max="15" width="12" style="444" bestFit="1" customWidth="1"/>
    <col min="16" max="16" width="13.5703125" style="444" bestFit="1" customWidth="1"/>
    <col min="17" max="17" width="12.42578125" style="444" bestFit="1" customWidth="1"/>
    <col min="18" max="18" width="12.7109375" style="444" bestFit="1" customWidth="1"/>
    <col min="19" max="19" width="13" style="444" bestFit="1" customWidth="1"/>
    <col min="20" max="20" width="13.5703125" style="444" bestFit="1" customWidth="1"/>
    <col min="21" max="21" width="12.42578125" style="444" bestFit="1" customWidth="1"/>
    <col min="22" max="22" width="13" style="444" bestFit="1" customWidth="1"/>
    <col min="23" max="16384" width="11.42578125" style="444"/>
  </cols>
  <sheetData>
    <row r="1" spans="1:23" ht="23.25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</row>
    <row r="2" spans="1:23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</row>
    <row r="3" spans="1:23" ht="15.75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4" spans="1:23" x14ac:dyDescent="0.25"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737"/>
    </row>
    <row r="5" spans="1:23" x14ac:dyDescent="0.25">
      <c r="E5" s="727"/>
      <c r="F5" s="727"/>
      <c r="G5" s="727"/>
      <c r="H5" s="727"/>
    </row>
    <row r="6" spans="1:23" x14ac:dyDescent="0.25">
      <c r="L6" s="738"/>
      <c r="M6" s="739"/>
      <c r="N6" s="739"/>
      <c r="O6" s="739"/>
      <c r="P6" s="739"/>
      <c r="Q6" s="739"/>
      <c r="R6" s="739"/>
      <c r="S6" s="739"/>
      <c r="T6" s="739"/>
      <c r="U6" s="739"/>
      <c r="V6" s="740"/>
    </row>
    <row r="7" spans="1:23" x14ac:dyDescent="0.25">
      <c r="L7" s="445"/>
      <c r="M7" s="446"/>
      <c r="N7" s="446"/>
      <c r="O7" s="446"/>
      <c r="P7" s="446"/>
      <c r="Q7" s="446"/>
      <c r="R7" s="446"/>
      <c r="S7" s="446"/>
      <c r="T7" s="446"/>
      <c r="U7" s="447"/>
      <c r="V7" s="448"/>
    </row>
    <row r="8" spans="1:23" ht="15.75" x14ac:dyDescent="0.25">
      <c r="D8" s="729"/>
      <c r="E8" s="729"/>
      <c r="F8" s="729"/>
      <c r="G8" s="729"/>
      <c r="H8" s="729"/>
      <c r="I8" s="72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</row>
    <row r="9" spans="1:23" ht="15" customHeight="1" x14ac:dyDescent="0.25">
      <c r="B9" s="728" t="s">
        <v>3679</v>
      </c>
      <c r="C9" s="728"/>
      <c r="D9" s="728"/>
      <c r="E9" s="728"/>
      <c r="F9" s="728"/>
      <c r="G9" s="728"/>
      <c r="H9" s="728"/>
      <c r="I9" s="728"/>
      <c r="J9" s="728"/>
    </row>
    <row r="10" spans="1:23" ht="15.75" x14ac:dyDescent="0.25">
      <c r="B10" s="729" t="s">
        <v>3680</v>
      </c>
      <c r="C10" s="729"/>
      <c r="D10" s="729"/>
      <c r="E10" s="729"/>
      <c r="F10" s="729"/>
      <c r="G10" s="729"/>
      <c r="H10" s="729"/>
      <c r="I10" s="729"/>
      <c r="J10" s="729"/>
    </row>
    <row r="11" spans="1:23" ht="16.5" thickBot="1" x14ac:dyDescent="0.3"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51"/>
      <c r="W11" s="451"/>
    </row>
    <row r="12" spans="1:23" ht="15.75" x14ac:dyDescent="0.25">
      <c r="A12" s="452"/>
      <c r="B12" s="730">
        <v>2021</v>
      </c>
      <c r="C12" s="730"/>
      <c r="D12" s="730"/>
      <c r="E12" s="731"/>
      <c r="F12" s="732">
        <v>2022</v>
      </c>
      <c r="G12" s="733"/>
      <c r="H12" s="733"/>
      <c r="I12" s="734"/>
      <c r="J12" s="735">
        <v>2023</v>
      </c>
      <c r="K12" s="736"/>
      <c r="L12" s="736"/>
      <c r="M12" s="736"/>
      <c r="O12" s="453"/>
      <c r="P12" s="453"/>
      <c r="Q12" s="453"/>
      <c r="R12" s="453"/>
      <c r="S12" s="453"/>
      <c r="T12" s="453"/>
    </row>
    <row r="13" spans="1:23" ht="16.5" thickBot="1" x14ac:dyDescent="0.3">
      <c r="A13" s="452"/>
      <c r="B13" s="454" t="s">
        <v>3681</v>
      </c>
      <c r="C13" s="454" t="s">
        <v>3682</v>
      </c>
      <c r="D13" s="455" t="s">
        <v>3683</v>
      </c>
      <c r="E13" s="455" t="s">
        <v>3684</v>
      </c>
      <c r="F13" s="454" t="s">
        <v>3681</v>
      </c>
      <c r="G13" s="456" t="s">
        <v>3682</v>
      </c>
      <c r="H13" s="457" t="s">
        <v>3683</v>
      </c>
      <c r="I13" s="454" t="s">
        <v>3684</v>
      </c>
      <c r="J13" s="455" t="s">
        <v>3681</v>
      </c>
      <c r="K13" s="455" t="s">
        <v>3682</v>
      </c>
      <c r="L13" s="454" t="s">
        <v>3683</v>
      </c>
      <c r="M13" s="454" t="s">
        <v>3685</v>
      </c>
      <c r="N13" s="453"/>
      <c r="O13" s="453"/>
      <c r="P13" s="453"/>
      <c r="Q13" s="453"/>
      <c r="R13" s="453"/>
      <c r="S13" s="453"/>
      <c r="T13" s="453"/>
    </row>
    <row r="14" spans="1:23" ht="16.5" thickTop="1" thickBot="1" x14ac:dyDescent="0.3">
      <c r="A14" s="452"/>
      <c r="B14" s="458">
        <v>3.1</v>
      </c>
      <c r="C14" s="459">
        <v>13.3</v>
      </c>
      <c r="D14" s="459">
        <v>12.7</v>
      </c>
      <c r="E14" s="459">
        <v>12.3</v>
      </c>
      <c r="F14" s="460">
        <v>6.1</v>
      </c>
      <c r="G14" s="459">
        <v>5.6</v>
      </c>
      <c r="H14" s="459">
        <v>5.4</v>
      </c>
      <c r="I14" s="459">
        <v>4.9000000000000004</v>
      </c>
      <c r="J14" s="460">
        <v>1.4</v>
      </c>
      <c r="K14" s="459">
        <v>1.2</v>
      </c>
      <c r="L14" s="459">
        <v>1.7</v>
      </c>
      <c r="M14" s="459">
        <v>2.4</v>
      </c>
    </row>
    <row r="15" spans="1:23" x14ac:dyDescent="0.25">
      <c r="A15" s="452"/>
      <c r="L15" s="461"/>
    </row>
    <row r="17" spans="2:26" x14ac:dyDescent="0.25">
      <c r="L17" s="461"/>
      <c r="M17" s="461"/>
      <c r="N17" s="461"/>
      <c r="O17" s="461"/>
      <c r="P17" s="461"/>
      <c r="Q17" s="461"/>
      <c r="R17" s="461"/>
      <c r="S17" s="461"/>
      <c r="T17" s="461"/>
      <c r="U17" s="461"/>
      <c r="V17" s="461"/>
    </row>
    <row r="20" spans="2:26" x14ac:dyDescent="0.25">
      <c r="L20" s="461"/>
    </row>
    <row r="21" spans="2:26" x14ac:dyDescent="0.25">
      <c r="D21" s="462"/>
    </row>
    <row r="22" spans="2:26" x14ac:dyDescent="0.25">
      <c r="D22" s="463"/>
      <c r="E22" s="463"/>
      <c r="S22" s="727"/>
      <c r="T22" s="727"/>
      <c r="U22" s="727"/>
      <c r="V22" s="727"/>
      <c r="W22" s="727"/>
      <c r="X22" s="727"/>
      <c r="Y22" s="727"/>
      <c r="Z22" s="727"/>
    </row>
    <row r="23" spans="2:26" x14ac:dyDescent="0.25">
      <c r="D23" s="462"/>
    </row>
    <row r="24" spans="2:26" x14ac:dyDescent="0.25">
      <c r="D24" s="463"/>
      <c r="E24" s="463"/>
      <c r="F24" s="463"/>
      <c r="G24" s="463"/>
      <c r="H24" s="463"/>
      <c r="I24" s="463"/>
      <c r="J24" s="463"/>
    </row>
    <row r="25" spans="2:26" x14ac:dyDescent="0.25">
      <c r="D25" s="464"/>
      <c r="E25" s="464"/>
      <c r="F25" s="464"/>
      <c r="G25" s="464"/>
      <c r="H25" s="464"/>
      <c r="I25" s="464"/>
      <c r="J25" s="464"/>
      <c r="K25" s="464"/>
    </row>
    <row r="26" spans="2:26" x14ac:dyDescent="0.25">
      <c r="B26" s="462" t="s">
        <v>3686</v>
      </c>
    </row>
    <row r="27" spans="2:26" x14ac:dyDescent="0.25">
      <c r="B27" s="465" t="s">
        <v>3687</v>
      </c>
    </row>
    <row r="28" spans="2:26" ht="11.25" customHeight="1" x14ac:dyDescent="0.25">
      <c r="B28" s="462" t="s">
        <v>3688</v>
      </c>
      <c r="L28" s="462"/>
      <c r="M28" s="462"/>
    </row>
    <row r="29" spans="2:26" ht="11.25" customHeight="1" x14ac:dyDescent="0.25">
      <c r="B29" s="465" t="s">
        <v>3689</v>
      </c>
      <c r="L29" s="465"/>
      <c r="M29" s="465"/>
      <c r="N29" s="465"/>
    </row>
    <row r="30" spans="2:26" ht="11.25" customHeight="1" x14ac:dyDescent="0.25">
      <c r="B30" s="464" t="s">
        <v>3690</v>
      </c>
      <c r="D30" s="461"/>
      <c r="E30" s="461"/>
      <c r="L30" s="462"/>
      <c r="M30" s="462"/>
    </row>
    <row r="31" spans="2:26" ht="11.25" customHeight="1" x14ac:dyDescent="0.25">
      <c r="L31" s="465"/>
      <c r="M31" s="465"/>
      <c r="N31" s="465"/>
      <c r="O31" s="465"/>
      <c r="P31" s="465"/>
      <c r="Q31" s="465"/>
      <c r="R31" s="465"/>
      <c r="S31" s="465"/>
    </row>
    <row r="32" spans="2:26" ht="11.25" customHeight="1" x14ac:dyDescent="0.25">
      <c r="L32" s="464"/>
      <c r="M32" s="464"/>
      <c r="N32" s="464"/>
      <c r="O32" s="464"/>
      <c r="P32" s="464"/>
      <c r="Q32" s="464"/>
      <c r="R32" s="464"/>
      <c r="S32" s="464"/>
    </row>
    <row r="33" spans="4:13" x14ac:dyDescent="0.25">
      <c r="D33" s="461"/>
    </row>
    <row r="36" spans="4:13" x14ac:dyDescent="0.25">
      <c r="M36" s="461"/>
    </row>
  </sheetData>
  <mergeCells count="16">
    <mergeCell ref="W22:Z22"/>
    <mergeCell ref="A1:L1"/>
    <mergeCell ref="A2:L2"/>
    <mergeCell ref="A3:L3"/>
    <mergeCell ref="B9:J9"/>
    <mergeCell ref="B10:J10"/>
    <mergeCell ref="B12:E12"/>
    <mergeCell ref="F12:I12"/>
    <mergeCell ref="J12:M12"/>
    <mergeCell ref="S22:V22"/>
    <mergeCell ref="B4:L4"/>
    <mergeCell ref="E5:H5"/>
    <mergeCell ref="L6:O6"/>
    <mergeCell ref="P6:S6"/>
    <mergeCell ref="T6:V6"/>
    <mergeCell ref="D8:I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D286-C4D4-4D15-A75F-11C7062B175B}">
  <dimension ref="B1:O45"/>
  <sheetViews>
    <sheetView showGridLines="0" topLeftCell="B1" zoomScaleNormal="100" workbookViewId="0">
      <selection activeCell="I10" sqref="I10"/>
    </sheetView>
  </sheetViews>
  <sheetFormatPr defaultColWidth="11.42578125" defaultRowHeight="15" x14ac:dyDescent="0.25"/>
  <cols>
    <col min="1" max="2" width="11.42578125" style="444"/>
    <col min="3" max="3" width="44.140625" style="444" bestFit="1" customWidth="1"/>
    <col min="4" max="7" width="11.42578125" style="444"/>
    <col min="8" max="8" width="28.5703125" style="444" customWidth="1"/>
    <col min="9" max="9" width="40.28515625" style="444" customWidth="1"/>
    <col min="10" max="10" width="11.42578125" style="444"/>
    <col min="11" max="11" width="12" style="444" bestFit="1" customWidth="1"/>
    <col min="12" max="16384" width="11.42578125" style="444"/>
  </cols>
  <sheetData>
    <row r="1" spans="2:13" ht="23.25" x14ac:dyDescent="0.25">
      <c r="B1" s="688" t="s">
        <v>45</v>
      </c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</row>
    <row r="2" spans="2:13" ht="18.75" x14ac:dyDescent="0.25">
      <c r="B2" s="689" t="s">
        <v>46</v>
      </c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689"/>
    </row>
    <row r="3" spans="2:13" ht="15.75" x14ac:dyDescent="0.25">
      <c r="B3" s="686" t="s">
        <v>47</v>
      </c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</row>
    <row r="4" spans="2:13" x14ac:dyDescent="0.25">
      <c r="C4" s="449"/>
      <c r="D4" s="449"/>
      <c r="E4" s="449"/>
      <c r="F4" s="449"/>
    </row>
    <row r="5" spans="2:13" x14ac:dyDescent="0.25">
      <c r="C5" s="449"/>
      <c r="D5" s="449"/>
      <c r="E5" s="449"/>
      <c r="F5" s="449"/>
    </row>
    <row r="6" spans="2:13" x14ac:dyDescent="0.25">
      <c r="C6" s="449"/>
      <c r="D6" s="449"/>
      <c r="E6" s="449"/>
      <c r="F6" s="449"/>
    </row>
    <row r="7" spans="2:13" x14ac:dyDescent="0.25">
      <c r="C7" s="449"/>
      <c r="D7" s="449"/>
      <c r="E7" s="449"/>
      <c r="F7" s="449"/>
    </row>
    <row r="8" spans="2:13" x14ac:dyDescent="0.25">
      <c r="C8" s="742"/>
      <c r="D8" s="742"/>
      <c r="E8" s="742"/>
      <c r="F8" s="742"/>
    </row>
    <row r="9" spans="2:13" ht="15.75" x14ac:dyDescent="0.25">
      <c r="C9" s="728" t="s">
        <v>3691</v>
      </c>
      <c r="D9" s="728"/>
      <c r="E9" s="728"/>
      <c r="F9" s="450"/>
      <c r="I9" s="450"/>
      <c r="J9" s="450"/>
      <c r="K9" s="450"/>
      <c r="L9" s="450"/>
    </row>
    <row r="10" spans="2:13" ht="15.75" x14ac:dyDescent="0.25">
      <c r="C10" s="728" t="s">
        <v>3692</v>
      </c>
      <c r="D10" s="728"/>
      <c r="E10" s="728"/>
      <c r="F10" s="450"/>
      <c r="I10" s="450"/>
      <c r="J10" s="450"/>
      <c r="K10" s="450"/>
      <c r="L10" s="450"/>
    </row>
    <row r="11" spans="2:13" ht="15.75" customHeight="1" thickBot="1" x14ac:dyDescent="0.3">
      <c r="C11" s="743" t="s">
        <v>3693</v>
      </c>
      <c r="D11" s="743"/>
      <c r="E11" s="743"/>
      <c r="H11" s="466"/>
      <c r="I11" s="466"/>
      <c r="J11" s="466"/>
      <c r="K11" s="466"/>
    </row>
    <row r="12" spans="2:13" ht="15.75" thickBot="1" x14ac:dyDescent="0.3">
      <c r="C12" s="587" t="s">
        <v>3694</v>
      </c>
      <c r="D12" s="588">
        <v>2022</v>
      </c>
      <c r="E12" s="588" t="s">
        <v>3695</v>
      </c>
      <c r="G12" s="469"/>
      <c r="H12" s="470"/>
      <c r="I12" s="470"/>
      <c r="J12" s="470"/>
    </row>
    <row r="13" spans="2:13" ht="15.75" thickTop="1" x14ac:dyDescent="0.25">
      <c r="C13" s="471" t="s">
        <v>3696</v>
      </c>
      <c r="D13" s="472">
        <v>4.3</v>
      </c>
      <c r="E13" s="472">
        <v>3.9</v>
      </c>
      <c r="H13" s="473"/>
      <c r="I13" s="474"/>
      <c r="J13" s="474"/>
      <c r="K13" s="474"/>
    </row>
    <row r="14" spans="2:13" x14ac:dyDescent="0.25">
      <c r="C14" s="475" t="s">
        <v>3697</v>
      </c>
      <c r="D14" s="476">
        <v>-22.6</v>
      </c>
      <c r="E14" s="476">
        <v>-16.3</v>
      </c>
      <c r="H14" s="473"/>
      <c r="I14" s="474"/>
      <c r="J14" s="474"/>
      <c r="K14" s="474"/>
    </row>
    <row r="15" spans="2:13" x14ac:dyDescent="0.25">
      <c r="C15" s="475" t="s">
        <v>3698</v>
      </c>
      <c r="D15" s="476">
        <v>2.8</v>
      </c>
      <c r="E15" s="476">
        <v>-1.5</v>
      </c>
      <c r="H15" s="473"/>
      <c r="I15" s="474"/>
      <c r="J15" s="474"/>
      <c r="K15" s="474"/>
    </row>
    <row r="16" spans="2:13" x14ac:dyDescent="0.25">
      <c r="C16" s="475" t="s">
        <v>3699</v>
      </c>
      <c r="D16" s="476">
        <v>4.8</v>
      </c>
      <c r="E16" s="476">
        <v>0.1</v>
      </c>
      <c r="H16" s="473"/>
      <c r="I16" s="474"/>
      <c r="J16" s="474"/>
      <c r="K16" s="474"/>
    </row>
    <row r="17" spans="3:15" x14ac:dyDescent="0.25">
      <c r="C17" s="475" t="s">
        <v>3700</v>
      </c>
      <c r="D17" s="476">
        <v>9.6999999999999993</v>
      </c>
      <c r="E17" s="476">
        <v>2.1</v>
      </c>
      <c r="H17" s="473"/>
      <c r="I17" s="474"/>
      <c r="J17" s="474"/>
      <c r="K17" s="474"/>
    </row>
    <row r="18" spans="3:15" x14ac:dyDescent="0.25">
      <c r="C18" s="471" t="s">
        <v>3701</v>
      </c>
      <c r="D18" s="472">
        <v>4.0999999999999996</v>
      </c>
      <c r="E18" s="472">
        <v>3.6</v>
      </c>
      <c r="H18" s="473"/>
      <c r="I18" s="474"/>
      <c r="J18" s="474"/>
      <c r="K18" s="474"/>
    </row>
    <row r="19" spans="3:15" x14ac:dyDescent="0.25">
      <c r="C19" s="452" t="s">
        <v>3702</v>
      </c>
      <c r="D19" s="477">
        <v>6.2</v>
      </c>
      <c r="E19" s="477">
        <v>4.2</v>
      </c>
      <c r="H19" s="449"/>
      <c r="I19" s="478"/>
      <c r="J19" s="478"/>
      <c r="K19" s="478"/>
    </row>
    <row r="20" spans="3:15" ht="23.25" customHeight="1" x14ac:dyDescent="0.25">
      <c r="C20" s="479" t="s">
        <v>3703</v>
      </c>
      <c r="D20" s="480">
        <v>-1.7</v>
      </c>
      <c r="E20" s="480">
        <v>-0.4</v>
      </c>
      <c r="H20" s="449"/>
      <c r="I20" s="478"/>
      <c r="J20" s="478"/>
      <c r="K20" s="478"/>
    </row>
    <row r="21" spans="3:15" x14ac:dyDescent="0.25">
      <c r="C21" s="576" t="s">
        <v>3704</v>
      </c>
      <c r="D21" s="577">
        <v>10.5</v>
      </c>
      <c r="E21" s="577">
        <v>10.7</v>
      </c>
      <c r="H21" s="449"/>
      <c r="I21" s="478"/>
      <c r="J21" s="478"/>
      <c r="K21" s="478"/>
    </row>
    <row r="22" spans="3:15" ht="15.75" customHeight="1" x14ac:dyDescent="0.25">
      <c r="C22" s="452" t="s">
        <v>3705</v>
      </c>
      <c r="D22" s="477">
        <v>2.7</v>
      </c>
      <c r="E22" s="477">
        <v>1.5</v>
      </c>
      <c r="H22" s="449"/>
      <c r="I22" s="478"/>
      <c r="J22" s="478"/>
      <c r="K22" s="478"/>
    </row>
    <row r="23" spans="3:15" x14ac:dyDescent="0.25">
      <c r="C23" s="576" t="s">
        <v>3706</v>
      </c>
      <c r="D23" s="577">
        <v>2.8</v>
      </c>
      <c r="E23" s="577">
        <v>5.6</v>
      </c>
      <c r="H23" s="449"/>
      <c r="I23" s="478"/>
      <c r="J23" s="478"/>
      <c r="K23" s="478"/>
    </row>
    <row r="24" spans="3:15" x14ac:dyDescent="0.25">
      <c r="C24" s="576" t="s">
        <v>3707</v>
      </c>
      <c r="D24" s="577">
        <v>9.4</v>
      </c>
      <c r="E24" s="577">
        <v>6.9</v>
      </c>
      <c r="H24" s="449"/>
      <c r="I24" s="478"/>
      <c r="J24" s="478"/>
      <c r="K24" s="478"/>
    </row>
    <row r="25" spans="3:15" x14ac:dyDescent="0.25">
      <c r="C25" s="576" t="s">
        <v>3708</v>
      </c>
      <c r="D25" s="577">
        <v>5.8</v>
      </c>
      <c r="E25" s="577">
        <v>5.5</v>
      </c>
      <c r="H25" s="449"/>
      <c r="I25" s="478"/>
      <c r="J25" s="478"/>
      <c r="K25" s="478"/>
    </row>
    <row r="26" spans="3:15" x14ac:dyDescent="0.25">
      <c r="C26" s="452" t="s">
        <v>3709</v>
      </c>
      <c r="D26" s="477">
        <v>-1.8</v>
      </c>
      <c r="E26" s="477">
        <v>2.2000000000000002</v>
      </c>
      <c r="H26" s="449"/>
      <c r="I26" s="478"/>
      <c r="J26" s="478"/>
      <c r="K26" s="478"/>
    </row>
    <row r="27" spans="3:15" x14ac:dyDescent="0.25">
      <c r="C27" s="479" t="s">
        <v>3710</v>
      </c>
      <c r="D27" s="480">
        <v>5.4</v>
      </c>
      <c r="E27" s="480">
        <v>-1.4</v>
      </c>
      <c r="H27" s="449"/>
      <c r="I27" s="478"/>
      <c r="J27" s="478"/>
      <c r="K27" s="478"/>
    </row>
    <row r="28" spans="3:15" x14ac:dyDescent="0.25">
      <c r="C28" s="576" t="s">
        <v>3711</v>
      </c>
      <c r="D28" s="577">
        <v>7.3</v>
      </c>
      <c r="E28" s="577">
        <v>10</v>
      </c>
      <c r="H28" s="449"/>
      <c r="I28" s="478"/>
      <c r="J28" s="478"/>
      <c r="K28" s="478"/>
    </row>
    <row r="29" spans="3:15" ht="15.75" thickBot="1" x14ac:dyDescent="0.3">
      <c r="C29" s="578" t="s">
        <v>3712</v>
      </c>
      <c r="D29" s="579">
        <v>5.4</v>
      </c>
      <c r="E29" s="579">
        <v>4.7</v>
      </c>
      <c r="H29" s="449"/>
      <c r="I29" s="478"/>
      <c r="J29" s="478"/>
      <c r="K29" s="478"/>
    </row>
    <row r="30" spans="3:15" ht="15.75" thickBot="1" x14ac:dyDescent="0.3">
      <c r="C30" s="589" t="s">
        <v>3713</v>
      </c>
      <c r="D30" s="590">
        <v>4.7</v>
      </c>
      <c r="E30" s="590">
        <v>2.4</v>
      </c>
      <c r="H30" s="469"/>
      <c r="I30" s="481"/>
      <c r="J30" s="481"/>
      <c r="K30" s="481"/>
    </row>
    <row r="31" spans="3:15" x14ac:dyDescent="0.25">
      <c r="C31" s="741" t="s">
        <v>3714</v>
      </c>
      <c r="D31" s="741"/>
      <c r="E31" s="482"/>
      <c r="F31" s="482"/>
      <c r="G31" s="444" t="s">
        <v>3715</v>
      </c>
      <c r="I31" s="744"/>
      <c r="J31" s="744"/>
      <c r="K31" s="483"/>
      <c r="L31" s="483"/>
      <c r="M31" s="484"/>
      <c r="N31" s="484"/>
      <c r="O31" s="484"/>
    </row>
    <row r="32" spans="3:15" ht="11.25" customHeight="1" x14ac:dyDescent="0.25">
      <c r="C32" s="485" t="s">
        <v>3716</v>
      </c>
      <c r="D32" s="485"/>
      <c r="E32" s="485"/>
      <c r="F32" s="485"/>
      <c r="I32" s="485"/>
      <c r="J32" s="485"/>
      <c r="K32" s="485"/>
      <c r="L32" s="485"/>
      <c r="M32" s="485"/>
      <c r="N32" s="485"/>
      <c r="O32" s="485"/>
    </row>
    <row r="33" spans="3:15" ht="11.25" customHeight="1" x14ac:dyDescent="0.25">
      <c r="C33" s="486"/>
      <c r="D33" s="484"/>
      <c r="E33" s="484"/>
      <c r="F33" s="484"/>
      <c r="G33" s="463"/>
      <c r="H33" s="463"/>
      <c r="I33" s="486"/>
      <c r="J33" s="484"/>
      <c r="K33" s="484"/>
      <c r="L33" s="484"/>
      <c r="M33" s="484"/>
      <c r="N33" s="484"/>
      <c r="O33" s="484"/>
    </row>
    <row r="34" spans="3:15" x14ac:dyDescent="0.25">
      <c r="C34" s="449"/>
      <c r="D34" s="449"/>
      <c r="E34" s="449"/>
      <c r="F34" s="449"/>
      <c r="I34" s="487"/>
      <c r="J34" s="484"/>
      <c r="K34" s="484"/>
      <c r="L34" s="484"/>
      <c r="M34" s="484"/>
      <c r="N34" s="484"/>
      <c r="O34" s="484"/>
    </row>
    <row r="35" spans="3:15" x14ac:dyDescent="0.25">
      <c r="I35" s="449"/>
      <c r="L35" s="488"/>
    </row>
    <row r="36" spans="3:15" x14ac:dyDescent="0.25">
      <c r="I36" s="741"/>
      <c r="J36" s="741"/>
    </row>
    <row r="39" spans="3:15" x14ac:dyDescent="0.25">
      <c r="I39" s="461"/>
    </row>
    <row r="42" spans="3:15" x14ac:dyDescent="0.25">
      <c r="I42" s="461"/>
    </row>
    <row r="45" spans="3:15" x14ac:dyDescent="0.25">
      <c r="I45" s="461"/>
    </row>
  </sheetData>
  <mergeCells count="10">
    <mergeCell ref="I36:J36"/>
    <mergeCell ref="B1:M1"/>
    <mergeCell ref="B2:M2"/>
    <mergeCell ref="B3:M3"/>
    <mergeCell ref="C8:F8"/>
    <mergeCell ref="C9:E9"/>
    <mergeCell ref="C10:E10"/>
    <mergeCell ref="C11:E11"/>
    <mergeCell ref="C31:D31"/>
    <mergeCell ref="I31:J31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28B2C-22D4-43F3-A985-A55F501D723B}">
  <dimension ref="A1:S8757"/>
  <sheetViews>
    <sheetView showGridLines="0" zoomScaleNormal="100" workbookViewId="0">
      <selection activeCell="O25" sqref="O25"/>
    </sheetView>
  </sheetViews>
  <sheetFormatPr defaultColWidth="13.7109375" defaultRowHeight="18" x14ac:dyDescent="0.25"/>
  <cols>
    <col min="1" max="1" width="15.28515625" style="218" customWidth="1"/>
    <col min="2" max="2" width="14" style="218" customWidth="1"/>
    <col min="3" max="3" width="14.28515625" style="218" customWidth="1"/>
    <col min="4" max="17" width="13.7109375" style="51"/>
    <col min="18" max="18" width="15.28515625" style="51" customWidth="1"/>
    <col min="19" max="19" width="13.85546875" style="51" customWidth="1"/>
    <col min="20" max="16384" width="13.7109375" style="51"/>
  </cols>
  <sheetData>
    <row r="1" spans="1:19" s="55" customFormat="1" ht="15" x14ac:dyDescent="0.25"/>
    <row r="2" spans="1:19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</row>
    <row r="3" spans="1:19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</row>
    <row r="4" spans="1:19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 s="56"/>
    </row>
    <row r="11" spans="1:19" x14ac:dyDescent="0.25">
      <c r="C11" s="218" t="s">
        <v>86</v>
      </c>
      <c r="R11" s="218"/>
      <c r="S11" s="218" t="s">
        <v>85</v>
      </c>
    </row>
    <row r="12" spans="1:19" x14ac:dyDescent="0.25">
      <c r="C12" s="221"/>
      <c r="R12" s="219">
        <v>36526</v>
      </c>
      <c r="S12" s="220">
        <v>94</v>
      </c>
    </row>
    <row r="13" spans="1:19" x14ac:dyDescent="0.25">
      <c r="C13" s="221"/>
      <c r="R13" s="219">
        <v>36527</v>
      </c>
      <c r="S13" s="220">
        <v>94</v>
      </c>
    </row>
    <row r="14" spans="1:19" x14ac:dyDescent="0.25">
      <c r="C14" s="221"/>
      <c r="R14" s="219">
        <v>36528</v>
      </c>
      <c r="S14" s="220">
        <v>95</v>
      </c>
    </row>
    <row r="15" spans="1:19" x14ac:dyDescent="0.25">
      <c r="C15" s="221"/>
      <c r="R15" s="219">
        <v>36529</v>
      </c>
      <c r="S15" s="220">
        <v>95.9</v>
      </c>
    </row>
    <row r="16" spans="1:19" x14ac:dyDescent="0.25">
      <c r="C16" s="221"/>
      <c r="R16" s="219">
        <v>36530</v>
      </c>
      <c r="S16" s="220">
        <v>95.6</v>
      </c>
    </row>
    <row r="17" spans="1:19" x14ac:dyDescent="0.25">
      <c r="C17" s="221"/>
      <c r="R17" s="219">
        <v>36531</v>
      </c>
      <c r="S17" s="220">
        <v>94.7</v>
      </c>
    </row>
    <row r="18" spans="1:19" x14ac:dyDescent="0.25">
      <c r="C18" s="221"/>
      <c r="R18" s="219">
        <v>36532</v>
      </c>
      <c r="S18" s="220">
        <v>93.9</v>
      </c>
    </row>
    <row r="19" spans="1:19" x14ac:dyDescent="0.25">
      <c r="C19" s="221"/>
      <c r="R19" s="219">
        <v>36533</v>
      </c>
      <c r="S19" s="220">
        <v>93.9</v>
      </c>
    </row>
    <row r="20" spans="1:19" x14ac:dyDescent="0.25">
      <c r="C20" s="221"/>
      <c r="R20" s="219">
        <v>36534</v>
      </c>
      <c r="S20" s="220">
        <v>92.5</v>
      </c>
    </row>
    <row r="21" spans="1:19" x14ac:dyDescent="0.25">
      <c r="C21" s="221"/>
      <c r="R21" s="219">
        <v>36535</v>
      </c>
      <c r="S21" s="220">
        <v>91.1</v>
      </c>
    </row>
    <row r="22" spans="1:19" x14ac:dyDescent="0.25">
      <c r="C22" s="221"/>
      <c r="R22" s="219">
        <v>36536</v>
      </c>
      <c r="S22" s="220">
        <v>90.6</v>
      </c>
    </row>
    <row r="23" spans="1:19" x14ac:dyDescent="0.25">
      <c r="C23" s="221"/>
      <c r="R23" s="219">
        <v>36537</v>
      </c>
      <c r="S23" s="220">
        <v>89.6</v>
      </c>
    </row>
    <row r="24" spans="1:19" x14ac:dyDescent="0.25">
      <c r="C24" s="221"/>
      <c r="R24" s="219">
        <v>36538</v>
      </c>
      <c r="S24" s="220">
        <v>88</v>
      </c>
    </row>
    <row r="25" spans="1:19" x14ac:dyDescent="0.25">
      <c r="C25" s="221"/>
      <c r="R25" s="219">
        <v>36539</v>
      </c>
      <c r="S25" s="220">
        <v>86.5</v>
      </c>
    </row>
    <row r="26" spans="1:19" x14ac:dyDescent="0.25">
      <c r="C26" s="221"/>
      <c r="R26" s="219">
        <v>36540</v>
      </c>
      <c r="S26" s="220">
        <v>85.7</v>
      </c>
    </row>
    <row r="27" spans="1:19" x14ac:dyDescent="0.25">
      <c r="C27" s="221"/>
      <c r="R27" s="219">
        <v>36541</v>
      </c>
      <c r="S27" s="220">
        <v>85.4</v>
      </c>
    </row>
    <row r="28" spans="1:19" x14ac:dyDescent="0.25">
      <c r="C28" s="221"/>
      <c r="R28" s="219">
        <v>36542</v>
      </c>
      <c r="S28" s="220">
        <v>82.1</v>
      </c>
    </row>
    <row r="29" spans="1:19" x14ac:dyDescent="0.25">
      <c r="A29" s="217" t="s">
        <v>1045</v>
      </c>
      <c r="C29" s="221"/>
      <c r="R29" s="219">
        <v>36543</v>
      </c>
      <c r="S29" s="220">
        <v>81.8</v>
      </c>
    </row>
    <row r="30" spans="1:19" x14ac:dyDescent="0.25">
      <c r="C30" s="221"/>
      <c r="R30" s="219">
        <v>36544</v>
      </c>
      <c r="S30" s="220">
        <v>80.7</v>
      </c>
    </row>
    <row r="31" spans="1:19" x14ac:dyDescent="0.25">
      <c r="C31" s="221"/>
      <c r="R31" s="219">
        <v>36545</v>
      </c>
      <c r="S31" s="220">
        <v>79.7</v>
      </c>
    </row>
    <row r="32" spans="1:19" x14ac:dyDescent="0.25">
      <c r="C32" s="221"/>
      <c r="R32" s="219">
        <v>36546</v>
      </c>
      <c r="S32" s="220">
        <v>79.2</v>
      </c>
    </row>
    <row r="33" spans="3:19" x14ac:dyDescent="0.25">
      <c r="C33" s="221"/>
      <c r="R33" s="219">
        <v>36547</v>
      </c>
      <c r="S33" s="220">
        <v>79.3</v>
      </c>
    </row>
    <row r="34" spans="3:19" x14ac:dyDescent="0.25">
      <c r="C34" s="221"/>
      <c r="R34" s="219">
        <v>36548</v>
      </c>
      <c r="S34" s="220">
        <v>78.400000000000006</v>
      </c>
    </row>
    <row r="35" spans="3:19" x14ac:dyDescent="0.25">
      <c r="C35" s="221"/>
      <c r="R35" s="219">
        <v>36549</v>
      </c>
      <c r="S35" s="220">
        <v>76.7</v>
      </c>
    </row>
    <row r="36" spans="3:19" x14ac:dyDescent="0.25">
      <c r="C36" s="221"/>
      <c r="R36" s="219">
        <v>36550</v>
      </c>
      <c r="S36" s="220">
        <v>74.900000000000006</v>
      </c>
    </row>
    <row r="37" spans="3:19" x14ac:dyDescent="0.25">
      <c r="C37" s="221"/>
      <c r="R37" s="219">
        <v>36551</v>
      </c>
      <c r="S37" s="220">
        <v>73.400000000000006</v>
      </c>
    </row>
    <row r="38" spans="3:19" x14ac:dyDescent="0.25">
      <c r="C38" s="221"/>
      <c r="R38" s="219">
        <v>36552</v>
      </c>
      <c r="S38" s="220">
        <v>69.400000000000006</v>
      </c>
    </row>
    <row r="39" spans="3:19" x14ac:dyDescent="0.25">
      <c r="C39" s="221"/>
      <c r="R39" s="219">
        <v>36553</v>
      </c>
      <c r="S39" s="220">
        <v>66.900000000000006</v>
      </c>
    </row>
    <row r="40" spans="3:19" x14ac:dyDescent="0.25">
      <c r="C40" s="221"/>
      <c r="R40" s="219">
        <v>36554</v>
      </c>
      <c r="S40" s="220">
        <v>65.599999999999994</v>
      </c>
    </row>
    <row r="41" spans="3:19" x14ac:dyDescent="0.25">
      <c r="C41" s="221"/>
      <c r="R41" s="219">
        <v>36555</v>
      </c>
      <c r="S41" s="220">
        <v>65.400000000000006</v>
      </c>
    </row>
    <row r="42" spans="3:19" x14ac:dyDescent="0.25">
      <c r="C42" s="221"/>
      <c r="R42" s="219">
        <v>36556</v>
      </c>
      <c r="S42" s="220">
        <v>63.9</v>
      </c>
    </row>
    <row r="43" spans="3:19" x14ac:dyDescent="0.25">
      <c r="C43" s="221"/>
      <c r="R43" s="219">
        <v>36557</v>
      </c>
      <c r="S43" s="220">
        <v>65</v>
      </c>
    </row>
    <row r="44" spans="3:19" x14ac:dyDescent="0.25">
      <c r="C44" s="221"/>
      <c r="R44" s="219">
        <v>36558</v>
      </c>
      <c r="S44" s="220">
        <v>63.8</v>
      </c>
    </row>
    <row r="45" spans="3:19" ht="17.45" customHeight="1" x14ac:dyDescent="0.25">
      <c r="C45" s="221"/>
      <c r="R45" s="219">
        <v>36559</v>
      </c>
      <c r="S45" s="220">
        <v>62.5</v>
      </c>
    </row>
    <row r="46" spans="3:19" x14ac:dyDescent="0.25">
      <c r="C46" s="221"/>
      <c r="R46" s="219">
        <v>36560</v>
      </c>
      <c r="S46" s="220">
        <v>62.9</v>
      </c>
    </row>
    <row r="47" spans="3:19" x14ac:dyDescent="0.25">
      <c r="C47" s="221"/>
      <c r="R47" s="219">
        <v>36561</v>
      </c>
      <c r="S47" s="220">
        <v>63.3</v>
      </c>
    </row>
    <row r="48" spans="3:19" x14ac:dyDescent="0.25">
      <c r="C48" s="221"/>
      <c r="R48" s="219">
        <v>36562</v>
      </c>
      <c r="S48" s="220">
        <v>63.9</v>
      </c>
    </row>
    <row r="49" spans="3:19" x14ac:dyDescent="0.25">
      <c r="C49" s="221"/>
      <c r="R49" s="219">
        <v>36563</v>
      </c>
      <c r="S49" s="220">
        <v>63.9</v>
      </c>
    </row>
    <row r="50" spans="3:19" x14ac:dyDescent="0.25">
      <c r="C50" s="221"/>
      <c r="R50" s="219">
        <v>36564</v>
      </c>
      <c r="S50" s="220">
        <v>66.2</v>
      </c>
    </row>
    <row r="51" spans="3:19" x14ac:dyDescent="0.25">
      <c r="C51" s="221"/>
      <c r="R51" s="219">
        <v>36565</v>
      </c>
      <c r="S51" s="220">
        <v>66.5</v>
      </c>
    </row>
    <row r="52" spans="3:19" x14ac:dyDescent="0.25">
      <c r="C52" s="221"/>
      <c r="R52" s="219">
        <v>36566</v>
      </c>
      <c r="S52" s="220">
        <v>66.7</v>
      </c>
    </row>
    <row r="53" spans="3:19" x14ac:dyDescent="0.25">
      <c r="C53" s="221"/>
      <c r="R53" s="219">
        <v>36567</v>
      </c>
      <c r="S53" s="220">
        <v>68.099999999999994</v>
      </c>
    </row>
    <row r="54" spans="3:19" x14ac:dyDescent="0.25">
      <c r="C54" s="221"/>
      <c r="R54" s="219">
        <v>36568</v>
      </c>
      <c r="S54" s="220">
        <v>68.599999999999994</v>
      </c>
    </row>
    <row r="55" spans="3:19" x14ac:dyDescent="0.25">
      <c r="C55" s="221"/>
      <c r="R55" s="219">
        <v>36569</v>
      </c>
      <c r="S55" s="220">
        <v>68.7</v>
      </c>
    </row>
    <row r="56" spans="3:19" x14ac:dyDescent="0.25">
      <c r="C56" s="221"/>
      <c r="R56" s="219">
        <v>36570</v>
      </c>
      <c r="S56" s="220">
        <v>69.5</v>
      </c>
    </row>
    <row r="57" spans="3:19" x14ac:dyDescent="0.25">
      <c r="C57" s="221"/>
      <c r="R57" s="219">
        <v>36571</v>
      </c>
      <c r="S57" s="220">
        <v>70.5</v>
      </c>
    </row>
    <row r="58" spans="3:19" x14ac:dyDescent="0.25">
      <c r="C58" s="221"/>
      <c r="R58" s="219">
        <v>36572</v>
      </c>
      <c r="S58" s="220">
        <v>70.8</v>
      </c>
    </row>
    <row r="59" spans="3:19" x14ac:dyDescent="0.25">
      <c r="C59" s="221"/>
      <c r="R59" s="219">
        <v>36573</v>
      </c>
      <c r="S59" s="220">
        <v>70.8</v>
      </c>
    </row>
    <row r="60" spans="3:19" x14ac:dyDescent="0.25">
      <c r="C60" s="221"/>
      <c r="R60" s="219">
        <v>36574</v>
      </c>
      <c r="S60" s="220">
        <v>69.7</v>
      </c>
    </row>
    <row r="61" spans="3:19" x14ac:dyDescent="0.25">
      <c r="C61" s="221"/>
      <c r="R61" s="219">
        <v>36575</v>
      </c>
      <c r="S61" s="220">
        <v>69.5</v>
      </c>
    </row>
    <row r="62" spans="3:19" x14ac:dyDescent="0.25">
      <c r="C62" s="221"/>
      <c r="R62" s="219">
        <v>36576</v>
      </c>
      <c r="S62" s="220">
        <v>68.5</v>
      </c>
    </row>
    <row r="63" spans="3:19" x14ac:dyDescent="0.25">
      <c r="C63" s="221"/>
      <c r="R63" s="219">
        <v>36577</v>
      </c>
      <c r="S63" s="220">
        <v>67.400000000000006</v>
      </c>
    </row>
    <row r="64" spans="3:19" x14ac:dyDescent="0.25">
      <c r="C64" s="221"/>
      <c r="R64" s="219">
        <v>36578</v>
      </c>
      <c r="S64" s="220">
        <v>67.599999999999994</v>
      </c>
    </row>
    <row r="65" spans="3:19" x14ac:dyDescent="0.25">
      <c r="C65" s="221"/>
      <c r="R65" s="219">
        <v>36579</v>
      </c>
      <c r="S65" s="220">
        <v>66.400000000000006</v>
      </c>
    </row>
    <row r="66" spans="3:19" x14ac:dyDescent="0.25">
      <c r="C66" s="221"/>
      <c r="R66" s="219">
        <v>36580</v>
      </c>
      <c r="S66" s="220">
        <v>65.599999999999994</v>
      </c>
    </row>
    <row r="67" spans="3:19" x14ac:dyDescent="0.25">
      <c r="C67" s="221"/>
      <c r="R67" s="219">
        <v>36581</v>
      </c>
      <c r="S67" s="220">
        <v>65.2</v>
      </c>
    </row>
    <row r="68" spans="3:19" x14ac:dyDescent="0.25">
      <c r="C68" s="221"/>
      <c r="R68" s="219">
        <v>36582</v>
      </c>
      <c r="S68" s="220">
        <v>64.599999999999994</v>
      </c>
    </row>
    <row r="69" spans="3:19" x14ac:dyDescent="0.25">
      <c r="C69" s="221"/>
      <c r="R69" s="219">
        <v>36583</v>
      </c>
      <c r="S69" s="220">
        <v>64.2</v>
      </c>
    </row>
    <row r="70" spans="3:19" x14ac:dyDescent="0.25">
      <c r="C70" s="221"/>
      <c r="R70" s="219">
        <v>36584</v>
      </c>
      <c r="S70" s="220">
        <v>64.8</v>
      </c>
    </row>
    <row r="71" spans="3:19" x14ac:dyDescent="0.25">
      <c r="C71" s="221"/>
      <c r="R71" s="219">
        <v>36585</v>
      </c>
      <c r="S71" s="220">
        <v>64.400000000000006</v>
      </c>
    </row>
    <row r="72" spans="3:19" x14ac:dyDescent="0.25">
      <c r="C72" s="221"/>
      <c r="R72" s="219">
        <v>36586</v>
      </c>
      <c r="S72" s="220">
        <v>63.7</v>
      </c>
    </row>
    <row r="73" spans="3:19" x14ac:dyDescent="0.25">
      <c r="C73" s="221"/>
      <c r="R73" s="219">
        <v>36587</v>
      </c>
      <c r="S73" s="220">
        <v>61.9</v>
      </c>
    </row>
    <row r="74" spans="3:19" x14ac:dyDescent="0.25">
      <c r="C74" s="221"/>
      <c r="R74" s="219">
        <v>36588</v>
      </c>
      <c r="S74" s="220">
        <v>61.5</v>
      </c>
    </row>
    <row r="75" spans="3:19" x14ac:dyDescent="0.25">
      <c r="C75" s="221"/>
      <c r="R75" s="219">
        <v>36589</v>
      </c>
      <c r="S75" s="220">
        <v>61.2</v>
      </c>
    </row>
    <row r="76" spans="3:19" x14ac:dyDescent="0.25">
      <c r="C76" s="221"/>
      <c r="R76" s="219">
        <v>36590</v>
      </c>
      <c r="S76" s="220">
        <v>60.2</v>
      </c>
    </row>
    <row r="77" spans="3:19" x14ac:dyDescent="0.25">
      <c r="C77" s="221"/>
      <c r="R77" s="219">
        <v>36591</v>
      </c>
      <c r="S77" s="220">
        <v>60</v>
      </c>
    </row>
    <row r="78" spans="3:19" x14ac:dyDescent="0.25">
      <c r="C78" s="221"/>
      <c r="R78" s="219">
        <v>36592</v>
      </c>
      <c r="S78" s="220">
        <v>59.5</v>
      </c>
    </row>
    <row r="79" spans="3:19" x14ac:dyDescent="0.25">
      <c r="C79" s="221"/>
      <c r="R79" s="219">
        <v>36593</v>
      </c>
      <c r="S79" s="220">
        <v>58.4</v>
      </c>
    </row>
    <row r="80" spans="3:19" x14ac:dyDescent="0.25">
      <c r="C80" s="221"/>
      <c r="R80" s="219">
        <v>36594</v>
      </c>
      <c r="S80" s="220">
        <v>56.5</v>
      </c>
    </row>
    <row r="81" spans="3:19" x14ac:dyDescent="0.25">
      <c r="C81" s="221"/>
      <c r="R81" s="219">
        <v>36595</v>
      </c>
      <c r="S81" s="220">
        <v>55.2</v>
      </c>
    </row>
    <row r="82" spans="3:19" x14ac:dyDescent="0.25">
      <c r="C82" s="221"/>
      <c r="R82" s="219">
        <v>36596</v>
      </c>
      <c r="S82" s="220">
        <v>55</v>
      </c>
    </row>
    <row r="83" spans="3:19" x14ac:dyDescent="0.25">
      <c r="C83" s="221"/>
      <c r="R83" s="219">
        <v>36597</v>
      </c>
      <c r="S83" s="220">
        <v>53.5</v>
      </c>
    </row>
    <row r="84" spans="3:19" x14ac:dyDescent="0.25">
      <c r="C84" s="221"/>
      <c r="R84" s="219">
        <v>36598</v>
      </c>
      <c r="S84" s="220">
        <v>52.1</v>
      </c>
    </row>
    <row r="85" spans="3:19" x14ac:dyDescent="0.25">
      <c r="C85" s="221"/>
      <c r="R85" s="219">
        <v>36599</v>
      </c>
      <c r="S85" s="220">
        <v>51.9</v>
      </c>
    </row>
    <row r="86" spans="3:19" x14ac:dyDescent="0.25">
      <c r="C86" s="221"/>
      <c r="R86" s="219">
        <v>36600</v>
      </c>
      <c r="S86" s="220">
        <v>50.8</v>
      </c>
    </row>
    <row r="87" spans="3:19" x14ac:dyDescent="0.25">
      <c r="C87" s="221"/>
      <c r="R87" s="219">
        <v>36601</v>
      </c>
      <c r="S87" s="220">
        <v>50.4</v>
      </c>
    </row>
    <row r="88" spans="3:19" x14ac:dyDescent="0.25">
      <c r="C88" s="221"/>
      <c r="R88" s="219">
        <v>36602</v>
      </c>
      <c r="S88" s="220">
        <v>50.7</v>
      </c>
    </row>
    <row r="89" spans="3:19" x14ac:dyDescent="0.25">
      <c r="C89" s="221"/>
      <c r="R89" s="219">
        <v>36603</v>
      </c>
      <c r="S89" s="220">
        <v>49.9</v>
      </c>
    </row>
    <row r="90" spans="3:19" x14ac:dyDescent="0.25">
      <c r="C90" s="221"/>
      <c r="R90" s="219">
        <v>36604</v>
      </c>
      <c r="S90" s="220">
        <v>50</v>
      </c>
    </row>
    <row r="91" spans="3:19" x14ac:dyDescent="0.25">
      <c r="C91" s="221"/>
      <c r="R91" s="219">
        <v>36605</v>
      </c>
      <c r="S91" s="220">
        <v>50.4</v>
      </c>
    </row>
    <row r="92" spans="3:19" x14ac:dyDescent="0.25">
      <c r="C92" s="221"/>
      <c r="R92" s="219">
        <v>36606</v>
      </c>
      <c r="S92" s="220">
        <v>50.9</v>
      </c>
    </row>
    <row r="93" spans="3:19" x14ac:dyDescent="0.25">
      <c r="C93" s="221"/>
      <c r="R93" s="219">
        <v>36607</v>
      </c>
      <c r="S93" s="220">
        <v>51.6</v>
      </c>
    </row>
    <row r="94" spans="3:19" x14ac:dyDescent="0.25">
      <c r="C94" s="221"/>
      <c r="R94" s="219">
        <v>36608</v>
      </c>
      <c r="S94" s="220">
        <v>51.1</v>
      </c>
    </row>
    <row r="95" spans="3:19" x14ac:dyDescent="0.25">
      <c r="C95" s="221"/>
      <c r="R95" s="219">
        <v>36609</v>
      </c>
      <c r="S95" s="220">
        <v>51.1</v>
      </c>
    </row>
    <row r="96" spans="3:19" x14ac:dyDescent="0.25">
      <c r="C96" s="221"/>
      <c r="R96" s="219">
        <v>36610</v>
      </c>
      <c r="S96" s="220">
        <v>51.4</v>
      </c>
    </row>
    <row r="97" spans="3:19" x14ac:dyDescent="0.25">
      <c r="C97" s="221"/>
      <c r="R97" s="219">
        <v>36611</v>
      </c>
      <c r="S97" s="220">
        <v>50.5</v>
      </c>
    </row>
    <row r="98" spans="3:19" x14ac:dyDescent="0.25">
      <c r="C98" s="221"/>
      <c r="R98" s="219">
        <v>36612</v>
      </c>
      <c r="S98" s="220">
        <v>50.8</v>
      </c>
    </row>
    <row r="99" spans="3:19" x14ac:dyDescent="0.25">
      <c r="C99" s="221"/>
      <c r="R99" s="219">
        <v>36613</v>
      </c>
      <c r="S99" s="220">
        <v>52.2</v>
      </c>
    </row>
    <row r="100" spans="3:19" x14ac:dyDescent="0.25">
      <c r="C100" s="221"/>
      <c r="R100" s="219">
        <v>36614</v>
      </c>
      <c r="S100" s="220">
        <v>50.7</v>
      </c>
    </row>
    <row r="101" spans="3:19" x14ac:dyDescent="0.25">
      <c r="C101" s="221"/>
      <c r="R101" s="219">
        <v>36615</v>
      </c>
      <c r="S101" s="220">
        <v>50.8</v>
      </c>
    </row>
    <row r="102" spans="3:19" x14ac:dyDescent="0.25">
      <c r="C102" s="221"/>
      <c r="R102" s="219">
        <v>36616</v>
      </c>
      <c r="S102" s="220">
        <v>50.4</v>
      </c>
    </row>
    <row r="103" spans="3:19" x14ac:dyDescent="0.25">
      <c r="C103" s="221"/>
      <c r="R103" s="219">
        <v>36617</v>
      </c>
      <c r="S103" s="220">
        <v>50.6</v>
      </c>
    </row>
    <row r="104" spans="3:19" x14ac:dyDescent="0.25">
      <c r="C104" s="221"/>
      <c r="R104" s="219">
        <v>36618</v>
      </c>
      <c r="S104" s="220">
        <v>50.5</v>
      </c>
    </row>
    <row r="105" spans="3:19" x14ac:dyDescent="0.25">
      <c r="C105" s="221"/>
      <c r="R105" s="219">
        <v>36619</v>
      </c>
      <c r="S105" s="220">
        <v>50.1</v>
      </c>
    </row>
    <row r="106" spans="3:19" x14ac:dyDescent="0.25">
      <c r="C106" s="221"/>
      <c r="R106" s="219">
        <v>36620</v>
      </c>
      <c r="S106" s="220">
        <v>50.2</v>
      </c>
    </row>
    <row r="107" spans="3:19" x14ac:dyDescent="0.25">
      <c r="C107" s="221"/>
      <c r="R107" s="219">
        <v>36621</v>
      </c>
      <c r="S107" s="220">
        <v>49.2</v>
      </c>
    </row>
    <row r="108" spans="3:19" x14ac:dyDescent="0.25">
      <c r="C108" s="221"/>
      <c r="R108" s="219">
        <v>36622</v>
      </c>
      <c r="S108" s="220">
        <v>48.6</v>
      </c>
    </row>
    <row r="109" spans="3:19" x14ac:dyDescent="0.25">
      <c r="C109" s="221"/>
      <c r="R109" s="219">
        <v>36623</v>
      </c>
      <c r="S109" s="220">
        <v>48.5</v>
      </c>
    </row>
    <row r="110" spans="3:19" x14ac:dyDescent="0.25">
      <c r="C110" s="221"/>
      <c r="R110" s="219">
        <v>36624</v>
      </c>
      <c r="S110" s="220">
        <v>47.1</v>
      </c>
    </row>
    <row r="111" spans="3:19" x14ac:dyDescent="0.25">
      <c r="C111" s="221"/>
      <c r="R111" s="219">
        <v>36625</v>
      </c>
      <c r="S111" s="220">
        <v>47.7</v>
      </c>
    </row>
    <row r="112" spans="3:19" x14ac:dyDescent="0.25">
      <c r="C112" s="221"/>
      <c r="R112" s="219">
        <v>36626</v>
      </c>
      <c r="S112" s="220">
        <v>47.1</v>
      </c>
    </row>
    <row r="113" spans="3:19" x14ac:dyDescent="0.25">
      <c r="C113" s="221"/>
      <c r="R113" s="219">
        <v>36627</v>
      </c>
      <c r="S113" s="220">
        <v>47.7</v>
      </c>
    </row>
    <row r="114" spans="3:19" x14ac:dyDescent="0.25">
      <c r="C114" s="221"/>
      <c r="R114" s="219">
        <v>36628</v>
      </c>
      <c r="S114" s="220">
        <v>48.1</v>
      </c>
    </row>
    <row r="115" spans="3:19" x14ac:dyDescent="0.25">
      <c r="C115" s="221"/>
      <c r="R115" s="219">
        <v>36629</v>
      </c>
      <c r="S115" s="220">
        <v>47.7</v>
      </c>
    </row>
    <row r="116" spans="3:19" x14ac:dyDescent="0.25">
      <c r="C116" s="221"/>
      <c r="R116" s="219">
        <v>36630</v>
      </c>
      <c r="S116" s="220">
        <v>48.1</v>
      </c>
    </row>
    <row r="117" spans="3:19" x14ac:dyDescent="0.25">
      <c r="C117" s="221"/>
      <c r="R117" s="219">
        <v>36631</v>
      </c>
      <c r="S117" s="220">
        <v>47.8</v>
      </c>
    </row>
    <row r="118" spans="3:19" x14ac:dyDescent="0.25">
      <c r="C118" s="221"/>
      <c r="R118" s="219">
        <v>36632</v>
      </c>
      <c r="S118" s="220">
        <v>47.2</v>
      </c>
    </row>
    <row r="119" spans="3:19" x14ac:dyDescent="0.25">
      <c r="C119" s="221"/>
      <c r="R119" s="219">
        <v>36633</v>
      </c>
      <c r="S119" s="220">
        <v>47.5</v>
      </c>
    </row>
    <row r="120" spans="3:19" x14ac:dyDescent="0.25">
      <c r="C120" s="221"/>
      <c r="R120" s="219">
        <v>36634</v>
      </c>
      <c r="S120" s="220">
        <v>47.3</v>
      </c>
    </row>
    <row r="121" spans="3:19" x14ac:dyDescent="0.25">
      <c r="C121" s="221"/>
      <c r="R121" s="219">
        <v>36635</v>
      </c>
      <c r="S121" s="220">
        <v>47.1</v>
      </c>
    </row>
    <row r="122" spans="3:19" x14ac:dyDescent="0.25">
      <c r="C122" s="221"/>
      <c r="R122" s="219">
        <v>36636</v>
      </c>
      <c r="S122" s="220">
        <v>46.4</v>
      </c>
    </row>
    <row r="123" spans="3:19" x14ac:dyDescent="0.25">
      <c r="C123" s="221"/>
      <c r="R123" s="219">
        <v>36637</v>
      </c>
      <c r="S123" s="220">
        <v>45.4</v>
      </c>
    </row>
    <row r="124" spans="3:19" x14ac:dyDescent="0.25">
      <c r="C124" s="221"/>
      <c r="R124" s="219">
        <v>36638</v>
      </c>
      <c r="S124" s="220">
        <v>45.5</v>
      </c>
    </row>
    <row r="125" spans="3:19" x14ac:dyDescent="0.25">
      <c r="C125" s="221"/>
      <c r="R125" s="219">
        <v>36639</v>
      </c>
      <c r="S125" s="220">
        <v>45.5</v>
      </c>
    </row>
    <row r="126" spans="3:19" x14ac:dyDescent="0.25">
      <c r="C126" s="221"/>
      <c r="R126" s="219">
        <v>36640</v>
      </c>
      <c r="S126" s="220">
        <v>47.6</v>
      </c>
    </row>
    <row r="127" spans="3:19" x14ac:dyDescent="0.25">
      <c r="C127" s="221"/>
      <c r="R127" s="219">
        <v>36641</v>
      </c>
      <c r="S127" s="220">
        <v>48.9</v>
      </c>
    </row>
    <row r="128" spans="3:19" x14ac:dyDescent="0.25">
      <c r="C128" s="221"/>
      <c r="R128" s="219">
        <v>36642</v>
      </c>
      <c r="S128" s="220">
        <v>48.4</v>
      </c>
    </row>
    <row r="129" spans="3:19" x14ac:dyDescent="0.25">
      <c r="C129" s="221"/>
      <c r="R129" s="219">
        <v>36643</v>
      </c>
      <c r="S129" s="220">
        <v>47.5</v>
      </c>
    </row>
    <row r="130" spans="3:19" x14ac:dyDescent="0.25">
      <c r="C130" s="221"/>
      <c r="R130" s="219">
        <v>36644</v>
      </c>
      <c r="S130" s="220">
        <v>49.1</v>
      </c>
    </row>
    <row r="131" spans="3:19" x14ac:dyDescent="0.25">
      <c r="C131" s="221"/>
      <c r="R131" s="219">
        <v>36645</v>
      </c>
      <c r="S131" s="220">
        <v>49.5</v>
      </c>
    </row>
    <row r="132" spans="3:19" x14ac:dyDescent="0.25">
      <c r="C132" s="221"/>
      <c r="R132" s="219">
        <v>36646</v>
      </c>
      <c r="S132" s="220">
        <v>49.7</v>
      </c>
    </row>
    <row r="133" spans="3:19" x14ac:dyDescent="0.25">
      <c r="C133" s="221"/>
      <c r="R133" s="219">
        <v>36647</v>
      </c>
      <c r="S133" s="220">
        <v>50.7</v>
      </c>
    </row>
    <row r="134" spans="3:19" x14ac:dyDescent="0.25">
      <c r="C134" s="221"/>
      <c r="R134" s="219">
        <v>36648</v>
      </c>
      <c r="S134" s="220">
        <v>50.4</v>
      </c>
    </row>
    <row r="135" spans="3:19" x14ac:dyDescent="0.25">
      <c r="C135" s="221"/>
      <c r="R135" s="219">
        <v>36649</v>
      </c>
      <c r="S135" s="220">
        <v>51.9</v>
      </c>
    </row>
    <row r="136" spans="3:19" x14ac:dyDescent="0.25">
      <c r="C136" s="221"/>
      <c r="R136" s="219">
        <v>36650</v>
      </c>
      <c r="S136" s="220">
        <v>53.2</v>
      </c>
    </row>
    <row r="137" spans="3:19" x14ac:dyDescent="0.25">
      <c r="C137" s="221"/>
      <c r="R137" s="219">
        <v>36651</v>
      </c>
      <c r="S137" s="220">
        <v>55.4</v>
      </c>
    </row>
    <row r="138" spans="3:19" x14ac:dyDescent="0.25">
      <c r="C138" s="221"/>
      <c r="R138" s="219">
        <v>36652</v>
      </c>
      <c r="S138" s="220">
        <v>57.4</v>
      </c>
    </row>
    <row r="139" spans="3:19" x14ac:dyDescent="0.25">
      <c r="C139" s="221"/>
      <c r="R139" s="219">
        <v>36653</v>
      </c>
      <c r="S139" s="220">
        <v>57.3</v>
      </c>
    </row>
    <row r="140" spans="3:19" x14ac:dyDescent="0.25">
      <c r="C140" s="221"/>
      <c r="R140" s="219">
        <v>36654</v>
      </c>
      <c r="S140" s="220">
        <v>59.7</v>
      </c>
    </row>
    <row r="141" spans="3:19" x14ac:dyDescent="0.25">
      <c r="C141" s="221"/>
      <c r="R141" s="219">
        <v>36655</v>
      </c>
      <c r="S141" s="220">
        <v>61.3</v>
      </c>
    </row>
    <row r="142" spans="3:19" x14ac:dyDescent="0.25">
      <c r="C142" s="221"/>
      <c r="R142" s="219">
        <v>36656</v>
      </c>
      <c r="S142" s="220">
        <v>63.2</v>
      </c>
    </row>
    <row r="143" spans="3:19" x14ac:dyDescent="0.25">
      <c r="C143" s="221"/>
      <c r="R143" s="219">
        <v>36657</v>
      </c>
      <c r="S143" s="220">
        <v>64.099999999999994</v>
      </c>
    </row>
    <row r="144" spans="3:19" x14ac:dyDescent="0.25">
      <c r="C144" s="221"/>
      <c r="R144" s="219">
        <v>36658</v>
      </c>
      <c r="S144" s="220">
        <v>65.599999999999994</v>
      </c>
    </row>
    <row r="145" spans="3:19" x14ac:dyDescent="0.25">
      <c r="C145" s="221"/>
      <c r="R145" s="219">
        <v>36659</v>
      </c>
      <c r="S145" s="220">
        <v>67.099999999999994</v>
      </c>
    </row>
    <row r="146" spans="3:19" x14ac:dyDescent="0.25">
      <c r="C146" s="221"/>
      <c r="R146" s="219">
        <v>36660</v>
      </c>
      <c r="S146" s="220">
        <v>66.400000000000006</v>
      </c>
    </row>
    <row r="147" spans="3:19" x14ac:dyDescent="0.25">
      <c r="C147" s="221"/>
      <c r="R147" s="219">
        <v>36661</v>
      </c>
      <c r="S147" s="220">
        <v>66.900000000000006</v>
      </c>
    </row>
    <row r="148" spans="3:19" x14ac:dyDescent="0.25">
      <c r="C148" s="221"/>
      <c r="R148" s="219">
        <v>36662</v>
      </c>
      <c r="S148" s="220">
        <v>69</v>
      </c>
    </row>
    <row r="149" spans="3:19" x14ac:dyDescent="0.25">
      <c r="C149" s="221"/>
      <c r="R149" s="219">
        <v>36663</v>
      </c>
      <c r="S149" s="220">
        <v>68.3</v>
      </c>
    </row>
    <row r="150" spans="3:19" x14ac:dyDescent="0.25">
      <c r="C150" s="221"/>
      <c r="R150" s="219">
        <v>36664</v>
      </c>
      <c r="S150" s="220">
        <v>70.099999999999994</v>
      </c>
    </row>
    <row r="151" spans="3:19" x14ac:dyDescent="0.25">
      <c r="C151" s="221"/>
      <c r="R151" s="219">
        <v>36665</v>
      </c>
      <c r="S151" s="220">
        <v>71.5</v>
      </c>
    </row>
    <row r="152" spans="3:19" x14ac:dyDescent="0.25">
      <c r="C152" s="221"/>
      <c r="R152" s="219">
        <v>36666</v>
      </c>
      <c r="S152" s="220">
        <v>72.400000000000006</v>
      </c>
    </row>
    <row r="153" spans="3:19" x14ac:dyDescent="0.25">
      <c r="C153" s="221"/>
      <c r="R153" s="219">
        <v>36667</v>
      </c>
      <c r="S153" s="220">
        <v>73.7</v>
      </c>
    </row>
    <row r="154" spans="3:19" x14ac:dyDescent="0.25">
      <c r="C154" s="221"/>
      <c r="R154" s="219">
        <v>36668</v>
      </c>
      <c r="S154" s="220">
        <v>75.900000000000006</v>
      </c>
    </row>
    <row r="155" spans="3:19" x14ac:dyDescent="0.25">
      <c r="C155" s="221"/>
      <c r="R155" s="219">
        <v>36669</v>
      </c>
      <c r="S155" s="220">
        <v>77</v>
      </c>
    </row>
    <row r="156" spans="3:19" x14ac:dyDescent="0.25">
      <c r="C156" s="221"/>
      <c r="R156" s="219">
        <v>36670</v>
      </c>
      <c r="S156" s="220">
        <v>76.400000000000006</v>
      </c>
    </row>
    <row r="157" spans="3:19" x14ac:dyDescent="0.25">
      <c r="C157" s="221"/>
      <c r="R157" s="219">
        <v>36671</v>
      </c>
      <c r="S157" s="220">
        <v>75.5</v>
      </c>
    </row>
    <row r="158" spans="3:19" x14ac:dyDescent="0.25">
      <c r="C158" s="221"/>
      <c r="R158" s="219">
        <v>36672</v>
      </c>
      <c r="S158" s="220">
        <v>76.599999999999994</v>
      </c>
    </row>
    <row r="159" spans="3:19" x14ac:dyDescent="0.25">
      <c r="C159" s="221"/>
      <c r="R159" s="219">
        <v>36673</v>
      </c>
      <c r="S159" s="220">
        <v>76.900000000000006</v>
      </c>
    </row>
    <row r="160" spans="3:19" x14ac:dyDescent="0.25">
      <c r="C160" s="221"/>
      <c r="R160" s="219">
        <v>36674</v>
      </c>
      <c r="S160" s="220">
        <v>77</v>
      </c>
    </row>
    <row r="161" spans="3:19" x14ac:dyDescent="0.25">
      <c r="C161" s="221"/>
      <c r="R161" s="219">
        <v>36675</v>
      </c>
      <c r="S161" s="220">
        <v>78.599999999999994</v>
      </c>
    </row>
    <row r="162" spans="3:19" x14ac:dyDescent="0.25">
      <c r="C162" s="221"/>
      <c r="R162" s="219">
        <v>36676</v>
      </c>
      <c r="S162" s="220">
        <v>79.599999999999994</v>
      </c>
    </row>
    <row r="163" spans="3:19" x14ac:dyDescent="0.25">
      <c r="C163" s="221"/>
      <c r="R163" s="219">
        <v>36677</v>
      </c>
      <c r="S163" s="220">
        <v>80.2</v>
      </c>
    </row>
    <row r="164" spans="3:19" x14ac:dyDescent="0.25">
      <c r="C164" s="221"/>
      <c r="R164" s="219">
        <v>36678</v>
      </c>
      <c r="S164" s="220">
        <v>82.6</v>
      </c>
    </row>
    <row r="165" spans="3:19" x14ac:dyDescent="0.25">
      <c r="C165" s="221"/>
      <c r="R165" s="219">
        <v>36679</v>
      </c>
      <c r="S165" s="220">
        <v>82.2</v>
      </c>
    </row>
    <row r="166" spans="3:19" x14ac:dyDescent="0.25">
      <c r="C166" s="221"/>
      <c r="R166" s="219">
        <v>36680</v>
      </c>
      <c r="S166" s="220">
        <v>82.2</v>
      </c>
    </row>
    <row r="167" spans="3:19" x14ac:dyDescent="0.25">
      <c r="C167" s="221"/>
      <c r="R167" s="219">
        <v>36681</v>
      </c>
      <c r="S167" s="220">
        <v>81.599999999999994</v>
      </c>
    </row>
    <row r="168" spans="3:19" x14ac:dyDescent="0.25">
      <c r="C168" s="221"/>
      <c r="R168" s="219">
        <v>36682</v>
      </c>
      <c r="S168" s="220">
        <v>82.4</v>
      </c>
    </row>
    <row r="169" spans="3:19" x14ac:dyDescent="0.25">
      <c r="C169" s="221"/>
      <c r="R169" s="219">
        <v>36683</v>
      </c>
      <c r="S169" s="220">
        <v>83.9</v>
      </c>
    </row>
    <row r="170" spans="3:19" x14ac:dyDescent="0.25">
      <c r="C170" s="221"/>
      <c r="R170" s="219">
        <v>36684</v>
      </c>
      <c r="S170" s="220">
        <v>82.9</v>
      </c>
    </row>
    <row r="171" spans="3:19" x14ac:dyDescent="0.25">
      <c r="C171" s="221"/>
      <c r="R171" s="219">
        <v>36685</v>
      </c>
      <c r="S171" s="220">
        <v>81.2</v>
      </c>
    </row>
    <row r="172" spans="3:19" x14ac:dyDescent="0.25">
      <c r="C172" s="221"/>
      <c r="R172" s="219">
        <v>36686</v>
      </c>
      <c r="S172" s="220">
        <v>79.7</v>
      </c>
    </row>
    <row r="173" spans="3:19" x14ac:dyDescent="0.25">
      <c r="C173" s="221"/>
      <c r="R173" s="219">
        <v>36687</v>
      </c>
      <c r="S173" s="220">
        <v>79.7</v>
      </c>
    </row>
    <row r="174" spans="3:19" x14ac:dyDescent="0.25">
      <c r="C174" s="221"/>
      <c r="R174" s="219">
        <v>36688</v>
      </c>
      <c r="S174" s="220">
        <v>78.5</v>
      </c>
    </row>
    <row r="175" spans="3:19" x14ac:dyDescent="0.25">
      <c r="C175" s="221"/>
      <c r="R175" s="219">
        <v>36689</v>
      </c>
      <c r="S175" s="220">
        <v>77.2</v>
      </c>
    </row>
    <row r="176" spans="3:19" x14ac:dyDescent="0.25">
      <c r="C176" s="221"/>
      <c r="R176" s="219">
        <v>36690</v>
      </c>
      <c r="S176" s="220">
        <v>78.599999999999994</v>
      </c>
    </row>
    <row r="177" spans="3:19" x14ac:dyDescent="0.25">
      <c r="C177" s="221"/>
      <c r="R177" s="219">
        <v>36691</v>
      </c>
      <c r="S177" s="220">
        <v>77.400000000000006</v>
      </c>
    </row>
    <row r="178" spans="3:19" x14ac:dyDescent="0.25">
      <c r="C178" s="221"/>
      <c r="R178" s="219">
        <v>36692</v>
      </c>
      <c r="S178" s="220">
        <v>75.8</v>
      </c>
    </row>
    <row r="179" spans="3:19" x14ac:dyDescent="0.25">
      <c r="C179" s="221"/>
      <c r="R179" s="219">
        <v>36693</v>
      </c>
      <c r="S179" s="220">
        <v>77.3</v>
      </c>
    </row>
    <row r="180" spans="3:19" x14ac:dyDescent="0.25">
      <c r="C180" s="221"/>
      <c r="R180" s="219">
        <v>36694</v>
      </c>
      <c r="S180" s="220">
        <v>75.900000000000006</v>
      </c>
    </row>
    <row r="181" spans="3:19" x14ac:dyDescent="0.25">
      <c r="C181" s="221"/>
      <c r="R181" s="219">
        <v>36695</v>
      </c>
      <c r="S181" s="220">
        <v>74.400000000000006</v>
      </c>
    </row>
    <row r="182" spans="3:19" x14ac:dyDescent="0.25">
      <c r="C182" s="221"/>
      <c r="R182" s="219">
        <v>36696</v>
      </c>
      <c r="S182" s="220">
        <v>74.400000000000006</v>
      </c>
    </row>
    <row r="183" spans="3:19" x14ac:dyDescent="0.25">
      <c r="C183" s="221"/>
      <c r="R183" s="219">
        <v>36697</v>
      </c>
      <c r="S183" s="220">
        <v>73.599999999999994</v>
      </c>
    </row>
    <row r="184" spans="3:19" x14ac:dyDescent="0.25">
      <c r="C184" s="221"/>
      <c r="R184" s="219">
        <v>36698</v>
      </c>
      <c r="S184" s="220">
        <v>72.099999999999994</v>
      </c>
    </row>
    <row r="185" spans="3:19" x14ac:dyDescent="0.25">
      <c r="C185" s="221"/>
      <c r="R185" s="219">
        <v>36699</v>
      </c>
      <c r="S185" s="220">
        <v>70.7</v>
      </c>
    </row>
    <row r="186" spans="3:19" x14ac:dyDescent="0.25">
      <c r="C186" s="221"/>
      <c r="R186" s="219">
        <v>36700</v>
      </c>
      <c r="S186" s="220">
        <v>69</v>
      </c>
    </row>
    <row r="187" spans="3:19" x14ac:dyDescent="0.25">
      <c r="C187" s="221"/>
      <c r="R187" s="219">
        <v>36701</v>
      </c>
      <c r="S187" s="220">
        <v>69.2</v>
      </c>
    </row>
    <row r="188" spans="3:19" x14ac:dyDescent="0.25">
      <c r="C188" s="221"/>
      <c r="R188" s="219">
        <v>36702</v>
      </c>
      <c r="S188" s="220">
        <v>68.8</v>
      </c>
    </row>
    <row r="189" spans="3:19" x14ac:dyDescent="0.25">
      <c r="C189" s="221"/>
      <c r="R189" s="219">
        <v>36703</v>
      </c>
      <c r="S189" s="220">
        <v>68.2</v>
      </c>
    </row>
    <row r="190" spans="3:19" x14ac:dyDescent="0.25">
      <c r="C190" s="221"/>
      <c r="R190" s="219">
        <v>36704</v>
      </c>
      <c r="S190" s="220">
        <v>67.400000000000006</v>
      </c>
    </row>
    <row r="191" spans="3:19" x14ac:dyDescent="0.25">
      <c r="C191" s="221"/>
      <c r="R191" s="219">
        <v>36705</v>
      </c>
      <c r="S191" s="220">
        <v>65.7</v>
      </c>
    </row>
    <row r="192" spans="3:19" x14ac:dyDescent="0.25">
      <c r="C192" s="221"/>
      <c r="R192" s="219">
        <v>36706</v>
      </c>
      <c r="S192" s="220">
        <v>64.7</v>
      </c>
    </row>
    <row r="193" spans="3:19" x14ac:dyDescent="0.25">
      <c r="C193" s="221"/>
      <c r="R193" s="219">
        <v>36707</v>
      </c>
      <c r="S193" s="220">
        <v>64.099999999999994</v>
      </c>
    </row>
    <row r="194" spans="3:19" x14ac:dyDescent="0.25">
      <c r="C194" s="221"/>
      <c r="R194" s="219">
        <v>36708</v>
      </c>
      <c r="S194" s="220">
        <v>62.4</v>
      </c>
    </row>
    <row r="195" spans="3:19" x14ac:dyDescent="0.25">
      <c r="C195" s="221"/>
      <c r="R195" s="219">
        <v>36709</v>
      </c>
      <c r="S195" s="220">
        <v>61.5</v>
      </c>
    </row>
    <row r="196" spans="3:19" x14ac:dyDescent="0.25">
      <c r="C196" s="221"/>
      <c r="R196" s="219">
        <v>36710</v>
      </c>
      <c r="S196" s="220">
        <v>60.1</v>
      </c>
    </row>
    <row r="197" spans="3:19" x14ac:dyDescent="0.25">
      <c r="C197" s="221"/>
      <c r="R197" s="219">
        <v>36711</v>
      </c>
      <c r="S197" s="220">
        <v>59.9</v>
      </c>
    </row>
    <row r="198" spans="3:19" x14ac:dyDescent="0.25">
      <c r="C198" s="221"/>
      <c r="R198" s="219">
        <v>36712</v>
      </c>
      <c r="S198" s="220">
        <v>58.9</v>
      </c>
    </row>
    <row r="199" spans="3:19" x14ac:dyDescent="0.25">
      <c r="C199" s="221"/>
      <c r="R199" s="219">
        <v>36713</v>
      </c>
      <c r="S199" s="220">
        <v>58.3</v>
      </c>
    </row>
    <row r="200" spans="3:19" x14ac:dyDescent="0.25">
      <c r="C200" s="221"/>
      <c r="R200" s="219">
        <v>36714</v>
      </c>
      <c r="S200" s="220">
        <v>58.3</v>
      </c>
    </row>
    <row r="201" spans="3:19" x14ac:dyDescent="0.25">
      <c r="C201" s="221"/>
      <c r="R201" s="219">
        <v>36715</v>
      </c>
      <c r="S201" s="220">
        <v>57.7</v>
      </c>
    </row>
    <row r="202" spans="3:19" x14ac:dyDescent="0.25">
      <c r="C202" s="221"/>
      <c r="R202" s="219">
        <v>36716</v>
      </c>
      <c r="S202" s="220">
        <v>57.6</v>
      </c>
    </row>
    <row r="203" spans="3:19" x14ac:dyDescent="0.25">
      <c r="C203" s="221"/>
      <c r="R203" s="219">
        <v>36717</v>
      </c>
      <c r="S203" s="220">
        <v>56.7</v>
      </c>
    </row>
    <row r="204" spans="3:19" x14ac:dyDescent="0.25">
      <c r="C204" s="221"/>
      <c r="R204" s="219">
        <v>36718</v>
      </c>
      <c r="S204" s="220">
        <v>56.2</v>
      </c>
    </row>
    <row r="205" spans="3:19" x14ac:dyDescent="0.25">
      <c r="C205" s="221"/>
      <c r="R205" s="219">
        <v>36719</v>
      </c>
      <c r="S205" s="220">
        <v>55.6</v>
      </c>
    </row>
    <row r="206" spans="3:19" x14ac:dyDescent="0.25">
      <c r="C206" s="221"/>
      <c r="R206" s="219">
        <v>36720</v>
      </c>
      <c r="S206" s="220">
        <v>55.2</v>
      </c>
    </row>
    <row r="207" spans="3:19" x14ac:dyDescent="0.25">
      <c r="C207" s="221"/>
      <c r="R207" s="219">
        <v>36721</v>
      </c>
      <c r="S207" s="220">
        <v>56</v>
      </c>
    </row>
    <row r="208" spans="3:19" x14ac:dyDescent="0.25">
      <c r="C208" s="221"/>
      <c r="R208" s="219">
        <v>36722</v>
      </c>
      <c r="S208" s="220">
        <v>55.4</v>
      </c>
    </row>
    <row r="209" spans="3:19" x14ac:dyDescent="0.25">
      <c r="C209" s="221"/>
      <c r="R209" s="219">
        <v>36723</v>
      </c>
      <c r="S209" s="220">
        <v>53.6</v>
      </c>
    </row>
    <row r="210" spans="3:19" x14ac:dyDescent="0.25">
      <c r="C210" s="221"/>
      <c r="R210" s="219">
        <v>36724</v>
      </c>
      <c r="S210" s="220">
        <v>53.6</v>
      </c>
    </row>
    <row r="211" spans="3:19" x14ac:dyDescent="0.25">
      <c r="C211" s="221"/>
      <c r="R211" s="219">
        <v>36725</v>
      </c>
      <c r="S211" s="220">
        <v>52.8</v>
      </c>
    </row>
    <row r="212" spans="3:19" x14ac:dyDescent="0.25">
      <c r="C212" s="221"/>
      <c r="R212" s="219">
        <v>36726</v>
      </c>
      <c r="S212" s="220">
        <v>52.6</v>
      </c>
    </row>
    <row r="213" spans="3:19" x14ac:dyDescent="0.25">
      <c r="C213" s="221"/>
      <c r="R213" s="219">
        <v>36727</v>
      </c>
      <c r="S213" s="220">
        <v>53.2</v>
      </c>
    </row>
    <row r="214" spans="3:19" x14ac:dyDescent="0.25">
      <c r="C214" s="221"/>
      <c r="R214" s="219">
        <v>36728</v>
      </c>
      <c r="S214" s="220">
        <v>51.5</v>
      </c>
    </row>
    <row r="215" spans="3:19" x14ac:dyDescent="0.25">
      <c r="C215" s="221"/>
      <c r="R215" s="219">
        <v>36729</v>
      </c>
      <c r="S215" s="220">
        <v>52.1</v>
      </c>
    </row>
    <row r="216" spans="3:19" x14ac:dyDescent="0.25">
      <c r="C216" s="221"/>
      <c r="R216" s="219">
        <v>36730</v>
      </c>
      <c r="S216" s="220">
        <v>51.8</v>
      </c>
    </row>
    <row r="217" spans="3:19" x14ac:dyDescent="0.25">
      <c r="C217" s="221"/>
      <c r="R217" s="219">
        <v>36731</v>
      </c>
      <c r="S217" s="220">
        <v>51.9</v>
      </c>
    </row>
    <row r="218" spans="3:19" x14ac:dyDescent="0.25">
      <c r="C218" s="221"/>
      <c r="R218" s="219">
        <v>36732</v>
      </c>
      <c r="S218" s="220">
        <v>51.5</v>
      </c>
    </row>
    <row r="219" spans="3:19" x14ac:dyDescent="0.25">
      <c r="C219" s="221"/>
      <c r="R219" s="219">
        <v>36733</v>
      </c>
      <c r="S219" s="220">
        <v>51.4</v>
      </c>
    </row>
    <row r="220" spans="3:19" x14ac:dyDescent="0.25">
      <c r="C220" s="221"/>
      <c r="R220" s="219">
        <v>36734</v>
      </c>
      <c r="S220" s="220">
        <v>52.3</v>
      </c>
    </row>
    <row r="221" spans="3:19" x14ac:dyDescent="0.25">
      <c r="C221" s="221"/>
      <c r="R221" s="219">
        <v>36735</v>
      </c>
      <c r="S221" s="220">
        <v>51.5</v>
      </c>
    </row>
    <row r="222" spans="3:19" x14ac:dyDescent="0.25">
      <c r="C222" s="221"/>
      <c r="R222" s="219">
        <v>36736</v>
      </c>
      <c r="S222" s="220">
        <v>52.2</v>
      </c>
    </row>
    <row r="223" spans="3:19" x14ac:dyDescent="0.25">
      <c r="C223" s="221"/>
      <c r="R223" s="219">
        <v>36737</v>
      </c>
      <c r="S223" s="220">
        <v>51.2</v>
      </c>
    </row>
    <row r="224" spans="3:19" x14ac:dyDescent="0.25">
      <c r="C224" s="221"/>
      <c r="R224" s="219">
        <v>36738</v>
      </c>
      <c r="S224" s="220">
        <v>50.7</v>
      </c>
    </row>
    <row r="225" spans="3:19" x14ac:dyDescent="0.25">
      <c r="C225" s="221"/>
      <c r="R225" s="219">
        <v>36739</v>
      </c>
      <c r="S225" s="220">
        <v>51.3</v>
      </c>
    </row>
    <row r="226" spans="3:19" x14ac:dyDescent="0.25">
      <c r="C226" s="221"/>
      <c r="R226" s="219">
        <v>36740</v>
      </c>
      <c r="S226" s="220">
        <v>52.1</v>
      </c>
    </row>
    <row r="227" spans="3:19" x14ac:dyDescent="0.25">
      <c r="C227" s="221"/>
      <c r="R227" s="219">
        <v>36741</v>
      </c>
      <c r="S227" s="220">
        <v>51.3</v>
      </c>
    </row>
    <row r="228" spans="3:19" x14ac:dyDescent="0.25">
      <c r="C228" s="221"/>
      <c r="R228" s="219">
        <v>36742</v>
      </c>
      <c r="S228" s="220">
        <v>50.6</v>
      </c>
    </row>
    <row r="229" spans="3:19" x14ac:dyDescent="0.25">
      <c r="C229" s="221"/>
      <c r="R229" s="219">
        <v>36743</v>
      </c>
      <c r="S229" s="220">
        <v>49.3</v>
      </c>
    </row>
    <row r="230" spans="3:19" x14ac:dyDescent="0.25">
      <c r="C230" s="221"/>
      <c r="R230" s="219">
        <v>36744</v>
      </c>
      <c r="S230" s="220">
        <v>47.4</v>
      </c>
    </row>
    <row r="231" spans="3:19" x14ac:dyDescent="0.25">
      <c r="C231" s="221"/>
      <c r="R231" s="219">
        <v>36745</v>
      </c>
      <c r="S231" s="220">
        <v>47.6</v>
      </c>
    </row>
    <row r="232" spans="3:19" x14ac:dyDescent="0.25">
      <c r="C232" s="221"/>
      <c r="R232" s="219">
        <v>36746</v>
      </c>
      <c r="S232" s="220">
        <v>48.4</v>
      </c>
    </row>
    <row r="233" spans="3:19" x14ac:dyDescent="0.25">
      <c r="C233" s="221"/>
      <c r="R233" s="219">
        <v>36747</v>
      </c>
      <c r="S233" s="220">
        <v>48.3</v>
      </c>
    </row>
    <row r="234" spans="3:19" x14ac:dyDescent="0.25">
      <c r="C234" s="221"/>
      <c r="R234" s="219">
        <v>36748</v>
      </c>
      <c r="S234" s="220">
        <v>48.6</v>
      </c>
    </row>
    <row r="235" spans="3:19" x14ac:dyDescent="0.25">
      <c r="C235" s="221"/>
      <c r="R235" s="219">
        <v>36749</v>
      </c>
      <c r="S235" s="220">
        <v>48.8</v>
      </c>
    </row>
    <row r="236" spans="3:19" x14ac:dyDescent="0.25">
      <c r="C236" s="221"/>
      <c r="R236" s="219">
        <v>36750</v>
      </c>
      <c r="S236" s="220">
        <v>48</v>
      </c>
    </row>
    <row r="237" spans="3:19" x14ac:dyDescent="0.25">
      <c r="C237" s="221"/>
      <c r="R237" s="219">
        <v>36751</v>
      </c>
      <c r="S237" s="220">
        <v>47</v>
      </c>
    </row>
    <row r="238" spans="3:19" x14ac:dyDescent="0.25">
      <c r="C238" s="221"/>
      <c r="R238" s="219">
        <v>36752</v>
      </c>
      <c r="S238" s="220">
        <v>46.7</v>
      </c>
    </row>
    <row r="239" spans="3:19" x14ac:dyDescent="0.25">
      <c r="C239" s="221"/>
      <c r="R239" s="219">
        <v>36753</v>
      </c>
      <c r="S239" s="220">
        <v>48.2</v>
      </c>
    </row>
    <row r="240" spans="3:19" x14ac:dyDescent="0.25">
      <c r="C240" s="221"/>
      <c r="R240" s="219">
        <v>36754</v>
      </c>
      <c r="S240" s="220">
        <v>48.2</v>
      </c>
    </row>
    <row r="241" spans="3:19" x14ac:dyDescent="0.25">
      <c r="C241" s="221"/>
      <c r="R241" s="219">
        <v>36755</v>
      </c>
      <c r="S241" s="220">
        <v>48.4</v>
      </c>
    </row>
    <row r="242" spans="3:19" x14ac:dyDescent="0.25">
      <c r="C242" s="221"/>
      <c r="R242" s="219">
        <v>36756</v>
      </c>
      <c r="S242" s="220">
        <v>47.4</v>
      </c>
    </row>
    <row r="243" spans="3:19" x14ac:dyDescent="0.25">
      <c r="C243" s="221"/>
      <c r="R243" s="219">
        <v>36757</v>
      </c>
      <c r="S243" s="220">
        <v>46.4</v>
      </c>
    </row>
    <row r="244" spans="3:19" x14ac:dyDescent="0.25">
      <c r="C244" s="221"/>
      <c r="R244" s="219">
        <v>36758</v>
      </c>
      <c r="S244" s="220">
        <v>46.5</v>
      </c>
    </row>
    <row r="245" spans="3:19" x14ac:dyDescent="0.25">
      <c r="C245" s="221"/>
      <c r="R245" s="219">
        <v>36759</v>
      </c>
      <c r="S245" s="220">
        <v>46</v>
      </c>
    </row>
    <row r="246" spans="3:19" x14ac:dyDescent="0.25">
      <c r="C246" s="221"/>
      <c r="R246" s="219">
        <v>36760</v>
      </c>
      <c r="S246" s="220">
        <v>46.7</v>
      </c>
    </row>
    <row r="247" spans="3:19" x14ac:dyDescent="0.25">
      <c r="C247" s="221"/>
      <c r="R247" s="219">
        <v>36761</v>
      </c>
      <c r="S247" s="220">
        <v>46.3</v>
      </c>
    </row>
    <row r="248" spans="3:19" x14ac:dyDescent="0.25">
      <c r="C248" s="221"/>
      <c r="R248" s="219">
        <v>36762</v>
      </c>
      <c r="S248" s="220">
        <v>46.1</v>
      </c>
    </row>
    <row r="249" spans="3:19" x14ac:dyDescent="0.25">
      <c r="C249" s="221"/>
      <c r="R249" s="219">
        <v>36763</v>
      </c>
      <c r="S249" s="220">
        <v>46.5</v>
      </c>
    </row>
    <row r="250" spans="3:19" x14ac:dyDescent="0.25">
      <c r="C250" s="221"/>
      <c r="R250" s="219">
        <v>36764</v>
      </c>
      <c r="S250" s="220">
        <v>45.6</v>
      </c>
    </row>
    <row r="251" spans="3:19" x14ac:dyDescent="0.25">
      <c r="C251" s="221"/>
      <c r="R251" s="219">
        <v>36765</v>
      </c>
      <c r="S251" s="220">
        <v>45.8</v>
      </c>
    </row>
    <row r="252" spans="3:19" x14ac:dyDescent="0.25">
      <c r="C252" s="221"/>
      <c r="R252" s="219">
        <v>36766</v>
      </c>
      <c r="S252" s="220">
        <v>46.9</v>
      </c>
    </row>
    <row r="253" spans="3:19" x14ac:dyDescent="0.25">
      <c r="C253" s="221"/>
      <c r="R253" s="219">
        <v>36767</v>
      </c>
      <c r="S253" s="220">
        <v>47.4</v>
      </c>
    </row>
    <row r="254" spans="3:19" x14ac:dyDescent="0.25">
      <c r="C254" s="221"/>
      <c r="R254" s="219">
        <v>36768</v>
      </c>
      <c r="S254" s="220">
        <v>47.7</v>
      </c>
    </row>
    <row r="255" spans="3:19" x14ac:dyDescent="0.25">
      <c r="C255" s="221"/>
      <c r="R255" s="219">
        <v>36769</v>
      </c>
      <c r="S255" s="220">
        <v>47.2</v>
      </c>
    </row>
    <row r="256" spans="3:19" x14ac:dyDescent="0.25">
      <c r="C256" s="221"/>
      <c r="R256" s="219">
        <v>36770</v>
      </c>
      <c r="S256" s="220">
        <v>46.9</v>
      </c>
    </row>
    <row r="257" spans="3:19" x14ac:dyDescent="0.25">
      <c r="C257" s="221"/>
      <c r="R257" s="219">
        <v>36771</v>
      </c>
      <c r="S257" s="220">
        <v>47.5</v>
      </c>
    </row>
    <row r="258" spans="3:19" x14ac:dyDescent="0.25">
      <c r="C258" s="221"/>
      <c r="R258" s="219">
        <v>36772</v>
      </c>
      <c r="S258" s="220">
        <v>47</v>
      </c>
    </row>
    <row r="259" spans="3:19" x14ac:dyDescent="0.25">
      <c r="C259" s="221"/>
      <c r="R259" s="219">
        <v>36773</v>
      </c>
      <c r="S259" s="220">
        <v>47.6</v>
      </c>
    </row>
    <row r="260" spans="3:19" x14ac:dyDescent="0.25">
      <c r="C260" s="221"/>
      <c r="R260" s="219">
        <v>36774</v>
      </c>
      <c r="S260" s="220">
        <v>48.9</v>
      </c>
    </row>
    <row r="261" spans="3:19" x14ac:dyDescent="0.25">
      <c r="C261" s="221"/>
      <c r="R261" s="219">
        <v>36775</v>
      </c>
      <c r="S261" s="220">
        <v>49.6</v>
      </c>
    </row>
    <row r="262" spans="3:19" x14ac:dyDescent="0.25">
      <c r="C262" s="221"/>
      <c r="R262" s="219">
        <v>36776</v>
      </c>
      <c r="S262" s="220">
        <v>48.5</v>
      </c>
    </row>
    <row r="263" spans="3:19" x14ac:dyDescent="0.25">
      <c r="C263" s="221"/>
      <c r="R263" s="219">
        <v>36777</v>
      </c>
      <c r="S263" s="220">
        <v>47.7</v>
      </c>
    </row>
    <row r="264" spans="3:19" x14ac:dyDescent="0.25">
      <c r="C264" s="221"/>
      <c r="R264" s="219">
        <v>36778</v>
      </c>
      <c r="S264" s="220">
        <v>47.8</v>
      </c>
    </row>
    <row r="265" spans="3:19" x14ac:dyDescent="0.25">
      <c r="C265" s="221"/>
      <c r="R265" s="219">
        <v>36779</v>
      </c>
      <c r="S265" s="220">
        <v>47.8</v>
      </c>
    </row>
    <row r="266" spans="3:19" x14ac:dyDescent="0.25">
      <c r="C266" s="221"/>
      <c r="R266" s="219">
        <v>36780</v>
      </c>
      <c r="S266" s="220">
        <v>48.5</v>
      </c>
    </row>
    <row r="267" spans="3:19" x14ac:dyDescent="0.25">
      <c r="C267" s="221"/>
      <c r="R267" s="219">
        <v>36781</v>
      </c>
      <c r="S267" s="220">
        <v>49.7</v>
      </c>
    </row>
    <row r="268" spans="3:19" x14ac:dyDescent="0.25">
      <c r="C268" s="221"/>
      <c r="R268" s="219">
        <v>36782</v>
      </c>
      <c r="S268" s="220">
        <v>50.3</v>
      </c>
    </row>
    <row r="269" spans="3:19" x14ac:dyDescent="0.25">
      <c r="C269" s="221"/>
      <c r="R269" s="219">
        <v>36783</v>
      </c>
      <c r="S269" s="220">
        <v>49.9</v>
      </c>
    </row>
    <row r="270" spans="3:19" x14ac:dyDescent="0.25">
      <c r="C270" s="221"/>
      <c r="R270" s="219">
        <v>36784</v>
      </c>
      <c r="S270" s="220">
        <v>50</v>
      </c>
    </row>
    <row r="271" spans="3:19" x14ac:dyDescent="0.25">
      <c r="C271" s="221"/>
      <c r="R271" s="219">
        <v>36785</v>
      </c>
      <c r="S271" s="220">
        <v>51.2</v>
      </c>
    </row>
    <row r="272" spans="3:19" x14ac:dyDescent="0.25">
      <c r="C272" s="221"/>
      <c r="R272" s="219">
        <v>36786</v>
      </c>
      <c r="S272" s="220">
        <v>52</v>
      </c>
    </row>
    <row r="273" spans="3:19" x14ac:dyDescent="0.25">
      <c r="C273" s="221"/>
      <c r="R273" s="219">
        <v>36787</v>
      </c>
      <c r="S273" s="220">
        <v>54</v>
      </c>
    </row>
    <row r="274" spans="3:19" x14ac:dyDescent="0.25">
      <c r="C274" s="221"/>
      <c r="R274" s="219">
        <v>36788</v>
      </c>
      <c r="S274" s="220">
        <v>55.2</v>
      </c>
    </row>
    <row r="275" spans="3:19" x14ac:dyDescent="0.25">
      <c r="C275" s="221"/>
      <c r="R275" s="219">
        <v>36789</v>
      </c>
      <c r="S275" s="220">
        <v>55.7</v>
      </c>
    </row>
    <row r="276" spans="3:19" x14ac:dyDescent="0.25">
      <c r="C276" s="221"/>
      <c r="R276" s="219">
        <v>36790</v>
      </c>
      <c r="S276" s="220">
        <v>55.8</v>
      </c>
    </row>
    <row r="277" spans="3:19" x14ac:dyDescent="0.25">
      <c r="C277" s="221"/>
      <c r="R277" s="219">
        <v>36791</v>
      </c>
      <c r="S277" s="220">
        <v>56.3</v>
      </c>
    </row>
    <row r="278" spans="3:19" x14ac:dyDescent="0.25">
      <c r="C278" s="221"/>
      <c r="R278" s="219">
        <v>36792</v>
      </c>
      <c r="S278" s="220">
        <v>56.5</v>
      </c>
    </row>
    <row r="279" spans="3:19" x14ac:dyDescent="0.25">
      <c r="C279" s="221"/>
      <c r="R279" s="219">
        <v>36793</v>
      </c>
      <c r="S279" s="220">
        <v>56.1</v>
      </c>
    </row>
    <row r="280" spans="3:19" x14ac:dyDescent="0.25">
      <c r="C280" s="221"/>
      <c r="R280" s="219">
        <v>36794</v>
      </c>
      <c r="S280" s="220">
        <v>56</v>
      </c>
    </row>
    <row r="281" spans="3:19" x14ac:dyDescent="0.25">
      <c r="C281" s="221"/>
      <c r="R281" s="219">
        <v>36795</v>
      </c>
      <c r="S281" s="220">
        <v>56.3</v>
      </c>
    </row>
    <row r="282" spans="3:19" x14ac:dyDescent="0.25">
      <c r="C282" s="221"/>
      <c r="R282" s="219">
        <v>36796</v>
      </c>
      <c r="S282" s="220">
        <v>54.4</v>
      </c>
    </row>
    <row r="283" spans="3:19" x14ac:dyDescent="0.25">
      <c r="C283" s="221"/>
      <c r="R283" s="219">
        <v>36797</v>
      </c>
      <c r="S283" s="220">
        <v>53.5</v>
      </c>
    </row>
    <row r="284" spans="3:19" x14ac:dyDescent="0.25">
      <c r="C284" s="221"/>
      <c r="R284" s="219">
        <v>36798</v>
      </c>
      <c r="S284" s="220">
        <v>52.6</v>
      </c>
    </row>
    <row r="285" spans="3:19" x14ac:dyDescent="0.25">
      <c r="C285" s="221"/>
      <c r="R285" s="219">
        <v>36799</v>
      </c>
      <c r="S285" s="220">
        <v>52.8</v>
      </c>
    </row>
    <row r="286" spans="3:19" x14ac:dyDescent="0.25">
      <c r="C286" s="221"/>
      <c r="R286" s="219">
        <v>36800</v>
      </c>
      <c r="S286" s="220">
        <v>52.5</v>
      </c>
    </row>
    <row r="287" spans="3:19" x14ac:dyDescent="0.25">
      <c r="C287" s="221"/>
      <c r="R287" s="219">
        <v>36801</v>
      </c>
      <c r="S287" s="220">
        <v>51.7</v>
      </c>
    </row>
    <row r="288" spans="3:19" x14ac:dyDescent="0.25">
      <c r="C288" s="221"/>
      <c r="R288" s="219">
        <v>36802</v>
      </c>
      <c r="S288" s="220">
        <v>52.6</v>
      </c>
    </row>
    <row r="289" spans="3:19" x14ac:dyDescent="0.25">
      <c r="C289" s="221"/>
      <c r="R289" s="219">
        <v>36803</v>
      </c>
      <c r="S289" s="220">
        <v>53.2</v>
      </c>
    </row>
    <row r="290" spans="3:19" x14ac:dyDescent="0.25">
      <c r="C290" s="221"/>
      <c r="R290" s="219">
        <v>36804</v>
      </c>
      <c r="S290" s="220">
        <v>52.9</v>
      </c>
    </row>
    <row r="291" spans="3:19" x14ac:dyDescent="0.25">
      <c r="C291" s="221"/>
      <c r="R291" s="219">
        <v>36805</v>
      </c>
      <c r="S291" s="220">
        <v>53.8</v>
      </c>
    </row>
    <row r="292" spans="3:19" x14ac:dyDescent="0.25">
      <c r="C292" s="221"/>
      <c r="R292" s="219">
        <v>36806</v>
      </c>
      <c r="S292" s="220">
        <v>55.5</v>
      </c>
    </row>
    <row r="293" spans="3:19" x14ac:dyDescent="0.25">
      <c r="C293" s="221"/>
      <c r="R293" s="219">
        <v>36807</v>
      </c>
      <c r="S293" s="220">
        <v>56.4</v>
      </c>
    </row>
    <row r="294" spans="3:19" x14ac:dyDescent="0.25">
      <c r="C294" s="221"/>
      <c r="R294" s="219">
        <v>36808</v>
      </c>
      <c r="S294" s="220">
        <v>58.3</v>
      </c>
    </row>
    <row r="295" spans="3:19" x14ac:dyDescent="0.25">
      <c r="C295" s="221"/>
      <c r="R295" s="219">
        <v>36809</v>
      </c>
      <c r="S295" s="220">
        <v>60.5</v>
      </c>
    </row>
    <row r="296" spans="3:19" x14ac:dyDescent="0.25">
      <c r="C296" s="221"/>
      <c r="R296" s="219">
        <v>36810</v>
      </c>
      <c r="S296" s="220">
        <v>61.2</v>
      </c>
    </row>
    <row r="297" spans="3:19" x14ac:dyDescent="0.25">
      <c r="C297" s="221"/>
      <c r="R297" s="219">
        <v>36811</v>
      </c>
      <c r="S297" s="220">
        <v>59.8</v>
      </c>
    </row>
    <row r="298" spans="3:19" x14ac:dyDescent="0.25">
      <c r="C298" s="221"/>
      <c r="R298" s="219">
        <v>36812</v>
      </c>
      <c r="S298" s="220">
        <v>64.3</v>
      </c>
    </row>
    <row r="299" spans="3:19" x14ac:dyDescent="0.25">
      <c r="C299" s="221"/>
      <c r="R299" s="219">
        <v>36813</v>
      </c>
      <c r="S299" s="220">
        <v>66.5</v>
      </c>
    </row>
    <row r="300" spans="3:19" x14ac:dyDescent="0.25">
      <c r="C300" s="221"/>
      <c r="R300" s="219">
        <v>36814</v>
      </c>
      <c r="S300" s="220">
        <v>67.099999999999994</v>
      </c>
    </row>
    <row r="301" spans="3:19" x14ac:dyDescent="0.25">
      <c r="C301" s="221"/>
      <c r="R301" s="219">
        <v>36815</v>
      </c>
      <c r="S301" s="220">
        <v>68.3</v>
      </c>
    </row>
    <row r="302" spans="3:19" x14ac:dyDescent="0.25">
      <c r="C302" s="221"/>
      <c r="R302" s="219">
        <v>36816</v>
      </c>
      <c r="S302" s="220">
        <v>69.7</v>
      </c>
    </row>
    <row r="303" spans="3:19" x14ac:dyDescent="0.25">
      <c r="C303" s="221"/>
      <c r="R303" s="219">
        <v>36817</v>
      </c>
      <c r="S303" s="220">
        <v>69.099999999999994</v>
      </c>
    </row>
    <row r="304" spans="3:19" x14ac:dyDescent="0.25">
      <c r="C304" s="221"/>
      <c r="R304" s="219">
        <v>36818</v>
      </c>
      <c r="S304" s="220">
        <v>69.3</v>
      </c>
    </row>
    <row r="305" spans="3:19" x14ac:dyDescent="0.25">
      <c r="C305" s="221"/>
      <c r="R305" s="219">
        <v>36819</v>
      </c>
      <c r="S305" s="220">
        <v>69.3</v>
      </c>
    </row>
    <row r="306" spans="3:19" x14ac:dyDescent="0.25">
      <c r="C306" s="221"/>
      <c r="R306" s="219">
        <v>36820</v>
      </c>
      <c r="S306" s="220">
        <v>70.8</v>
      </c>
    </row>
    <row r="307" spans="3:19" x14ac:dyDescent="0.25">
      <c r="C307" s="221"/>
      <c r="R307" s="219">
        <v>36821</v>
      </c>
      <c r="S307" s="220">
        <v>70.400000000000006</v>
      </c>
    </row>
    <row r="308" spans="3:19" x14ac:dyDescent="0.25">
      <c r="C308" s="221"/>
      <c r="R308" s="219">
        <v>36822</v>
      </c>
      <c r="S308" s="220">
        <v>71.599999999999994</v>
      </c>
    </row>
    <row r="309" spans="3:19" x14ac:dyDescent="0.25">
      <c r="C309" s="221"/>
      <c r="R309" s="219">
        <v>36823</v>
      </c>
      <c r="S309" s="220">
        <v>72.5</v>
      </c>
    </row>
    <row r="310" spans="3:19" x14ac:dyDescent="0.25">
      <c r="C310" s="221"/>
      <c r="R310" s="219">
        <v>36824</v>
      </c>
      <c r="S310" s="220">
        <v>72.5</v>
      </c>
    </row>
    <row r="311" spans="3:19" x14ac:dyDescent="0.25">
      <c r="C311" s="221"/>
      <c r="R311" s="219">
        <v>36825</v>
      </c>
      <c r="S311" s="220">
        <v>72.8</v>
      </c>
    </row>
    <row r="312" spans="3:19" x14ac:dyDescent="0.25">
      <c r="C312" s="221"/>
      <c r="R312" s="219">
        <v>36826</v>
      </c>
      <c r="S312" s="220">
        <v>72.5</v>
      </c>
    </row>
    <row r="313" spans="3:19" x14ac:dyDescent="0.25">
      <c r="C313" s="221"/>
      <c r="R313" s="219">
        <v>36827</v>
      </c>
      <c r="S313" s="220">
        <v>73.7</v>
      </c>
    </row>
    <row r="314" spans="3:19" x14ac:dyDescent="0.25">
      <c r="C314" s="221"/>
      <c r="R314" s="219">
        <v>36828</v>
      </c>
      <c r="S314" s="220">
        <v>74</v>
      </c>
    </row>
    <row r="315" spans="3:19" x14ac:dyDescent="0.25">
      <c r="C315" s="221"/>
      <c r="R315" s="219">
        <v>36829</v>
      </c>
      <c r="S315" s="220">
        <v>74.5</v>
      </c>
    </row>
    <row r="316" spans="3:19" x14ac:dyDescent="0.25">
      <c r="C316" s="221"/>
      <c r="R316" s="219">
        <v>36830</v>
      </c>
      <c r="S316" s="220">
        <v>76.099999999999994</v>
      </c>
    </row>
    <row r="317" spans="3:19" x14ac:dyDescent="0.25">
      <c r="C317" s="221"/>
      <c r="R317" s="219">
        <v>36831</v>
      </c>
      <c r="S317" s="220">
        <v>76.5</v>
      </c>
    </row>
    <row r="318" spans="3:19" x14ac:dyDescent="0.25">
      <c r="C318" s="221"/>
      <c r="R318" s="219">
        <v>36832</v>
      </c>
      <c r="S318" s="220">
        <v>75.7</v>
      </c>
    </row>
    <row r="319" spans="3:19" x14ac:dyDescent="0.25">
      <c r="C319" s="221"/>
      <c r="R319" s="219">
        <v>36833</v>
      </c>
      <c r="S319" s="220">
        <v>75.8</v>
      </c>
    </row>
    <row r="320" spans="3:19" x14ac:dyDescent="0.25">
      <c r="C320" s="221"/>
      <c r="R320" s="219">
        <v>36834</v>
      </c>
      <c r="S320" s="220">
        <v>75.2</v>
      </c>
    </row>
    <row r="321" spans="3:19" x14ac:dyDescent="0.25">
      <c r="C321" s="221"/>
      <c r="R321" s="219">
        <v>36835</v>
      </c>
      <c r="S321" s="220">
        <v>73.099999999999994</v>
      </c>
    </row>
    <row r="322" spans="3:19" x14ac:dyDescent="0.25">
      <c r="C322" s="221"/>
      <c r="R322" s="219">
        <v>36836</v>
      </c>
      <c r="S322" s="220">
        <v>71.900000000000006</v>
      </c>
    </row>
    <row r="323" spans="3:19" x14ac:dyDescent="0.25">
      <c r="C323" s="221"/>
      <c r="R323" s="219">
        <v>36837</v>
      </c>
      <c r="S323" s="220">
        <v>71.2</v>
      </c>
    </row>
    <row r="324" spans="3:19" x14ac:dyDescent="0.25">
      <c r="C324" s="221"/>
      <c r="R324" s="219">
        <v>36838</v>
      </c>
      <c r="S324" s="220">
        <v>69.400000000000006</v>
      </c>
    </row>
    <row r="325" spans="3:19" x14ac:dyDescent="0.25">
      <c r="C325" s="221"/>
      <c r="R325" s="219">
        <v>36839</v>
      </c>
      <c r="S325" s="220">
        <v>67.400000000000006</v>
      </c>
    </row>
    <row r="326" spans="3:19" x14ac:dyDescent="0.25">
      <c r="C326" s="221"/>
      <c r="R326" s="219">
        <v>36840</v>
      </c>
      <c r="S326" s="220">
        <v>65.8</v>
      </c>
    </row>
    <row r="327" spans="3:19" x14ac:dyDescent="0.25">
      <c r="C327" s="221"/>
      <c r="R327" s="219">
        <v>36841</v>
      </c>
      <c r="S327" s="220">
        <v>66.099999999999994</v>
      </c>
    </row>
    <row r="328" spans="3:19" x14ac:dyDescent="0.25">
      <c r="C328" s="221"/>
      <c r="R328" s="219">
        <v>36842</v>
      </c>
      <c r="S328" s="220">
        <v>60.4</v>
      </c>
    </row>
    <row r="329" spans="3:19" x14ac:dyDescent="0.25">
      <c r="C329" s="221"/>
      <c r="R329" s="219">
        <v>36843</v>
      </c>
      <c r="S329" s="220">
        <v>57.9</v>
      </c>
    </row>
    <row r="330" spans="3:19" x14ac:dyDescent="0.25">
      <c r="C330" s="221"/>
      <c r="R330" s="219">
        <v>36844</v>
      </c>
      <c r="S330" s="220">
        <v>56.8</v>
      </c>
    </row>
    <row r="331" spans="3:19" x14ac:dyDescent="0.25">
      <c r="C331" s="221"/>
      <c r="R331" s="219">
        <v>36845</v>
      </c>
      <c r="S331" s="220">
        <v>54.2</v>
      </c>
    </row>
    <row r="332" spans="3:19" x14ac:dyDescent="0.25">
      <c r="C332" s="221"/>
      <c r="R332" s="219">
        <v>36846</v>
      </c>
      <c r="S332" s="220">
        <v>51.8</v>
      </c>
    </row>
    <row r="333" spans="3:19" x14ac:dyDescent="0.25">
      <c r="C333" s="221"/>
      <c r="R333" s="219">
        <v>36847</v>
      </c>
      <c r="S333" s="220">
        <v>50.2</v>
      </c>
    </row>
    <row r="334" spans="3:19" x14ac:dyDescent="0.25">
      <c r="C334" s="221"/>
      <c r="R334" s="219">
        <v>36848</v>
      </c>
      <c r="S334" s="220">
        <v>49.1</v>
      </c>
    </row>
    <row r="335" spans="3:19" x14ac:dyDescent="0.25">
      <c r="C335" s="221"/>
      <c r="R335" s="219">
        <v>36849</v>
      </c>
      <c r="S335" s="220">
        <v>48.8</v>
      </c>
    </row>
    <row r="336" spans="3:19" x14ac:dyDescent="0.25">
      <c r="C336" s="221"/>
      <c r="R336" s="219">
        <v>36850</v>
      </c>
      <c r="S336" s="220">
        <v>47.5</v>
      </c>
    </row>
    <row r="337" spans="3:19" x14ac:dyDescent="0.25">
      <c r="C337" s="221"/>
      <c r="R337" s="219">
        <v>36851</v>
      </c>
      <c r="S337" s="220">
        <v>47.7</v>
      </c>
    </row>
    <row r="338" spans="3:19" x14ac:dyDescent="0.25">
      <c r="C338" s="221"/>
      <c r="R338" s="219">
        <v>36852</v>
      </c>
      <c r="S338" s="220">
        <v>47.2</v>
      </c>
    </row>
    <row r="339" spans="3:19" x14ac:dyDescent="0.25">
      <c r="C339" s="221"/>
      <c r="R339" s="219">
        <v>36853</v>
      </c>
      <c r="S339" s="220">
        <v>46.9</v>
      </c>
    </row>
    <row r="340" spans="3:19" x14ac:dyDescent="0.25">
      <c r="C340" s="221"/>
      <c r="R340" s="219">
        <v>36854</v>
      </c>
      <c r="S340" s="220">
        <v>48</v>
      </c>
    </row>
    <row r="341" spans="3:19" x14ac:dyDescent="0.25">
      <c r="C341" s="221"/>
      <c r="R341" s="219">
        <v>36855</v>
      </c>
      <c r="S341" s="220">
        <v>47.4</v>
      </c>
    </row>
    <row r="342" spans="3:19" x14ac:dyDescent="0.25">
      <c r="C342" s="221"/>
      <c r="R342" s="219">
        <v>36856</v>
      </c>
      <c r="S342" s="220">
        <v>47.3</v>
      </c>
    </row>
    <row r="343" spans="3:19" x14ac:dyDescent="0.25">
      <c r="C343" s="221"/>
      <c r="R343" s="219">
        <v>36857</v>
      </c>
      <c r="S343" s="220">
        <v>46.6</v>
      </c>
    </row>
    <row r="344" spans="3:19" x14ac:dyDescent="0.25">
      <c r="C344" s="221"/>
      <c r="R344" s="219">
        <v>36858</v>
      </c>
      <c r="S344" s="220">
        <v>47.2</v>
      </c>
    </row>
    <row r="345" spans="3:19" x14ac:dyDescent="0.25">
      <c r="C345" s="221"/>
      <c r="R345" s="219">
        <v>36859</v>
      </c>
      <c r="S345" s="220">
        <v>46.8</v>
      </c>
    </row>
    <row r="346" spans="3:19" x14ac:dyDescent="0.25">
      <c r="C346" s="221"/>
      <c r="R346" s="219">
        <v>36860</v>
      </c>
      <c r="S346" s="220">
        <v>45.4</v>
      </c>
    </row>
    <row r="347" spans="3:19" x14ac:dyDescent="0.25">
      <c r="C347" s="221"/>
      <c r="R347" s="219">
        <v>36861</v>
      </c>
      <c r="S347" s="220">
        <v>44.6</v>
      </c>
    </row>
    <row r="348" spans="3:19" x14ac:dyDescent="0.25">
      <c r="C348" s="221"/>
      <c r="R348" s="219">
        <v>36862</v>
      </c>
      <c r="S348" s="220">
        <v>44.7</v>
      </c>
    </row>
    <row r="349" spans="3:19" x14ac:dyDescent="0.25">
      <c r="C349" s="221"/>
      <c r="R349" s="219">
        <v>36863</v>
      </c>
      <c r="S349" s="220">
        <v>43.8</v>
      </c>
    </row>
    <row r="350" spans="3:19" x14ac:dyDescent="0.25">
      <c r="C350" s="221"/>
      <c r="R350" s="219">
        <v>36864</v>
      </c>
      <c r="S350" s="220">
        <v>44.5</v>
      </c>
    </row>
    <row r="351" spans="3:19" x14ac:dyDescent="0.25">
      <c r="C351" s="221"/>
      <c r="R351" s="219">
        <v>36865</v>
      </c>
      <c r="S351" s="220">
        <v>44.7</v>
      </c>
    </row>
    <row r="352" spans="3:19" x14ac:dyDescent="0.25">
      <c r="C352" s="221"/>
      <c r="R352" s="219">
        <v>36866</v>
      </c>
      <c r="S352" s="220">
        <v>44.6</v>
      </c>
    </row>
    <row r="353" spans="3:19" x14ac:dyDescent="0.25">
      <c r="C353" s="221"/>
      <c r="R353" s="219">
        <v>36867</v>
      </c>
      <c r="S353" s="220">
        <v>43.9</v>
      </c>
    </row>
    <row r="354" spans="3:19" x14ac:dyDescent="0.25">
      <c r="C354" s="221"/>
      <c r="R354" s="219">
        <v>36868</v>
      </c>
      <c r="S354" s="220">
        <v>43.6</v>
      </c>
    </row>
    <row r="355" spans="3:19" x14ac:dyDescent="0.25">
      <c r="C355" s="221"/>
      <c r="R355" s="219">
        <v>36869</v>
      </c>
      <c r="S355" s="220">
        <v>43.1</v>
      </c>
    </row>
    <row r="356" spans="3:19" x14ac:dyDescent="0.25">
      <c r="C356" s="221"/>
      <c r="R356" s="219">
        <v>36870</v>
      </c>
      <c r="S356" s="220">
        <v>44</v>
      </c>
    </row>
    <row r="357" spans="3:19" x14ac:dyDescent="0.25">
      <c r="C357" s="221"/>
      <c r="R357" s="219">
        <v>36871</v>
      </c>
      <c r="S357" s="220">
        <v>44.8</v>
      </c>
    </row>
    <row r="358" spans="3:19" x14ac:dyDescent="0.25">
      <c r="C358" s="221"/>
      <c r="R358" s="219">
        <v>36872</v>
      </c>
      <c r="S358" s="220">
        <v>45.2</v>
      </c>
    </row>
    <row r="359" spans="3:19" x14ac:dyDescent="0.25">
      <c r="C359" s="221"/>
      <c r="R359" s="219">
        <v>36873</v>
      </c>
      <c r="S359" s="220">
        <v>45.5</v>
      </c>
    </row>
    <row r="360" spans="3:19" x14ac:dyDescent="0.25">
      <c r="C360" s="221"/>
      <c r="R360" s="219">
        <v>36874</v>
      </c>
      <c r="S360" s="220">
        <v>45.3</v>
      </c>
    </row>
    <row r="361" spans="3:19" x14ac:dyDescent="0.25">
      <c r="C361" s="221"/>
      <c r="R361" s="219">
        <v>36875</v>
      </c>
      <c r="S361" s="220">
        <v>46.2</v>
      </c>
    </row>
    <row r="362" spans="3:19" x14ac:dyDescent="0.25">
      <c r="C362" s="221"/>
      <c r="R362" s="219">
        <v>36876</v>
      </c>
      <c r="S362" s="220">
        <v>46.5</v>
      </c>
    </row>
    <row r="363" spans="3:19" x14ac:dyDescent="0.25">
      <c r="C363" s="221"/>
      <c r="R363" s="219">
        <v>36877</v>
      </c>
      <c r="S363" s="220">
        <v>46.8</v>
      </c>
    </row>
    <row r="364" spans="3:19" x14ac:dyDescent="0.25">
      <c r="C364" s="221"/>
      <c r="R364" s="219">
        <v>36878</v>
      </c>
      <c r="S364" s="220">
        <v>47.5</v>
      </c>
    </row>
    <row r="365" spans="3:19" x14ac:dyDescent="0.25">
      <c r="C365" s="221"/>
      <c r="R365" s="219">
        <v>36879</v>
      </c>
      <c r="S365" s="220">
        <v>47.4</v>
      </c>
    </row>
    <row r="366" spans="3:19" x14ac:dyDescent="0.25">
      <c r="C366" s="221"/>
      <c r="R366" s="219">
        <v>36880</v>
      </c>
      <c r="S366" s="220">
        <v>47.8</v>
      </c>
    </row>
    <row r="367" spans="3:19" x14ac:dyDescent="0.25">
      <c r="C367" s="221"/>
      <c r="R367" s="219">
        <v>36881</v>
      </c>
      <c r="S367" s="220">
        <v>48.5</v>
      </c>
    </row>
    <row r="368" spans="3:19" x14ac:dyDescent="0.25">
      <c r="C368" s="221"/>
      <c r="R368" s="219">
        <v>36882</v>
      </c>
      <c r="S368" s="220">
        <v>47.5</v>
      </c>
    </row>
    <row r="369" spans="3:19" x14ac:dyDescent="0.25">
      <c r="C369" s="221"/>
      <c r="R369" s="219">
        <v>36883</v>
      </c>
      <c r="S369" s="220">
        <v>46.3</v>
      </c>
    </row>
    <row r="370" spans="3:19" x14ac:dyDescent="0.25">
      <c r="C370" s="221"/>
      <c r="R370" s="219">
        <v>36884</v>
      </c>
      <c r="S370" s="220">
        <v>45.5</v>
      </c>
    </row>
    <row r="371" spans="3:19" x14ac:dyDescent="0.25">
      <c r="C371" s="221"/>
      <c r="R371" s="219">
        <v>36885</v>
      </c>
      <c r="S371" s="220">
        <v>45.1</v>
      </c>
    </row>
    <row r="372" spans="3:19" x14ac:dyDescent="0.25">
      <c r="C372" s="221"/>
      <c r="R372" s="219">
        <v>36886</v>
      </c>
      <c r="S372" s="220">
        <v>45.4</v>
      </c>
    </row>
    <row r="373" spans="3:19" x14ac:dyDescent="0.25">
      <c r="C373" s="221"/>
      <c r="R373" s="219">
        <v>36887</v>
      </c>
      <c r="S373" s="220">
        <v>46.2</v>
      </c>
    </row>
    <row r="374" spans="3:19" x14ac:dyDescent="0.25">
      <c r="C374" s="221"/>
      <c r="R374" s="219">
        <v>36888</v>
      </c>
      <c r="S374" s="220">
        <v>46.1</v>
      </c>
    </row>
    <row r="375" spans="3:19" x14ac:dyDescent="0.25">
      <c r="C375" s="221"/>
      <c r="R375" s="219">
        <v>36889</v>
      </c>
      <c r="S375" s="220">
        <v>46.3</v>
      </c>
    </row>
    <row r="376" spans="3:19" x14ac:dyDescent="0.25">
      <c r="C376" s="221"/>
      <c r="R376" s="219">
        <v>36890</v>
      </c>
      <c r="S376" s="220">
        <v>45.9</v>
      </c>
    </row>
    <row r="377" spans="3:19" x14ac:dyDescent="0.25">
      <c r="C377" s="221"/>
      <c r="R377" s="219">
        <v>36891</v>
      </c>
      <c r="S377" s="220">
        <v>46.7</v>
      </c>
    </row>
    <row r="378" spans="3:19" x14ac:dyDescent="0.25">
      <c r="C378" s="221"/>
      <c r="R378" s="219">
        <v>36892</v>
      </c>
      <c r="S378" s="220">
        <v>46.8</v>
      </c>
    </row>
    <row r="379" spans="3:19" x14ac:dyDescent="0.25">
      <c r="C379" s="221"/>
      <c r="R379" s="219">
        <v>36893</v>
      </c>
      <c r="S379" s="220">
        <v>46.8</v>
      </c>
    </row>
    <row r="380" spans="3:19" x14ac:dyDescent="0.25">
      <c r="C380" s="221"/>
      <c r="R380" s="219">
        <v>36894</v>
      </c>
      <c r="S380" s="220">
        <v>46.4</v>
      </c>
    </row>
    <row r="381" spans="3:19" x14ac:dyDescent="0.25">
      <c r="C381" s="221"/>
      <c r="R381" s="219">
        <v>36895</v>
      </c>
      <c r="S381" s="220">
        <v>47.3</v>
      </c>
    </row>
    <row r="382" spans="3:19" x14ac:dyDescent="0.25">
      <c r="C382" s="221"/>
      <c r="R382" s="219">
        <v>36896</v>
      </c>
      <c r="S382" s="220">
        <v>47.9</v>
      </c>
    </row>
    <row r="383" spans="3:19" x14ac:dyDescent="0.25">
      <c r="C383" s="221"/>
      <c r="R383" s="219">
        <v>36897</v>
      </c>
      <c r="S383" s="220">
        <v>48.8</v>
      </c>
    </row>
    <row r="384" spans="3:19" x14ac:dyDescent="0.25">
      <c r="C384" s="221"/>
      <c r="R384" s="219">
        <v>36898</v>
      </c>
      <c r="S384" s="220">
        <v>48.5</v>
      </c>
    </row>
    <row r="385" spans="3:19" x14ac:dyDescent="0.25">
      <c r="C385" s="221"/>
      <c r="R385" s="219">
        <v>36899</v>
      </c>
      <c r="S385" s="220">
        <v>49.4</v>
      </c>
    </row>
    <row r="386" spans="3:19" x14ac:dyDescent="0.25">
      <c r="C386" s="221"/>
      <c r="R386" s="219">
        <v>36900</v>
      </c>
      <c r="S386" s="220">
        <v>49.4</v>
      </c>
    </row>
    <row r="387" spans="3:19" x14ac:dyDescent="0.25">
      <c r="C387" s="221"/>
      <c r="R387" s="219">
        <v>36901</v>
      </c>
      <c r="S387" s="220">
        <v>48.9</v>
      </c>
    </row>
    <row r="388" spans="3:19" x14ac:dyDescent="0.25">
      <c r="C388" s="221"/>
      <c r="R388" s="219">
        <v>36902</v>
      </c>
      <c r="S388" s="220">
        <v>49.6</v>
      </c>
    </row>
    <row r="389" spans="3:19" x14ac:dyDescent="0.25">
      <c r="C389" s="221"/>
      <c r="R389" s="219">
        <v>36903</v>
      </c>
      <c r="S389" s="220">
        <v>49.8</v>
      </c>
    </row>
    <row r="390" spans="3:19" x14ac:dyDescent="0.25">
      <c r="C390" s="221"/>
      <c r="R390" s="219">
        <v>36904</v>
      </c>
      <c r="S390" s="220">
        <v>50</v>
      </c>
    </row>
    <row r="391" spans="3:19" x14ac:dyDescent="0.25">
      <c r="C391" s="221"/>
      <c r="R391" s="219">
        <v>36905</v>
      </c>
      <c r="S391" s="220">
        <v>50</v>
      </c>
    </row>
    <row r="392" spans="3:19" x14ac:dyDescent="0.25">
      <c r="C392" s="221"/>
      <c r="R392" s="219">
        <v>36906</v>
      </c>
      <c r="S392" s="220">
        <v>50.5</v>
      </c>
    </row>
    <row r="393" spans="3:19" x14ac:dyDescent="0.25">
      <c r="C393" s="221"/>
      <c r="R393" s="219">
        <v>36907</v>
      </c>
      <c r="S393" s="220">
        <v>51.4</v>
      </c>
    </row>
    <row r="394" spans="3:19" x14ac:dyDescent="0.25">
      <c r="C394" s="221"/>
      <c r="R394" s="219">
        <v>36908</v>
      </c>
      <c r="S394" s="220">
        <v>50.9</v>
      </c>
    </row>
    <row r="395" spans="3:19" x14ac:dyDescent="0.25">
      <c r="C395" s="221"/>
      <c r="R395" s="219">
        <v>36909</v>
      </c>
      <c r="S395" s="220">
        <v>50.8</v>
      </c>
    </row>
    <row r="396" spans="3:19" x14ac:dyDescent="0.25">
      <c r="C396" s="221"/>
      <c r="R396" s="219">
        <v>36910</v>
      </c>
      <c r="S396" s="220">
        <v>49.9</v>
      </c>
    </row>
    <row r="397" spans="3:19" x14ac:dyDescent="0.25">
      <c r="C397" s="221"/>
      <c r="R397" s="219">
        <v>36911</v>
      </c>
      <c r="S397" s="220">
        <v>49.7</v>
      </c>
    </row>
    <row r="398" spans="3:19" x14ac:dyDescent="0.25">
      <c r="C398" s="221"/>
      <c r="R398" s="219">
        <v>36912</v>
      </c>
      <c r="S398" s="220">
        <v>49</v>
      </c>
    </row>
    <row r="399" spans="3:19" x14ac:dyDescent="0.25">
      <c r="C399" s="221"/>
      <c r="R399" s="219">
        <v>36913</v>
      </c>
      <c r="S399" s="220">
        <v>49.2</v>
      </c>
    </row>
    <row r="400" spans="3:19" x14ac:dyDescent="0.25">
      <c r="C400" s="221"/>
      <c r="R400" s="219">
        <v>36914</v>
      </c>
      <c r="S400" s="220">
        <v>49.5</v>
      </c>
    </row>
    <row r="401" spans="3:19" x14ac:dyDescent="0.25">
      <c r="C401" s="221"/>
      <c r="R401" s="219">
        <v>36915</v>
      </c>
      <c r="S401" s="220">
        <v>50.1</v>
      </c>
    </row>
    <row r="402" spans="3:19" x14ac:dyDescent="0.25">
      <c r="C402" s="221"/>
      <c r="R402" s="219">
        <v>36916</v>
      </c>
      <c r="S402" s="220">
        <v>50</v>
      </c>
    </row>
    <row r="403" spans="3:19" x14ac:dyDescent="0.25">
      <c r="C403" s="221"/>
      <c r="R403" s="219">
        <v>36917</v>
      </c>
      <c r="S403" s="220">
        <v>49.2</v>
      </c>
    </row>
    <row r="404" spans="3:19" x14ac:dyDescent="0.25">
      <c r="C404" s="221"/>
      <c r="R404" s="219">
        <v>36918</v>
      </c>
      <c r="S404" s="220">
        <v>49</v>
      </c>
    </row>
    <row r="405" spans="3:19" x14ac:dyDescent="0.25">
      <c r="C405" s="221"/>
      <c r="R405" s="219">
        <v>36919</v>
      </c>
      <c r="S405" s="220">
        <v>48.4</v>
      </c>
    </row>
    <row r="406" spans="3:19" x14ac:dyDescent="0.25">
      <c r="C406" s="221"/>
      <c r="R406" s="219">
        <v>36920</v>
      </c>
      <c r="S406" s="220">
        <v>48.4</v>
      </c>
    </row>
    <row r="407" spans="3:19" x14ac:dyDescent="0.25">
      <c r="C407" s="221"/>
      <c r="R407" s="219">
        <v>36921</v>
      </c>
      <c r="S407" s="220">
        <v>47.3</v>
      </c>
    </row>
    <row r="408" spans="3:19" x14ac:dyDescent="0.25">
      <c r="C408" s="221"/>
      <c r="R408" s="219">
        <v>36922</v>
      </c>
      <c r="S408" s="220">
        <v>47.3</v>
      </c>
    </row>
    <row r="409" spans="3:19" x14ac:dyDescent="0.25">
      <c r="C409" s="221"/>
      <c r="R409" s="219">
        <v>36923</v>
      </c>
      <c r="S409" s="220">
        <v>47.2</v>
      </c>
    </row>
    <row r="410" spans="3:19" x14ac:dyDescent="0.25">
      <c r="C410" s="221"/>
      <c r="R410" s="219">
        <v>36924</v>
      </c>
      <c r="S410" s="220">
        <v>48.2</v>
      </c>
    </row>
    <row r="411" spans="3:19" x14ac:dyDescent="0.25">
      <c r="C411" s="221"/>
      <c r="R411" s="219">
        <v>36925</v>
      </c>
      <c r="S411" s="220">
        <v>47.1</v>
      </c>
    </row>
    <row r="412" spans="3:19" x14ac:dyDescent="0.25">
      <c r="C412" s="221"/>
      <c r="R412" s="219">
        <v>36926</v>
      </c>
      <c r="S412" s="220">
        <v>46.6</v>
      </c>
    </row>
    <row r="413" spans="3:19" x14ac:dyDescent="0.25">
      <c r="C413" s="221"/>
      <c r="R413" s="219">
        <v>36927</v>
      </c>
      <c r="S413" s="220">
        <v>46.3</v>
      </c>
    </row>
    <row r="414" spans="3:19" x14ac:dyDescent="0.25">
      <c r="C414" s="221"/>
      <c r="R414" s="219">
        <v>36928</v>
      </c>
      <c r="S414" s="220">
        <v>47.2</v>
      </c>
    </row>
    <row r="415" spans="3:19" x14ac:dyDescent="0.25">
      <c r="C415" s="221"/>
      <c r="R415" s="219">
        <v>36929</v>
      </c>
      <c r="S415" s="220">
        <v>46.3</v>
      </c>
    </row>
    <row r="416" spans="3:19" x14ac:dyDescent="0.25">
      <c r="C416" s="221"/>
      <c r="R416" s="219">
        <v>36930</v>
      </c>
      <c r="S416" s="220">
        <v>45.4</v>
      </c>
    </row>
    <row r="417" spans="3:19" x14ac:dyDescent="0.25">
      <c r="C417" s="221"/>
      <c r="R417" s="219">
        <v>36931</v>
      </c>
      <c r="S417" s="220">
        <v>45.1</v>
      </c>
    </row>
    <row r="418" spans="3:19" x14ac:dyDescent="0.25">
      <c r="C418" s="221"/>
      <c r="R418" s="219">
        <v>36932</v>
      </c>
      <c r="S418" s="220">
        <v>43.9</v>
      </c>
    </row>
    <row r="419" spans="3:19" x14ac:dyDescent="0.25">
      <c r="C419" s="221"/>
      <c r="R419" s="219">
        <v>36933</v>
      </c>
      <c r="S419" s="220">
        <v>43.5</v>
      </c>
    </row>
    <row r="420" spans="3:19" x14ac:dyDescent="0.25">
      <c r="C420" s="221"/>
      <c r="R420" s="219">
        <v>36934</v>
      </c>
      <c r="S420" s="220">
        <v>43.8</v>
      </c>
    </row>
    <row r="421" spans="3:19" x14ac:dyDescent="0.25">
      <c r="C421" s="221"/>
      <c r="R421" s="219">
        <v>36935</v>
      </c>
      <c r="S421" s="220">
        <v>43.4</v>
      </c>
    </row>
    <row r="422" spans="3:19" x14ac:dyDescent="0.25">
      <c r="C422" s="221"/>
      <c r="R422" s="219">
        <v>36936</v>
      </c>
      <c r="S422" s="220">
        <v>43.1</v>
      </c>
    </row>
    <row r="423" spans="3:19" x14ac:dyDescent="0.25">
      <c r="C423" s="221"/>
      <c r="R423" s="219">
        <v>36937</v>
      </c>
      <c r="S423" s="220">
        <v>42.8</v>
      </c>
    </row>
    <row r="424" spans="3:19" x14ac:dyDescent="0.25">
      <c r="C424" s="221"/>
      <c r="R424" s="219">
        <v>36938</v>
      </c>
      <c r="S424" s="220">
        <v>42.4</v>
      </c>
    </row>
    <row r="425" spans="3:19" x14ac:dyDescent="0.25">
      <c r="C425" s="221"/>
      <c r="R425" s="219">
        <v>36939</v>
      </c>
      <c r="S425" s="220">
        <v>45</v>
      </c>
    </row>
    <row r="426" spans="3:19" x14ac:dyDescent="0.25">
      <c r="C426" s="221"/>
      <c r="R426" s="219">
        <v>36940</v>
      </c>
      <c r="S426" s="220">
        <v>45</v>
      </c>
    </row>
    <row r="427" spans="3:19" x14ac:dyDescent="0.25">
      <c r="C427" s="221"/>
      <c r="R427" s="219">
        <v>36941</v>
      </c>
      <c r="S427" s="220">
        <v>47.7</v>
      </c>
    </row>
    <row r="428" spans="3:19" x14ac:dyDescent="0.25">
      <c r="C428" s="221"/>
      <c r="R428" s="219">
        <v>36942</v>
      </c>
      <c r="S428" s="220">
        <v>50.3</v>
      </c>
    </row>
    <row r="429" spans="3:19" x14ac:dyDescent="0.25">
      <c r="C429" s="221"/>
      <c r="R429" s="219">
        <v>36943</v>
      </c>
      <c r="S429" s="220">
        <v>52</v>
      </c>
    </row>
    <row r="430" spans="3:19" x14ac:dyDescent="0.25">
      <c r="C430" s="221"/>
      <c r="R430" s="219">
        <v>36944</v>
      </c>
      <c r="S430" s="220">
        <v>52</v>
      </c>
    </row>
    <row r="431" spans="3:19" x14ac:dyDescent="0.25">
      <c r="C431" s="221"/>
      <c r="R431" s="219">
        <v>36945</v>
      </c>
      <c r="S431" s="220">
        <v>52.5</v>
      </c>
    </row>
    <row r="432" spans="3:19" x14ac:dyDescent="0.25">
      <c r="C432" s="221"/>
      <c r="R432" s="219">
        <v>36946</v>
      </c>
      <c r="S432" s="220">
        <v>53.6</v>
      </c>
    </row>
    <row r="433" spans="3:19" x14ac:dyDescent="0.25">
      <c r="C433" s="221"/>
      <c r="R433" s="219">
        <v>36947</v>
      </c>
      <c r="S433" s="220">
        <v>53.5</v>
      </c>
    </row>
    <row r="434" spans="3:19" x14ac:dyDescent="0.25">
      <c r="C434" s="221"/>
      <c r="R434" s="219">
        <v>36948</v>
      </c>
      <c r="S434" s="220">
        <v>53</v>
      </c>
    </row>
    <row r="435" spans="3:19" x14ac:dyDescent="0.25">
      <c r="C435" s="221"/>
      <c r="R435" s="219">
        <v>36949</v>
      </c>
      <c r="S435" s="220">
        <v>53.6</v>
      </c>
    </row>
    <row r="436" spans="3:19" x14ac:dyDescent="0.25">
      <c r="C436" s="221"/>
      <c r="R436" s="219">
        <v>36950</v>
      </c>
      <c r="S436" s="220">
        <v>54.7</v>
      </c>
    </row>
    <row r="437" spans="3:19" x14ac:dyDescent="0.25">
      <c r="C437" s="221"/>
      <c r="R437" s="219">
        <v>36951</v>
      </c>
      <c r="S437" s="220">
        <v>55.6</v>
      </c>
    </row>
    <row r="438" spans="3:19" x14ac:dyDescent="0.25">
      <c r="C438" s="221"/>
      <c r="R438" s="219">
        <v>36952</v>
      </c>
      <c r="S438" s="220">
        <v>56.9</v>
      </c>
    </row>
    <row r="439" spans="3:19" x14ac:dyDescent="0.25">
      <c r="C439" s="221"/>
      <c r="R439" s="219">
        <v>36953</v>
      </c>
      <c r="S439" s="220">
        <v>57.1</v>
      </c>
    </row>
    <row r="440" spans="3:19" x14ac:dyDescent="0.25">
      <c r="C440" s="221"/>
      <c r="R440" s="219">
        <v>36954</v>
      </c>
      <c r="S440" s="220">
        <v>56.8</v>
      </c>
    </row>
    <row r="441" spans="3:19" x14ac:dyDescent="0.25">
      <c r="C441" s="221"/>
      <c r="R441" s="219">
        <v>36955</v>
      </c>
      <c r="S441" s="220">
        <v>58.1</v>
      </c>
    </row>
    <row r="442" spans="3:19" x14ac:dyDescent="0.25">
      <c r="C442" s="221"/>
      <c r="R442" s="219">
        <v>36956</v>
      </c>
      <c r="S442" s="220">
        <v>58.2</v>
      </c>
    </row>
    <row r="443" spans="3:19" x14ac:dyDescent="0.25">
      <c r="C443" s="221"/>
      <c r="R443" s="219">
        <v>36957</v>
      </c>
      <c r="S443" s="220">
        <v>58.8</v>
      </c>
    </row>
    <row r="444" spans="3:19" x14ac:dyDescent="0.25">
      <c r="C444" s="221"/>
      <c r="R444" s="219">
        <v>36958</v>
      </c>
      <c r="S444" s="220">
        <v>58.1</v>
      </c>
    </row>
    <row r="445" spans="3:19" x14ac:dyDescent="0.25">
      <c r="C445" s="221"/>
      <c r="R445" s="219">
        <v>36959</v>
      </c>
      <c r="S445" s="220">
        <v>58.7</v>
      </c>
    </row>
    <row r="446" spans="3:19" x14ac:dyDescent="0.25">
      <c r="C446" s="221"/>
      <c r="R446" s="219">
        <v>36960</v>
      </c>
      <c r="S446" s="220">
        <v>59.6</v>
      </c>
    </row>
    <row r="447" spans="3:19" x14ac:dyDescent="0.25">
      <c r="C447" s="221"/>
      <c r="R447" s="219">
        <v>36961</v>
      </c>
      <c r="S447" s="220">
        <v>59.9</v>
      </c>
    </row>
    <row r="448" spans="3:19" x14ac:dyDescent="0.25">
      <c r="C448" s="221"/>
      <c r="R448" s="219">
        <v>36962</v>
      </c>
      <c r="S448" s="220">
        <v>60.9</v>
      </c>
    </row>
    <row r="449" spans="3:19" x14ac:dyDescent="0.25">
      <c r="C449" s="221"/>
      <c r="R449" s="219">
        <v>36963</v>
      </c>
      <c r="S449" s="220">
        <v>62.3</v>
      </c>
    </row>
    <row r="450" spans="3:19" x14ac:dyDescent="0.25">
      <c r="C450" s="221"/>
      <c r="R450" s="219">
        <v>36964</v>
      </c>
      <c r="S450" s="220">
        <v>62.7</v>
      </c>
    </row>
    <row r="451" spans="3:19" x14ac:dyDescent="0.25">
      <c r="C451" s="221"/>
      <c r="R451" s="219">
        <v>36965</v>
      </c>
      <c r="S451" s="220">
        <v>62.9</v>
      </c>
    </row>
    <row r="452" spans="3:19" x14ac:dyDescent="0.25">
      <c r="C452" s="221"/>
      <c r="R452" s="219">
        <v>36966</v>
      </c>
      <c r="S452" s="220">
        <v>64.599999999999994</v>
      </c>
    </row>
    <row r="453" spans="3:19" x14ac:dyDescent="0.25">
      <c r="C453" s="221"/>
      <c r="R453" s="219">
        <v>36967</v>
      </c>
      <c r="S453" s="220">
        <v>65.400000000000006</v>
      </c>
    </row>
    <row r="454" spans="3:19" x14ac:dyDescent="0.25">
      <c r="C454" s="221"/>
      <c r="R454" s="219">
        <v>36968</v>
      </c>
      <c r="S454" s="220">
        <v>65.099999999999994</v>
      </c>
    </row>
    <row r="455" spans="3:19" x14ac:dyDescent="0.25">
      <c r="C455" s="221"/>
      <c r="R455" s="219">
        <v>36969</v>
      </c>
      <c r="S455" s="220">
        <v>63</v>
      </c>
    </row>
    <row r="456" spans="3:19" x14ac:dyDescent="0.25">
      <c r="C456" s="221"/>
      <c r="R456" s="219">
        <v>36970</v>
      </c>
      <c r="S456" s="220">
        <v>63.3</v>
      </c>
    </row>
    <row r="457" spans="3:19" x14ac:dyDescent="0.25">
      <c r="C457" s="221"/>
      <c r="R457" s="219">
        <v>36971</v>
      </c>
      <c r="S457" s="220">
        <v>60.4</v>
      </c>
    </row>
    <row r="458" spans="3:19" x14ac:dyDescent="0.25">
      <c r="C458" s="221"/>
      <c r="R458" s="219">
        <v>36972</v>
      </c>
      <c r="S458" s="220">
        <v>59.4</v>
      </c>
    </row>
    <row r="459" spans="3:19" x14ac:dyDescent="0.25">
      <c r="C459" s="221"/>
      <c r="R459" s="219">
        <v>36973</v>
      </c>
      <c r="S459" s="220">
        <v>58.8</v>
      </c>
    </row>
    <row r="460" spans="3:19" x14ac:dyDescent="0.25">
      <c r="C460" s="221"/>
      <c r="R460" s="219">
        <v>36974</v>
      </c>
      <c r="S460" s="220">
        <v>58.7</v>
      </c>
    </row>
    <row r="461" spans="3:19" x14ac:dyDescent="0.25">
      <c r="C461" s="221"/>
      <c r="R461" s="219">
        <v>36975</v>
      </c>
      <c r="S461" s="220">
        <v>58.7</v>
      </c>
    </row>
    <row r="462" spans="3:19" x14ac:dyDescent="0.25">
      <c r="C462" s="221"/>
      <c r="R462" s="219">
        <v>36976</v>
      </c>
      <c r="S462" s="220">
        <v>59.2</v>
      </c>
    </row>
    <row r="463" spans="3:19" x14ac:dyDescent="0.25">
      <c r="C463" s="221"/>
      <c r="R463" s="219">
        <v>36977</v>
      </c>
      <c r="S463" s="220">
        <v>60.7</v>
      </c>
    </row>
    <row r="464" spans="3:19" x14ac:dyDescent="0.25">
      <c r="C464" s="221"/>
      <c r="R464" s="219">
        <v>36978</v>
      </c>
      <c r="S464" s="220">
        <v>61.4</v>
      </c>
    </row>
    <row r="465" spans="3:19" x14ac:dyDescent="0.25">
      <c r="C465" s="221"/>
      <c r="R465" s="219">
        <v>36979</v>
      </c>
      <c r="S465" s="220">
        <v>61.8</v>
      </c>
    </row>
    <row r="466" spans="3:19" x14ac:dyDescent="0.25">
      <c r="C466" s="221"/>
      <c r="R466" s="219">
        <v>36980</v>
      </c>
      <c r="S466" s="220">
        <v>61.8</v>
      </c>
    </row>
    <row r="467" spans="3:19" x14ac:dyDescent="0.25">
      <c r="C467" s="221"/>
      <c r="R467" s="219">
        <v>36981</v>
      </c>
      <c r="S467" s="220">
        <v>62.3</v>
      </c>
    </row>
    <row r="468" spans="3:19" x14ac:dyDescent="0.25">
      <c r="C468" s="221"/>
      <c r="R468" s="219">
        <v>36982</v>
      </c>
      <c r="S468" s="220">
        <v>60.8</v>
      </c>
    </row>
    <row r="469" spans="3:19" x14ac:dyDescent="0.25">
      <c r="C469" s="221"/>
      <c r="R469" s="219">
        <v>36983</v>
      </c>
      <c r="S469" s="220">
        <v>60.4</v>
      </c>
    </row>
    <row r="470" spans="3:19" x14ac:dyDescent="0.25">
      <c r="C470" s="221"/>
      <c r="R470" s="219">
        <v>36984</v>
      </c>
      <c r="S470" s="220">
        <v>60.6</v>
      </c>
    </row>
    <row r="471" spans="3:19" x14ac:dyDescent="0.25">
      <c r="C471" s="221"/>
      <c r="R471" s="219">
        <v>36985</v>
      </c>
      <c r="S471" s="220">
        <v>60.4</v>
      </c>
    </row>
    <row r="472" spans="3:19" x14ac:dyDescent="0.25">
      <c r="C472" s="221"/>
      <c r="R472" s="219">
        <v>36986</v>
      </c>
      <c r="S472" s="220">
        <v>60.5</v>
      </c>
    </row>
    <row r="473" spans="3:19" x14ac:dyDescent="0.25">
      <c r="C473" s="221"/>
      <c r="R473" s="219">
        <v>36987</v>
      </c>
      <c r="S473" s="220">
        <v>60.1</v>
      </c>
    </row>
    <row r="474" spans="3:19" x14ac:dyDescent="0.25">
      <c r="C474" s="221"/>
      <c r="R474" s="219">
        <v>36988</v>
      </c>
      <c r="S474" s="220">
        <v>59.7</v>
      </c>
    </row>
    <row r="475" spans="3:19" x14ac:dyDescent="0.25">
      <c r="C475" s="221"/>
      <c r="R475" s="219">
        <v>36989</v>
      </c>
      <c r="S475" s="220">
        <v>59.1</v>
      </c>
    </row>
    <row r="476" spans="3:19" x14ac:dyDescent="0.25">
      <c r="C476" s="221"/>
      <c r="R476" s="219">
        <v>36990</v>
      </c>
      <c r="S476" s="220">
        <v>58.2</v>
      </c>
    </row>
    <row r="477" spans="3:19" x14ac:dyDescent="0.25">
      <c r="C477" s="221"/>
      <c r="R477" s="219">
        <v>36991</v>
      </c>
      <c r="S477" s="220">
        <v>58.3</v>
      </c>
    </row>
    <row r="478" spans="3:19" x14ac:dyDescent="0.25">
      <c r="C478" s="221"/>
      <c r="R478" s="219">
        <v>36992</v>
      </c>
      <c r="S478" s="220">
        <v>57.5</v>
      </c>
    </row>
    <row r="479" spans="3:19" x14ac:dyDescent="0.25">
      <c r="C479" s="221"/>
      <c r="R479" s="219">
        <v>36993</v>
      </c>
      <c r="S479" s="220">
        <v>56.2</v>
      </c>
    </row>
    <row r="480" spans="3:19" x14ac:dyDescent="0.25">
      <c r="C480" s="221"/>
      <c r="R480" s="219">
        <v>36994</v>
      </c>
      <c r="S480" s="220">
        <v>55.2</v>
      </c>
    </row>
    <row r="481" spans="3:19" x14ac:dyDescent="0.25">
      <c r="C481" s="221"/>
      <c r="R481" s="219">
        <v>36995</v>
      </c>
      <c r="S481" s="220">
        <v>54.8</v>
      </c>
    </row>
    <row r="482" spans="3:19" x14ac:dyDescent="0.25">
      <c r="C482" s="221"/>
      <c r="R482" s="219">
        <v>36996</v>
      </c>
      <c r="S482" s="220">
        <v>53.5</v>
      </c>
    </row>
    <row r="483" spans="3:19" x14ac:dyDescent="0.25">
      <c r="C483" s="221"/>
      <c r="R483" s="219">
        <v>36997</v>
      </c>
      <c r="S483" s="220">
        <v>53.6</v>
      </c>
    </row>
    <row r="484" spans="3:19" x14ac:dyDescent="0.25">
      <c r="C484" s="221"/>
      <c r="R484" s="219">
        <v>36998</v>
      </c>
      <c r="S484" s="220">
        <v>55.2</v>
      </c>
    </row>
    <row r="485" spans="3:19" x14ac:dyDescent="0.25">
      <c r="C485" s="221"/>
      <c r="R485" s="219">
        <v>36999</v>
      </c>
      <c r="S485" s="220">
        <v>55.2</v>
      </c>
    </row>
    <row r="486" spans="3:19" x14ac:dyDescent="0.25">
      <c r="C486" s="221"/>
      <c r="R486" s="219">
        <v>37000</v>
      </c>
      <c r="S486" s="220">
        <v>54.7</v>
      </c>
    </row>
    <row r="487" spans="3:19" x14ac:dyDescent="0.25">
      <c r="C487" s="221"/>
      <c r="R487" s="219">
        <v>37001</v>
      </c>
      <c r="S487" s="220">
        <v>54</v>
      </c>
    </row>
    <row r="488" spans="3:19" x14ac:dyDescent="0.25">
      <c r="C488" s="221"/>
      <c r="R488" s="219">
        <v>37002</v>
      </c>
      <c r="S488" s="220">
        <v>53.4</v>
      </c>
    </row>
    <row r="489" spans="3:19" x14ac:dyDescent="0.25">
      <c r="C489" s="221"/>
      <c r="R489" s="219">
        <v>37003</v>
      </c>
      <c r="S489" s="220">
        <v>52.4</v>
      </c>
    </row>
    <row r="490" spans="3:19" x14ac:dyDescent="0.25">
      <c r="C490" s="221"/>
      <c r="R490" s="219">
        <v>37004</v>
      </c>
      <c r="S490" s="220">
        <v>52.1</v>
      </c>
    </row>
    <row r="491" spans="3:19" x14ac:dyDescent="0.25">
      <c r="C491" s="221"/>
      <c r="R491" s="219">
        <v>37005</v>
      </c>
      <c r="S491" s="220">
        <v>51.3</v>
      </c>
    </row>
    <row r="492" spans="3:19" x14ac:dyDescent="0.25">
      <c r="C492" s="221"/>
      <c r="R492" s="219">
        <v>37006</v>
      </c>
      <c r="S492" s="220">
        <v>51.2</v>
      </c>
    </row>
    <row r="493" spans="3:19" x14ac:dyDescent="0.25">
      <c r="C493" s="221"/>
      <c r="R493" s="219">
        <v>37007</v>
      </c>
      <c r="S493" s="220">
        <v>50.4</v>
      </c>
    </row>
    <row r="494" spans="3:19" x14ac:dyDescent="0.25">
      <c r="C494" s="221"/>
      <c r="R494" s="219">
        <v>37008</v>
      </c>
      <c r="S494" s="220">
        <v>50.6</v>
      </c>
    </row>
    <row r="495" spans="3:19" x14ac:dyDescent="0.25">
      <c r="C495" s="221"/>
      <c r="R495" s="219">
        <v>37009</v>
      </c>
      <c r="S495" s="220">
        <v>49.9</v>
      </c>
    </row>
    <row r="496" spans="3:19" x14ac:dyDescent="0.25">
      <c r="C496" s="221"/>
      <c r="R496" s="219">
        <v>37010</v>
      </c>
      <c r="S496" s="220">
        <v>49.8</v>
      </c>
    </row>
    <row r="497" spans="3:19" x14ac:dyDescent="0.25">
      <c r="C497" s="221"/>
      <c r="R497" s="219">
        <v>37011</v>
      </c>
      <c r="S497" s="220">
        <v>49</v>
      </c>
    </row>
    <row r="498" spans="3:19" x14ac:dyDescent="0.25">
      <c r="C498" s="221"/>
      <c r="R498" s="219">
        <v>37012</v>
      </c>
      <c r="S498" s="220">
        <v>49.2</v>
      </c>
    </row>
    <row r="499" spans="3:19" x14ac:dyDescent="0.25">
      <c r="C499" s="221"/>
      <c r="R499" s="219">
        <v>37013</v>
      </c>
      <c r="S499" s="220">
        <v>50.6</v>
      </c>
    </row>
    <row r="500" spans="3:19" x14ac:dyDescent="0.25">
      <c r="C500" s="221"/>
      <c r="R500" s="219">
        <v>37014</v>
      </c>
      <c r="S500" s="220">
        <v>51</v>
      </c>
    </row>
    <row r="501" spans="3:19" x14ac:dyDescent="0.25">
      <c r="C501" s="221"/>
      <c r="R501" s="219">
        <v>37015</v>
      </c>
      <c r="S501" s="220">
        <v>52</v>
      </c>
    </row>
    <row r="502" spans="3:19" x14ac:dyDescent="0.25">
      <c r="C502" s="221"/>
      <c r="R502" s="219">
        <v>37016</v>
      </c>
      <c r="S502" s="220">
        <v>51.8</v>
      </c>
    </row>
    <row r="503" spans="3:19" x14ac:dyDescent="0.25">
      <c r="C503" s="221"/>
      <c r="R503" s="219">
        <v>37017</v>
      </c>
      <c r="S503" s="220">
        <v>51.8</v>
      </c>
    </row>
    <row r="504" spans="3:19" x14ac:dyDescent="0.25">
      <c r="C504" s="221"/>
      <c r="R504" s="219">
        <v>37018</v>
      </c>
      <c r="S504" s="220">
        <v>52.9</v>
      </c>
    </row>
    <row r="505" spans="3:19" x14ac:dyDescent="0.25">
      <c r="C505" s="221"/>
      <c r="R505" s="219">
        <v>37019</v>
      </c>
      <c r="S505" s="220">
        <v>54.6</v>
      </c>
    </row>
    <row r="506" spans="3:19" x14ac:dyDescent="0.25">
      <c r="C506" s="221"/>
      <c r="R506" s="219">
        <v>37020</v>
      </c>
      <c r="S506" s="220">
        <v>56.6</v>
      </c>
    </row>
    <row r="507" spans="3:19" x14ac:dyDescent="0.25">
      <c r="C507" s="221"/>
      <c r="R507" s="219">
        <v>37021</v>
      </c>
      <c r="S507" s="220">
        <v>56.5</v>
      </c>
    </row>
    <row r="508" spans="3:19" x14ac:dyDescent="0.25">
      <c r="C508" s="221"/>
      <c r="R508" s="219">
        <v>37022</v>
      </c>
      <c r="S508" s="220">
        <v>57.3</v>
      </c>
    </row>
    <row r="509" spans="3:19" x14ac:dyDescent="0.25">
      <c r="C509" s="221"/>
      <c r="R509" s="219">
        <v>37023</v>
      </c>
      <c r="S509" s="220">
        <v>57.4</v>
      </c>
    </row>
    <row r="510" spans="3:19" x14ac:dyDescent="0.25">
      <c r="C510" s="221"/>
      <c r="R510" s="219">
        <v>37024</v>
      </c>
      <c r="S510" s="220">
        <v>57.8</v>
      </c>
    </row>
    <row r="511" spans="3:19" x14ac:dyDescent="0.25">
      <c r="C511" s="221"/>
      <c r="R511" s="219">
        <v>37025</v>
      </c>
      <c r="S511" s="220">
        <v>58.1</v>
      </c>
    </row>
    <row r="512" spans="3:19" x14ac:dyDescent="0.25">
      <c r="C512" s="221"/>
      <c r="R512" s="219">
        <v>37026</v>
      </c>
      <c r="S512" s="220">
        <v>57.6</v>
      </c>
    </row>
    <row r="513" spans="3:19" x14ac:dyDescent="0.25">
      <c r="C513" s="221"/>
      <c r="R513" s="219">
        <v>37027</v>
      </c>
      <c r="S513" s="220">
        <v>56.6</v>
      </c>
    </row>
    <row r="514" spans="3:19" x14ac:dyDescent="0.25">
      <c r="C514" s="221"/>
      <c r="R514" s="219">
        <v>37028</v>
      </c>
      <c r="S514" s="220">
        <v>56.6</v>
      </c>
    </row>
    <row r="515" spans="3:19" x14ac:dyDescent="0.25">
      <c r="C515" s="221"/>
      <c r="R515" s="219">
        <v>37029</v>
      </c>
      <c r="S515" s="220">
        <v>56.7</v>
      </c>
    </row>
    <row r="516" spans="3:19" x14ac:dyDescent="0.25">
      <c r="C516" s="221"/>
      <c r="R516" s="219">
        <v>37030</v>
      </c>
      <c r="S516" s="220">
        <v>57.2</v>
      </c>
    </row>
    <row r="517" spans="3:19" x14ac:dyDescent="0.25">
      <c r="C517" s="221"/>
      <c r="R517" s="219">
        <v>37031</v>
      </c>
      <c r="S517" s="220">
        <v>57.5</v>
      </c>
    </row>
    <row r="518" spans="3:19" x14ac:dyDescent="0.25">
      <c r="C518" s="221"/>
      <c r="R518" s="219">
        <v>37032</v>
      </c>
      <c r="S518" s="220">
        <v>57.8</v>
      </c>
    </row>
    <row r="519" spans="3:19" x14ac:dyDescent="0.25">
      <c r="C519" s="221"/>
      <c r="R519" s="219">
        <v>37033</v>
      </c>
      <c r="S519" s="220">
        <v>58.6</v>
      </c>
    </row>
    <row r="520" spans="3:19" x14ac:dyDescent="0.25">
      <c r="C520" s="221"/>
      <c r="R520" s="219">
        <v>37034</v>
      </c>
      <c r="S520" s="220">
        <v>58.6</v>
      </c>
    </row>
    <row r="521" spans="3:19" x14ac:dyDescent="0.25">
      <c r="C521" s="221"/>
      <c r="R521" s="219">
        <v>37035</v>
      </c>
      <c r="S521" s="220">
        <v>58.8</v>
      </c>
    </row>
    <row r="522" spans="3:19" x14ac:dyDescent="0.25">
      <c r="C522" s="221"/>
      <c r="R522" s="219">
        <v>37036</v>
      </c>
      <c r="S522" s="220">
        <v>57.7</v>
      </c>
    </row>
    <row r="523" spans="3:19" x14ac:dyDescent="0.25">
      <c r="C523" s="221"/>
      <c r="R523" s="219">
        <v>37037</v>
      </c>
      <c r="S523" s="220">
        <v>58.1</v>
      </c>
    </row>
    <row r="524" spans="3:19" x14ac:dyDescent="0.25">
      <c r="C524" s="221"/>
      <c r="R524" s="219">
        <v>37038</v>
      </c>
      <c r="S524" s="220">
        <v>57.6</v>
      </c>
    </row>
    <row r="525" spans="3:19" x14ac:dyDescent="0.25">
      <c r="C525" s="221"/>
      <c r="R525" s="219">
        <v>37039</v>
      </c>
      <c r="S525" s="220">
        <v>59</v>
      </c>
    </row>
    <row r="526" spans="3:19" x14ac:dyDescent="0.25">
      <c r="C526" s="221"/>
      <c r="R526" s="219">
        <v>37040</v>
      </c>
      <c r="S526" s="220">
        <v>59.3</v>
      </c>
    </row>
    <row r="527" spans="3:19" x14ac:dyDescent="0.25">
      <c r="C527" s="221"/>
      <c r="R527" s="219">
        <v>37041</v>
      </c>
      <c r="S527" s="220">
        <v>60</v>
      </c>
    </row>
    <row r="528" spans="3:19" x14ac:dyDescent="0.25">
      <c r="C528" s="221"/>
      <c r="R528" s="219">
        <v>37042</v>
      </c>
      <c r="S528" s="220">
        <v>60.5</v>
      </c>
    </row>
    <row r="529" spans="3:19" x14ac:dyDescent="0.25">
      <c r="C529" s="221"/>
      <c r="R529" s="219">
        <v>37043</v>
      </c>
      <c r="S529" s="220">
        <v>60.1</v>
      </c>
    </row>
    <row r="530" spans="3:19" x14ac:dyDescent="0.25">
      <c r="C530" s="221"/>
      <c r="R530" s="219">
        <v>37044</v>
      </c>
      <c r="S530" s="220">
        <v>60.7</v>
      </c>
    </row>
    <row r="531" spans="3:19" x14ac:dyDescent="0.25">
      <c r="C531" s="221"/>
      <c r="R531" s="219">
        <v>37045</v>
      </c>
      <c r="S531" s="220">
        <v>60.1</v>
      </c>
    </row>
    <row r="532" spans="3:19" x14ac:dyDescent="0.25">
      <c r="C532" s="221"/>
      <c r="R532" s="219">
        <v>37046</v>
      </c>
      <c r="S532" s="220">
        <v>61.2</v>
      </c>
    </row>
    <row r="533" spans="3:19" x14ac:dyDescent="0.25">
      <c r="C533" s="221"/>
      <c r="R533" s="219">
        <v>37047</v>
      </c>
      <c r="S533" s="220">
        <v>62.3</v>
      </c>
    </row>
    <row r="534" spans="3:19" x14ac:dyDescent="0.25">
      <c r="C534" s="221"/>
      <c r="R534" s="219">
        <v>37048</v>
      </c>
      <c r="S534" s="220">
        <v>62</v>
      </c>
    </row>
    <row r="535" spans="3:19" x14ac:dyDescent="0.25">
      <c r="C535" s="221"/>
      <c r="R535" s="219">
        <v>37049</v>
      </c>
      <c r="S535" s="220">
        <v>61.2</v>
      </c>
    </row>
    <row r="536" spans="3:19" x14ac:dyDescent="0.25">
      <c r="C536" s="221"/>
      <c r="R536" s="219">
        <v>37050</v>
      </c>
      <c r="S536" s="220">
        <v>60.5</v>
      </c>
    </row>
    <row r="537" spans="3:19" x14ac:dyDescent="0.25">
      <c r="C537" s="221"/>
      <c r="R537" s="219">
        <v>37051</v>
      </c>
      <c r="S537" s="220">
        <v>61.2</v>
      </c>
    </row>
    <row r="538" spans="3:19" x14ac:dyDescent="0.25">
      <c r="C538" s="221"/>
      <c r="R538" s="219">
        <v>37052</v>
      </c>
      <c r="S538" s="220">
        <v>61.7</v>
      </c>
    </row>
    <row r="539" spans="3:19" x14ac:dyDescent="0.25">
      <c r="C539" s="221"/>
      <c r="R539" s="219">
        <v>37053</v>
      </c>
      <c r="S539" s="220">
        <v>63.4</v>
      </c>
    </row>
    <row r="540" spans="3:19" x14ac:dyDescent="0.25">
      <c r="C540" s="221"/>
      <c r="R540" s="219">
        <v>37054</v>
      </c>
      <c r="S540" s="220">
        <v>64.900000000000006</v>
      </c>
    </row>
    <row r="541" spans="3:19" x14ac:dyDescent="0.25">
      <c r="C541" s="221"/>
      <c r="R541" s="219">
        <v>37055</v>
      </c>
      <c r="S541" s="220">
        <v>66.3</v>
      </c>
    </row>
    <row r="542" spans="3:19" x14ac:dyDescent="0.25">
      <c r="C542" s="221"/>
      <c r="R542" s="219">
        <v>37056</v>
      </c>
      <c r="S542" s="220">
        <v>67.2</v>
      </c>
    </row>
    <row r="543" spans="3:19" x14ac:dyDescent="0.25">
      <c r="C543" s="221"/>
      <c r="R543" s="219">
        <v>37057</v>
      </c>
      <c r="S543" s="220">
        <v>67.599999999999994</v>
      </c>
    </row>
    <row r="544" spans="3:19" x14ac:dyDescent="0.25">
      <c r="C544" s="221"/>
      <c r="R544" s="219">
        <v>37058</v>
      </c>
      <c r="S544" s="220">
        <v>67.7</v>
      </c>
    </row>
    <row r="545" spans="3:19" x14ac:dyDescent="0.25">
      <c r="C545" s="221"/>
      <c r="R545" s="219">
        <v>37059</v>
      </c>
      <c r="S545" s="220">
        <v>67</v>
      </c>
    </row>
    <row r="546" spans="3:19" x14ac:dyDescent="0.25">
      <c r="C546" s="221"/>
      <c r="R546" s="219">
        <v>37060</v>
      </c>
      <c r="S546" s="220">
        <v>67.8</v>
      </c>
    </row>
    <row r="547" spans="3:19" x14ac:dyDescent="0.25">
      <c r="C547" s="221"/>
      <c r="R547" s="219">
        <v>37061</v>
      </c>
      <c r="S547" s="220">
        <v>68.7</v>
      </c>
    </row>
    <row r="548" spans="3:19" x14ac:dyDescent="0.25">
      <c r="C548" s="221"/>
      <c r="R548" s="219">
        <v>37062</v>
      </c>
      <c r="S548" s="220">
        <v>70.2</v>
      </c>
    </row>
    <row r="549" spans="3:19" x14ac:dyDescent="0.25">
      <c r="C549" s="221"/>
      <c r="R549" s="219">
        <v>37063</v>
      </c>
      <c r="S549" s="220">
        <v>71.099999999999994</v>
      </c>
    </row>
    <row r="550" spans="3:19" x14ac:dyDescent="0.25">
      <c r="C550" s="221"/>
      <c r="R550" s="219">
        <v>37064</v>
      </c>
      <c r="S550" s="220">
        <v>71</v>
      </c>
    </row>
    <row r="551" spans="3:19" x14ac:dyDescent="0.25">
      <c r="C551" s="221"/>
      <c r="R551" s="219">
        <v>37065</v>
      </c>
      <c r="S551" s="220">
        <v>72.8</v>
      </c>
    </row>
    <row r="552" spans="3:19" x14ac:dyDescent="0.25">
      <c r="C552" s="221"/>
      <c r="R552" s="219">
        <v>37066</v>
      </c>
      <c r="S552" s="220">
        <v>72.7</v>
      </c>
    </row>
    <row r="553" spans="3:19" x14ac:dyDescent="0.25">
      <c r="C553" s="221"/>
      <c r="R553" s="219">
        <v>37067</v>
      </c>
      <c r="S553" s="220">
        <v>72.400000000000006</v>
      </c>
    </row>
    <row r="554" spans="3:19" x14ac:dyDescent="0.25">
      <c r="C554" s="221"/>
      <c r="R554" s="219">
        <v>37068</v>
      </c>
      <c r="S554" s="220">
        <v>73.2</v>
      </c>
    </row>
    <row r="555" spans="3:19" x14ac:dyDescent="0.25">
      <c r="C555" s="221"/>
      <c r="R555" s="219">
        <v>37069</v>
      </c>
      <c r="S555" s="220">
        <v>72.8</v>
      </c>
    </row>
    <row r="556" spans="3:19" x14ac:dyDescent="0.25">
      <c r="C556" s="221"/>
      <c r="R556" s="219">
        <v>37070</v>
      </c>
      <c r="S556" s="220">
        <v>72.5</v>
      </c>
    </row>
    <row r="557" spans="3:19" x14ac:dyDescent="0.25">
      <c r="C557" s="221"/>
      <c r="R557" s="219">
        <v>37071</v>
      </c>
      <c r="S557" s="220">
        <v>71.900000000000006</v>
      </c>
    </row>
    <row r="558" spans="3:19" x14ac:dyDescent="0.25">
      <c r="C558" s="221"/>
      <c r="R558" s="219">
        <v>37072</v>
      </c>
      <c r="S558" s="220">
        <v>70.900000000000006</v>
      </c>
    </row>
    <row r="559" spans="3:19" x14ac:dyDescent="0.25">
      <c r="C559" s="221"/>
      <c r="R559" s="219">
        <v>37073</v>
      </c>
      <c r="S559" s="220">
        <v>69.7</v>
      </c>
    </row>
    <row r="560" spans="3:19" x14ac:dyDescent="0.25">
      <c r="C560" s="221"/>
      <c r="R560" s="219">
        <v>37074</v>
      </c>
      <c r="S560" s="220">
        <v>69.900000000000006</v>
      </c>
    </row>
    <row r="561" spans="3:19" x14ac:dyDescent="0.25">
      <c r="C561" s="221"/>
      <c r="R561" s="219">
        <v>37075</v>
      </c>
      <c r="S561" s="220">
        <v>70.099999999999994</v>
      </c>
    </row>
    <row r="562" spans="3:19" x14ac:dyDescent="0.25">
      <c r="C562" s="221"/>
      <c r="R562" s="219">
        <v>37076</v>
      </c>
      <c r="S562" s="220">
        <v>69.900000000000006</v>
      </c>
    </row>
    <row r="563" spans="3:19" x14ac:dyDescent="0.25">
      <c r="C563" s="221"/>
      <c r="R563" s="219">
        <v>37077</v>
      </c>
      <c r="S563" s="220">
        <v>70</v>
      </c>
    </row>
    <row r="564" spans="3:19" x14ac:dyDescent="0.25">
      <c r="C564" s="221"/>
      <c r="R564" s="219">
        <v>37078</v>
      </c>
      <c r="S564" s="220">
        <v>70.599999999999994</v>
      </c>
    </row>
    <row r="565" spans="3:19" x14ac:dyDescent="0.25">
      <c r="C565" s="221"/>
      <c r="R565" s="219">
        <v>37079</v>
      </c>
      <c r="S565" s="220">
        <v>70.099999999999994</v>
      </c>
    </row>
    <row r="566" spans="3:19" x14ac:dyDescent="0.25">
      <c r="C566" s="221"/>
      <c r="R566" s="219">
        <v>37080</v>
      </c>
      <c r="S566" s="220">
        <v>69.400000000000006</v>
      </c>
    </row>
    <row r="567" spans="3:19" x14ac:dyDescent="0.25">
      <c r="C567" s="221"/>
      <c r="R567" s="219">
        <v>37081</v>
      </c>
      <c r="S567" s="220">
        <v>68.2</v>
      </c>
    </row>
    <row r="568" spans="3:19" x14ac:dyDescent="0.25">
      <c r="C568" s="221"/>
      <c r="R568" s="219">
        <v>37082</v>
      </c>
      <c r="S568" s="220">
        <v>67.2</v>
      </c>
    </row>
    <row r="569" spans="3:19" x14ac:dyDescent="0.25">
      <c r="C569" s="221"/>
      <c r="R569" s="219">
        <v>37083</v>
      </c>
      <c r="S569" s="220">
        <v>65.599999999999994</v>
      </c>
    </row>
    <row r="570" spans="3:19" x14ac:dyDescent="0.25">
      <c r="C570" s="221"/>
      <c r="R570" s="219">
        <v>37084</v>
      </c>
      <c r="S570" s="220">
        <v>63.6</v>
      </c>
    </row>
    <row r="571" spans="3:19" x14ac:dyDescent="0.25">
      <c r="C571" s="221"/>
      <c r="R571" s="219">
        <v>37085</v>
      </c>
      <c r="S571" s="220">
        <v>62.7</v>
      </c>
    </row>
    <row r="572" spans="3:19" x14ac:dyDescent="0.25">
      <c r="C572" s="221"/>
      <c r="R572" s="219">
        <v>37086</v>
      </c>
      <c r="S572" s="220">
        <v>62.6</v>
      </c>
    </row>
    <row r="573" spans="3:19" x14ac:dyDescent="0.25">
      <c r="C573" s="221"/>
      <c r="R573" s="219">
        <v>37087</v>
      </c>
      <c r="S573" s="220">
        <v>62.5</v>
      </c>
    </row>
    <row r="574" spans="3:19" x14ac:dyDescent="0.25">
      <c r="C574" s="221"/>
      <c r="R574" s="219">
        <v>37088</v>
      </c>
      <c r="S574" s="220">
        <v>63.2</v>
      </c>
    </row>
    <row r="575" spans="3:19" x14ac:dyDescent="0.25">
      <c r="C575" s="221"/>
      <c r="R575" s="219">
        <v>37089</v>
      </c>
      <c r="S575" s="220">
        <v>63.8</v>
      </c>
    </row>
    <row r="576" spans="3:19" x14ac:dyDescent="0.25">
      <c r="C576" s="221"/>
      <c r="R576" s="219">
        <v>37090</v>
      </c>
      <c r="S576" s="220">
        <v>63.5</v>
      </c>
    </row>
    <row r="577" spans="3:19" x14ac:dyDescent="0.25">
      <c r="C577" s="221"/>
      <c r="R577" s="219">
        <v>37091</v>
      </c>
      <c r="S577" s="220">
        <v>62.8</v>
      </c>
    </row>
    <row r="578" spans="3:19" x14ac:dyDescent="0.25">
      <c r="C578" s="221"/>
      <c r="R578" s="219">
        <v>37092</v>
      </c>
      <c r="S578" s="220">
        <v>61.4</v>
      </c>
    </row>
    <row r="579" spans="3:19" x14ac:dyDescent="0.25">
      <c r="C579" s="221"/>
      <c r="R579" s="219">
        <v>37093</v>
      </c>
      <c r="S579" s="220">
        <v>59.9</v>
      </c>
    </row>
    <row r="580" spans="3:19" x14ac:dyDescent="0.25">
      <c r="C580" s="221"/>
      <c r="R580" s="219">
        <v>37094</v>
      </c>
      <c r="S580" s="220">
        <v>60.4</v>
      </c>
    </row>
    <row r="581" spans="3:19" x14ac:dyDescent="0.25">
      <c r="C581" s="221"/>
      <c r="R581" s="219">
        <v>37095</v>
      </c>
      <c r="S581" s="220">
        <v>59</v>
      </c>
    </row>
    <row r="582" spans="3:19" x14ac:dyDescent="0.25">
      <c r="C582" s="221"/>
      <c r="R582" s="219">
        <v>37096</v>
      </c>
      <c r="S582" s="220">
        <v>60.3</v>
      </c>
    </row>
    <row r="583" spans="3:19" x14ac:dyDescent="0.25">
      <c r="C583" s="221"/>
      <c r="R583" s="219">
        <v>37097</v>
      </c>
      <c r="S583" s="220">
        <v>60.8</v>
      </c>
    </row>
    <row r="584" spans="3:19" x14ac:dyDescent="0.25">
      <c r="C584" s="221"/>
      <c r="R584" s="219">
        <v>37098</v>
      </c>
      <c r="S584" s="220">
        <v>60.5</v>
      </c>
    </row>
    <row r="585" spans="3:19" x14ac:dyDescent="0.25">
      <c r="C585" s="221"/>
      <c r="R585" s="219">
        <v>37099</v>
      </c>
      <c r="S585" s="220">
        <v>60.3</v>
      </c>
    </row>
    <row r="586" spans="3:19" x14ac:dyDescent="0.25">
      <c r="C586" s="221"/>
      <c r="R586" s="219">
        <v>37100</v>
      </c>
      <c r="S586" s="220">
        <v>59.9</v>
      </c>
    </row>
    <row r="587" spans="3:19" x14ac:dyDescent="0.25">
      <c r="C587" s="221"/>
      <c r="R587" s="219">
        <v>37101</v>
      </c>
      <c r="S587" s="220">
        <v>59.7</v>
      </c>
    </row>
    <row r="588" spans="3:19" x14ac:dyDescent="0.25">
      <c r="C588" s="221"/>
      <c r="R588" s="219">
        <v>37102</v>
      </c>
      <c r="S588" s="220">
        <v>60.4</v>
      </c>
    </row>
    <row r="589" spans="3:19" x14ac:dyDescent="0.25">
      <c r="C589" s="221"/>
      <c r="R589" s="219">
        <v>37103</v>
      </c>
      <c r="S589" s="220">
        <v>60.8</v>
      </c>
    </row>
    <row r="590" spans="3:19" x14ac:dyDescent="0.25">
      <c r="C590" s="221"/>
      <c r="R590" s="219">
        <v>37104</v>
      </c>
      <c r="S590" s="220">
        <v>59.5</v>
      </c>
    </row>
    <row r="591" spans="3:19" x14ac:dyDescent="0.25">
      <c r="C591" s="221"/>
      <c r="R591" s="219">
        <v>37105</v>
      </c>
      <c r="S591" s="220">
        <v>59.3</v>
      </c>
    </row>
    <row r="592" spans="3:19" x14ac:dyDescent="0.25">
      <c r="C592" s="221"/>
      <c r="R592" s="219">
        <v>37106</v>
      </c>
      <c r="S592" s="220">
        <v>58.1</v>
      </c>
    </row>
    <row r="593" spans="3:19" x14ac:dyDescent="0.25">
      <c r="C593" s="221"/>
      <c r="R593" s="219">
        <v>37107</v>
      </c>
      <c r="S593" s="220">
        <v>56.9</v>
      </c>
    </row>
    <row r="594" spans="3:19" x14ac:dyDescent="0.25">
      <c r="C594" s="221"/>
      <c r="R594" s="219">
        <v>37108</v>
      </c>
      <c r="S594" s="220">
        <v>56.4</v>
      </c>
    </row>
    <row r="595" spans="3:19" x14ac:dyDescent="0.25">
      <c r="C595" s="221"/>
      <c r="R595" s="219">
        <v>37109</v>
      </c>
      <c r="S595" s="220">
        <v>56.5</v>
      </c>
    </row>
    <row r="596" spans="3:19" x14ac:dyDescent="0.25">
      <c r="C596" s="221"/>
      <c r="R596" s="219">
        <v>37110</v>
      </c>
      <c r="S596" s="220">
        <v>55.7</v>
      </c>
    </row>
    <row r="597" spans="3:19" x14ac:dyDescent="0.25">
      <c r="C597" s="221"/>
      <c r="R597" s="219">
        <v>37111</v>
      </c>
      <c r="S597" s="220">
        <v>56.7</v>
      </c>
    </row>
    <row r="598" spans="3:19" x14ac:dyDescent="0.25">
      <c r="C598" s="221"/>
      <c r="R598" s="219">
        <v>37112</v>
      </c>
      <c r="S598" s="220">
        <v>57</v>
      </c>
    </row>
    <row r="599" spans="3:19" x14ac:dyDescent="0.25">
      <c r="C599" s="221"/>
      <c r="R599" s="219">
        <v>37113</v>
      </c>
      <c r="S599" s="220">
        <v>58.2</v>
      </c>
    </row>
    <row r="600" spans="3:19" x14ac:dyDescent="0.25">
      <c r="C600" s="221"/>
      <c r="R600" s="219">
        <v>37114</v>
      </c>
      <c r="S600" s="220">
        <v>59.8</v>
      </c>
    </row>
    <row r="601" spans="3:19" x14ac:dyDescent="0.25">
      <c r="C601" s="221"/>
      <c r="R601" s="219">
        <v>37115</v>
      </c>
      <c r="S601" s="220">
        <v>60</v>
      </c>
    </row>
    <row r="602" spans="3:19" x14ac:dyDescent="0.25">
      <c r="C602" s="221"/>
      <c r="R602" s="219">
        <v>37116</v>
      </c>
      <c r="S602" s="220">
        <v>61.4</v>
      </c>
    </row>
    <row r="603" spans="3:19" x14ac:dyDescent="0.25">
      <c r="C603" s="221"/>
      <c r="R603" s="219">
        <v>37117</v>
      </c>
      <c r="S603" s="220">
        <v>62.7</v>
      </c>
    </row>
    <row r="604" spans="3:19" x14ac:dyDescent="0.25">
      <c r="C604" s="221"/>
      <c r="R604" s="219">
        <v>37118</v>
      </c>
      <c r="S604" s="220">
        <v>62.6</v>
      </c>
    </row>
    <row r="605" spans="3:19" x14ac:dyDescent="0.25">
      <c r="C605" s="221"/>
      <c r="R605" s="219">
        <v>37119</v>
      </c>
      <c r="S605" s="220">
        <v>62.8</v>
      </c>
    </row>
    <row r="606" spans="3:19" x14ac:dyDescent="0.25">
      <c r="C606" s="221"/>
      <c r="R606" s="219">
        <v>37120</v>
      </c>
      <c r="S606" s="220">
        <v>62.5</v>
      </c>
    </row>
    <row r="607" spans="3:19" x14ac:dyDescent="0.25">
      <c r="C607" s="221"/>
      <c r="R607" s="219">
        <v>37121</v>
      </c>
      <c r="S607" s="220">
        <v>62</v>
      </c>
    </row>
    <row r="608" spans="3:19" x14ac:dyDescent="0.25">
      <c r="C608" s="221"/>
      <c r="R608" s="219">
        <v>37122</v>
      </c>
      <c r="S608" s="220">
        <v>62.3</v>
      </c>
    </row>
    <row r="609" spans="3:19" x14ac:dyDescent="0.25">
      <c r="C609" s="221"/>
      <c r="R609" s="219">
        <v>37123</v>
      </c>
      <c r="S609" s="220">
        <v>62.2</v>
      </c>
    </row>
    <row r="610" spans="3:19" x14ac:dyDescent="0.25">
      <c r="C610" s="221"/>
      <c r="R610" s="219">
        <v>37124</v>
      </c>
      <c r="S610" s="220">
        <v>62.3</v>
      </c>
    </row>
    <row r="611" spans="3:19" x14ac:dyDescent="0.25">
      <c r="C611" s="221"/>
      <c r="R611" s="219">
        <v>37125</v>
      </c>
      <c r="S611" s="220">
        <v>62.5</v>
      </c>
    </row>
    <row r="612" spans="3:19" x14ac:dyDescent="0.25">
      <c r="C612" s="221"/>
      <c r="R612" s="219">
        <v>37126</v>
      </c>
      <c r="S612" s="220">
        <v>61.8</v>
      </c>
    </row>
    <row r="613" spans="3:19" x14ac:dyDescent="0.25">
      <c r="C613" s="221"/>
      <c r="R613" s="219">
        <v>37127</v>
      </c>
      <c r="S613" s="220">
        <v>62.1</v>
      </c>
    </row>
    <row r="614" spans="3:19" x14ac:dyDescent="0.25">
      <c r="C614" s="221"/>
      <c r="R614" s="219">
        <v>37128</v>
      </c>
      <c r="S614" s="220">
        <v>62.2</v>
      </c>
    </row>
    <row r="615" spans="3:19" x14ac:dyDescent="0.25">
      <c r="C615" s="221"/>
      <c r="R615" s="219">
        <v>37129</v>
      </c>
      <c r="S615" s="220">
        <v>61.9</v>
      </c>
    </row>
    <row r="616" spans="3:19" x14ac:dyDescent="0.25">
      <c r="C616" s="221"/>
      <c r="R616" s="219">
        <v>37130</v>
      </c>
      <c r="S616" s="220">
        <v>61.9</v>
      </c>
    </row>
    <row r="617" spans="3:19" x14ac:dyDescent="0.25">
      <c r="C617" s="221"/>
      <c r="R617" s="219">
        <v>37131</v>
      </c>
      <c r="S617" s="220">
        <v>63.4</v>
      </c>
    </row>
    <row r="618" spans="3:19" x14ac:dyDescent="0.25">
      <c r="C618" s="221"/>
      <c r="R618" s="219">
        <v>37132</v>
      </c>
      <c r="S618" s="220">
        <v>63.6</v>
      </c>
    </row>
    <row r="619" spans="3:19" x14ac:dyDescent="0.25">
      <c r="C619" s="221"/>
      <c r="R619" s="219">
        <v>37133</v>
      </c>
      <c r="S619" s="220">
        <v>63.9</v>
      </c>
    </row>
    <row r="620" spans="3:19" x14ac:dyDescent="0.25">
      <c r="C620" s="221"/>
      <c r="R620" s="219">
        <v>37134</v>
      </c>
      <c r="S620" s="220">
        <v>64.5</v>
      </c>
    </row>
    <row r="621" spans="3:19" x14ac:dyDescent="0.25">
      <c r="C621" s="221"/>
      <c r="R621" s="219">
        <v>37135</v>
      </c>
      <c r="S621" s="220">
        <v>63.7</v>
      </c>
    </row>
    <row r="622" spans="3:19" x14ac:dyDescent="0.25">
      <c r="C622" s="221"/>
      <c r="R622" s="219">
        <v>37136</v>
      </c>
      <c r="S622" s="220">
        <v>64.099999999999994</v>
      </c>
    </row>
    <row r="623" spans="3:19" x14ac:dyDescent="0.25">
      <c r="C623" s="221"/>
      <c r="R623" s="219">
        <v>37137</v>
      </c>
      <c r="S623" s="220">
        <v>64.900000000000006</v>
      </c>
    </row>
    <row r="624" spans="3:19" x14ac:dyDescent="0.25">
      <c r="C624" s="221"/>
      <c r="R624" s="219">
        <v>37138</v>
      </c>
      <c r="S624" s="220">
        <v>65</v>
      </c>
    </row>
    <row r="625" spans="3:19" x14ac:dyDescent="0.25">
      <c r="C625" s="221"/>
      <c r="R625" s="219">
        <v>37139</v>
      </c>
      <c r="S625" s="220">
        <v>64.5</v>
      </c>
    </row>
    <row r="626" spans="3:19" x14ac:dyDescent="0.25">
      <c r="C626" s="221"/>
      <c r="R626" s="219">
        <v>37140</v>
      </c>
      <c r="S626" s="220">
        <v>64.900000000000006</v>
      </c>
    </row>
    <row r="627" spans="3:19" x14ac:dyDescent="0.25">
      <c r="C627" s="221"/>
      <c r="R627" s="219">
        <v>37141</v>
      </c>
      <c r="S627" s="220">
        <v>65.400000000000006</v>
      </c>
    </row>
    <row r="628" spans="3:19" x14ac:dyDescent="0.25">
      <c r="C628" s="221"/>
      <c r="R628" s="219">
        <v>37142</v>
      </c>
      <c r="S628" s="220">
        <v>65</v>
      </c>
    </row>
    <row r="629" spans="3:19" x14ac:dyDescent="0.25">
      <c r="C629" s="221"/>
      <c r="R629" s="219">
        <v>37143</v>
      </c>
      <c r="S629" s="220">
        <v>62.9</v>
      </c>
    </row>
    <row r="630" spans="3:19" x14ac:dyDescent="0.25">
      <c r="C630" s="221"/>
      <c r="R630" s="219">
        <v>37144</v>
      </c>
      <c r="S630" s="220">
        <v>61.2</v>
      </c>
    </row>
    <row r="631" spans="3:19" x14ac:dyDescent="0.25">
      <c r="C631" s="221">
        <v>800</v>
      </c>
      <c r="R631" s="219">
        <v>37145</v>
      </c>
      <c r="S631" s="220">
        <v>64.099999999999994</v>
      </c>
    </row>
    <row r="632" spans="3:19" x14ac:dyDescent="0.25">
      <c r="C632" s="221">
        <v>800</v>
      </c>
      <c r="R632" s="219">
        <v>37146</v>
      </c>
      <c r="S632" s="220">
        <v>84.9</v>
      </c>
    </row>
    <row r="633" spans="3:19" x14ac:dyDescent="0.25">
      <c r="C633" s="221"/>
      <c r="R633" s="219">
        <v>37147</v>
      </c>
      <c r="S633" s="220">
        <v>102.6</v>
      </c>
    </row>
    <row r="634" spans="3:19" x14ac:dyDescent="0.25">
      <c r="C634" s="221"/>
      <c r="R634" s="219">
        <v>37148</v>
      </c>
      <c r="S634" s="220">
        <v>121.8</v>
      </c>
    </row>
    <row r="635" spans="3:19" x14ac:dyDescent="0.25">
      <c r="C635" s="221"/>
      <c r="R635" s="219">
        <v>37149</v>
      </c>
      <c r="S635" s="220">
        <v>138.80000000000001</v>
      </c>
    </row>
    <row r="636" spans="3:19" x14ac:dyDescent="0.25">
      <c r="C636" s="221"/>
      <c r="R636" s="219">
        <v>37150</v>
      </c>
      <c r="S636" s="220">
        <v>147.80000000000001</v>
      </c>
    </row>
    <row r="637" spans="3:19" x14ac:dyDescent="0.25">
      <c r="C637" s="221"/>
      <c r="R637" s="219">
        <v>37151</v>
      </c>
      <c r="S637" s="220">
        <v>171.1</v>
      </c>
    </row>
    <row r="638" spans="3:19" x14ac:dyDescent="0.25">
      <c r="C638" s="221"/>
      <c r="R638" s="219">
        <v>37152</v>
      </c>
      <c r="S638" s="220">
        <v>197.5</v>
      </c>
    </row>
    <row r="639" spans="3:19" x14ac:dyDescent="0.25">
      <c r="C639" s="221"/>
      <c r="R639" s="219">
        <v>37153</v>
      </c>
      <c r="S639" s="220">
        <v>221.2</v>
      </c>
    </row>
    <row r="640" spans="3:19" x14ac:dyDescent="0.25">
      <c r="C640" s="221"/>
      <c r="R640" s="219">
        <v>37154</v>
      </c>
      <c r="S640" s="220">
        <v>244.8</v>
      </c>
    </row>
    <row r="641" spans="3:19" x14ac:dyDescent="0.25">
      <c r="C641" s="221"/>
      <c r="R641" s="219">
        <v>37155</v>
      </c>
      <c r="S641" s="220">
        <v>271.60000000000002</v>
      </c>
    </row>
    <row r="642" spans="3:19" x14ac:dyDescent="0.25">
      <c r="C642" s="221"/>
      <c r="R642" s="219">
        <v>37156</v>
      </c>
      <c r="S642" s="220">
        <v>295.10000000000002</v>
      </c>
    </row>
    <row r="643" spans="3:19" x14ac:dyDescent="0.25">
      <c r="C643" s="221"/>
      <c r="R643" s="219">
        <v>37157</v>
      </c>
      <c r="S643" s="220">
        <v>308.3</v>
      </c>
    </row>
    <row r="644" spans="3:19" x14ac:dyDescent="0.25">
      <c r="C644" s="221"/>
      <c r="R644" s="219">
        <v>37158</v>
      </c>
      <c r="S644" s="220">
        <v>332.5</v>
      </c>
    </row>
    <row r="645" spans="3:19" x14ac:dyDescent="0.25">
      <c r="C645" s="221"/>
      <c r="R645" s="219">
        <v>37159</v>
      </c>
      <c r="S645" s="220">
        <v>365.6</v>
      </c>
    </row>
    <row r="646" spans="3:19" x14ac:dyDescent="0.25">
      <c r="C646" s="221"/>
      <c r="R646" s="219">
        <v>37160</v>
      </c>
      <c r="S646" s="220">
        <v>394.7</v>
      </c>
    </row>
    <row r="647" spans="3:19" x14ac:dyDescent="0.25">
      <c r="C647" s="221"/>
      <c r="R647" s="219">
        <v>37161</v>
      </c>
      <c r="S647" s="220">
        <v>418.3</v>
      </c>
    </row>
    <row r="648" spans="3:19" x14ac:dyDescent="0.25">
      <c r="C648" s="221"/>
      <c r="R648" s="219">
        <v>37162</v>
      </c>
      <c r="S648" s="220">
        <v>442.2</v>
      </c>
    </row>
    <row r="649" spans="3:19" x14ac:dyDescent="0.25">
      <c r="C649" s="221"/>
      <c r="R649" s="219">
        <v>37163</v>
      </c>
      <c r="S649" s="220">
        <v>460.8</v>
      </c>
    </row>
    <row r="650" spans="3:19" x14ac:dyDescent="0.25">
      <c r="C650" s="221"/>
      <c r="R650" s="219">
        <v>37164</v>
      </c>
      <c r="S650" s="220">
        <v>472.5</v>
      </c>
    </row>
    <row r="651" spans="3:19" x14ac:dyDescent="0.25">
      <c r="C651" s="221"/>
      <c r="R651" s="219">
        <v>37165</v>
      </c>
      <c r="S651" s="220">
        <v>491.5</v>
      </c>
    </row>
    <row r="652" spans="3:19" x14ac:dyDescent="0.25">
      <c r="C652" s="221"/>
      <c r="R652" s="219">
        <v>37166</v>
      </c>
      <c r="S652" s="220">
        <v>515.6</v>
      </c>
    </row>
    <row r="653" spans="3:19" x14ac:dyDescent="0.25">
      <c r="C653" s="221"/>
      <c r="R653" s="219">
        <v>37167</v>
      </c>
      <c r="S653" s="220">
        <v>540.20000000000005</v>
      </c>
    </row>
    <row r="654" spans="3:19" x14ac:dyDescent="0.25">
      <c r="C654" s="221"/>
      <c r="R654" s="219">
        <v>37168</v>
      </c>
      <c r="S654" s="220">
        <v>561.70000000000005</v>
      </c>
    </row>
    <row r="655" spans="3:19" x14ac:dyDescent="0.25">
      <c r="C655" s="221"/>
      <c r="R655" s="219">
        <v>37169</v>
      </c>
      <c r="S655" s="220">
        <v>583.29999999999995</v>
      </c>
    </row>
    <row r="656" spans="3:19" x14ac:dyDescent="0.25">
      <c r="C656" s="221"/>
      <c r="R656" s="219">
        <v>37170</v>
      </c>
      <c r="S656" s="220">
        <v>601.70000000000005</v>
      </c>
    </row>
    <row r="657" spans="3:19" x14ac:dyDescent="0.25">
      <c r="C657" s="221"/>
      <c r="R657" s="219">
        <v>37171</v>
      </c>
      <c r="S657" s="220">
        <v>610.6</v>
      </c>
    </row>
    <row r="658" spans="3:19" x14ac:dyDescent="0.25">
      <c r="C658" s="221"/>
      <c r="R658" s="219">
        <v>37172</v>
      </c>
      <c r="S658" s="220">
        <v>629.79999999999995</v>
      </c>
    </row>
    <row r="659" spans="3:19" x14ac:dyDescent="0.25">
      <c r="C659" s="221"/>
      <c r="R659" s="219">
        <v>37173</v>
      </c>
      <c r="S659" s="220">
        <v>652.70000000000005</v>
      </c>
    </row>
    <row r="660" spans="3:19" x14ac:dyDescent="0.25">
      <c r="C660" s="221"/>
      <c r="R660" s="219">
        <v>37174</v>
      </c>
      <c r="S660" s="220">
        <v>670.3</v>
      </c>
    </row>
    <row r="661" spans="3:19" x14ac:dyDescent="0.25">
      <c r="C661" s="221"/>
      <c r="R661" s="219">
        <v>37175</v>
      </c>
      <c r="S661" s="220">
        <v>681.7</v>
      </c>
    </row>
    <row r="662" spans="3:19" x14ac:dyDescent="0.25">
      <c r="C662" s="221"/>
      <c r="R662" s="219">
        <v>37176</v>
      </c>
      <c r="S662" s="220">
        <v>677.1</v>
      </c>
    </row>
    <row r="663" spans="3:19" x14ac:dyDescent="0.25">
      <c r="C663" s="221"/>
      <c r="R663" s="219">
        <v>37177</v>
      </c>
      <c r="S663" s="220">
        <v>672</v>
      </c>
    </row>
    <row r="664" spans="3:19" x14ac:dyDescent="0.25">
      <c r="C664" s="221"/>
      <c r="R664" s="219">
        <v>37178</v>
      </c>
      <c r="S664" s="220">
        <v>659.4</v>
      </c>
    </row>
    <row r="665" spans="3:19" x14ac:dyDescent="0.25">
      <c r="C665" s="221"/>
      <c r="R665" s="219">
        <v>37179</v>
      </c>
      <c r="S665" s="220">
        <v>655.1</v>
      </c>
    </row>
    <row r="666" spans="3:19" x14ac:dyDescent="0.25">
      <c r="C666" s="221"/>
      <c r="R666" s="219">
        <v>37180</v>
      </c>
      <c r="S666" s="220">
        <v>665.2</v>
      </c>
    </row>
    <row r="667" spans="3:19" x14ac:dyDescent="0.25">
      <c r="C667" s="221"/>
      <c r="R667" s="219">
        <v>37181</v>
      </c>
      <c r="S667" s="220">
        <v>661</v>
      </c>
    </row>
    <row r="668" spans="3:19" x14ac:dyDescent="0.25">
      <c r="C668" s="221"/>
      <c r="R668" s="219">
        <v>37182</v>
      </c>
      <c r="S668" s="220">
        <v>650.29999999999995</v>
      </c>
    </row>
    <row r="669" spans="3:19" x14ac:dyDescent="0.25">
      <c r="C669" s="221"/>
      <c r="R669" s="219">
        <v>37183</v>
      </c>
      <c r="S669" s="220">
        <v>640.29999999999995</v>
      </c>
    </row>
    <row r="670" spans="3:19" x14ac:dyDescent="0.25">
      <c r="C670" s="221"/>
      <c r="R670" s="219">
        <v>37184</v>
      </c>
      <c r="S670" s="220">
        <v>628.5</v>
      </c>
    </row>
    <row r="671" spans="3:19" x14ac:dyDescent="0.25">
      <c r="C671" s="221"/>
      <c r="R671" s="219">
        <v>37185</v>
      </c>
      <c r="S671" s="220">
        <v>607.1</v>
      </c>
    </row>
    <row r="672" spans="3:19" x14ac:dyDescent="0.25">
      <c r="C672" s="221"/>
      <c r="R672" s="219">
        <v>37186</v>
      </c>
      <c r="S672" s="220">
        <v>595.5</v>
      </c>
    </row>
    <row r="673" spans="3:19" x14ac:dyDescent="0.25">
      <c r="C673" s="221"/>
      <c r="R673" s="219">
        <v>37187</v>
      </c>
      <c r="S673" s="220">
        <v>596.9</v>
      </c>
    </row>
    <row r="674" spans="3:19" x14ac:dyDescent="0.25">
      <c r="C674" s="221"/>
      <c r="R674" s="219">
        <v>37188</v>
      </c>
      <c r="S674" s="220">
        <v>587.5</v>
      </c>
    </row>
    <row r="675" spans="3:19" x14ac:dyDescent="0.25">
      <c r="C675" s="221"/>
      <c r="R675" s="219">
        <v>37189</v>
      </c>
      <c r="S675" s="220">
        <v>566.1</v>
      </c>
    </row>
    <row r="676" spans="3:19" x14ac:dyDescent="0.25">
      <c r="C676" s="221"/>
      <c r="R676" s="219">
        <v>37190</v>
      </c>
      <c r="S676" s="220">
        <v>549.6</v>
      </c>
    </row>
    <row r="677" spans="3:19" x14ac:dyDescent="0.25">
      <c r="C677" s="221"/>
      <c r="R677" s="219">
        <v>37191</v>
      </c>
      <c r="S677" s="220">
        <v>533.79999999999995</v>
      </c>
    </row>
    <row r="678" spans="3:19" x14ac:dyDescent="0.25">
      <c r="C678" s="221"/>
      <c r="R678" s="219">
        <v>37192</v>
      </c>
      <c r="S678" s="220">
        <v>515.5</v>
      </c>
    </row>
    <row r="679" spans="3:19" x14ac:dyDescent="0.25">
      <c r="C679" s="221"/>
      <c r="R679" s="219">
        <v>37193</v>
      </c>
      <c r="S679" s="220">
        <v>506.2</v>
      </c>
    </row>
    <row r="680" spans="3:19" x14ac:dyDescent="0.25">
      <c r="C680" s="221"/>
      <c r="R680" s="219">
        <v>37194</v>
      </c>
      <c r="S680" s="220">
        <v>504.9</v>
      </c>
    </row>
    <row r="681" spans="3:19" x14ac:dyDescent="0.25">
      <c r="C681" s="221"/>
      <c r="R681" s="219">
        <v>37195</v>
      </c>
      <c r="S681" s="220">
        <v>500.3</v>
      </c>
    </row>
    <row r="682" spans="3:19" x14ac:dyDescent="0.25">
      <c r="C682" s="221"/>
      <c r="R682" s="219">
        <v>37196</v>
      </c>
      <c r="S682" s="220">
        <v>487.9</v>
      </c>
    </row>
    <row r="683" spans="3:19" x14ac:dyDescent="0.25">
      <c r="C683" s="221"/>
      <c r="R683" s="219">
        <v>37197</v>
      </c>
      <c r="S683" s="220">
        <v>473.5</v>
      </c>
    </row>
    <row r="684" spans="3:19" x14ac:dyDescent="0.25">
      <c r="C684" s="221"/>
      <c r="R684" s="219">
        <v>37198</v>
      </c>
      <c r="S684" s="220">
        <v>460.2</v>
      </c>
    </row>
    <row r="685" spans="3:19" x14ac:dyDescent="0.25">
      <c r="C685" s="221"/>
      <c r="R685" s="219">
        <v>37199</v>
      </c>
      <c r="S685" s="220">
        <v>444.8</v>
      </c>
    </row>
    <row r="686" spans="3:19" x14ac:dyDescent="0.25">
      <c r="C686" s="221"/>
      <c r="R686" s="219">
        <v>37200</v>
      </c>
      <c r="S686" s="220">
        <v>434.5</v>
      </c>
    </row>
    <row r="687" spans="3:19" x14ac:dyDescent="0.25">
      <c r="C687" s="221"/>
      <c r="R687" s="219">
        <v>37201</v>
      </c>
      <c r="S687" s="220">
        <v>437.5</v>
      </c>
    </row>
    <row r="688" spans="3:19" x14ac:dyDescent="0.25">
      <c r="C688" s="221"/>
      <c r="R688" s="219">
        <v>37202</v>
      </c>
      <c r="S688" s="220">
        <v>431</v>
      </c>
    </row>
    <row r="689" spans="3:19" x14ac:dyDescent="0.25">
      <c r="C689" s="221"/>
      <c r="R689" s="219">
        <v>37203</v>
      </c>
      <c r="S689" s="220">
        <v>416.4</v>
      </c>
    </row>
    <row r="690" spans="3:19" x14ac:dyDescent="0.25">
      <c r="C690" s="221"/>
      <c r="R690" s="219">
        <v>37204</v>
      </c>
      <c r="S690" s="220">
        <v>408.4</v>
      </c>
    </row>
    <row r="691" spans="3:19" x14ac:dyDescent="0.25">
      <c r="C691" s="221"/>
      <c r="R691" s="219">
        <v>37205</v>
      </c>
      <c r="S691" s="220">
        <v>401</v>
      </c>
    </row>
    <row r="692" spans="3:19" x14ac:dyDescent="0.25">
      <c r="C692" s="221"/>
      <c r="R692" s="219">
        <v>37206</v>
      </c>
      <c r="S692" s="220">
        <v>391</v>
      </c>
    </row>
    <row r="693" spans="3:19" x14ac:dyDescent="0.25">
      <c r="C693" s="221"/>
      <c r="R693" s="219">
        <v>37207</v>
      </c>
      <c r="S693" s="220">
        <v>384.7</v>
      </c>
    </row>
    <row r="694" spans="3:19" x14ac:dyDescent="0.25">
      <c r="C694" s="221"/>
      <c r="R694" s="219">
        <v>37208</v>
      </c>
      <c r="S694" s="220">
        <v>389.9</v>
      </c>
    </row>
    <row r="695" spans="3:19" x14ac:dyDescent="0.25">
      <c r="C695" s="221"/>
      <c r="R695" s="219">
        <v>37209</v>
      </c>
      <c r="S695" s="220">
        <v>387.6</v>
      </c>
    </row>
    <row r="696" spans="3:19" x14ac:dyDescent="0.25">
      <c r="C696" s="221"/>
      <c r="R696" s="219">
        <v>37210</v>
      </c>
      <c r="S696" s="220">
        <v>375.7</v>
      </c>
    </row>
    <row r="697" spans="3:19" x14ac:dyDescent="0.25">
      <c r="C697" s="221"/>
      <c r="R697" s="219">
        <v>37211</v>
      </c>
      <c r="S697" s="220">
        <v>364.9</v>
      </c>
    </row>
    <row r="698" spans="3:19" x14ac:dyDescent="0.25">
      <c r="C698" s="221"/>
      <c r="R698" s="219">
        <v>37212</v>
      </c>
      <c r="S698" s="220">
        <v>356</v>
      </c>
    </row>
    <row r="699" spans="3:19" x14ac:dyDescent="0.25">
      <c r="C699" s="221"/>
      <c r="R699" s="219">
        <v>37213</v>
      </c>
      <c r="S699" s="220">
        <v>347.1</v>
      </c>
    </row>
    <row r="700" spans="3:19" x14ac:dyDescent="0.25">
      <c r="C700" s="221"/>
      <c r="R700" s="219">
        <v>37214</v>
      </c>
      <c r="S700" s="220">
        <v>341.9</v>
      </c>
    </row>
    <row r="701" spans="3:19" x14ac:dyDescent="0.25">
      <c r="C701" s="221"/>
      <c r="R701" s="219">
        <v>37215</v>
      </c>
      <c r="S701" s="220">
        <v>345.3</v>
      </c>
    </row>
    <row r="702" spans="3:19" x14ac:dyDescent="0.25">
      <c r="C702" s="221"/>
      <c r="R702" s="219">
        <v>37216</v>
      </c>
      <c r="S702" s="220">
        <v>340.7</v>
      </c>
    </row>
    <row r="703" spans="3:19" x14ac:dyDescent="0.25">
      <c r="C703" s="221"/>
      <c r="R703" s="219">
        <v>37217</v>
      </c>
      <c r="S703" s="220">
        <v>331.9</v>
      </c>
    </row>
    <row r="704" spans="3:19" x14ac:dyDescent="0.25">
      <c r="C704" s="221"/>
      <c r="R704" s="219">
        <v>37218</v>
      </c>
      <c r="S704" s="220">
        <v>324.8</v>
      </c>
    </row>
    <row r="705" spans="3:19" x14ac:dyDescent="0.25">
      <c r="C705" s="221"/>
      <c r="R705" s="219">
        <v>37219</v>
      </c>
      <c r="S705" s="220">
        <v>317.7</v>
      </c>
    </row>
    <row r="706" spans="3:19" x14ac:dyDescent="0.25">
      <c r="C706" s="221"/>
      <c r="R706" s="219">
        <v>37220</v>
      </c>
      <c r="S706" s="220">
        <v>310.39999999999998</v>
      </c>
    </row>
    <row r="707" spans="3:19" x14ac:dyDescent="0.25">
      <c r="C707" s="221"/>
      <c r="R707" s="219">
        <v>37221</v>
      </c>
      <c r="S707" s="220">
        <v>306.8</v>
      </c>
    </row>
    <row r="708" spans="3:19" x14ac:dyDescent="0.25">
      <c r="C708" s="221"/>
      <c r="R708" s="219">
        <v>37222</v>
      </c>
      <c r="S708" s="220">
        <v>309.2</v>
      </c>
    </row>
    <row r="709" spans="3:19" x14ac:dyDescent="0.25">
      <c r="C709" s="221"/>
      <c r="R709" s="219">
        <v>37223</v>
      </c>
      <c r="S709" s="220">
        <v>310</v>
      </c>
    </row>
    <row r="710" spans="3:19" x14ac:dyDescent="0.25">
      <c r="C710" s="221"/>
      <c r="R710" s="219">
        <v>37224</v>
      </c>
      <c r="S710" s="220">
        <v>304.2</v>
      </c>
    </row>
    <row r="711" spans="3:19" x14ac:dyDescent="0.25">
      <c r="C711" s="221"/>
      <c r="R711" s="219">
        <v>37225</v>
      </c>
      <c r="S711" s="220">
        <v>296.2</v>
      </c>
    </row>
    <row r="712" spans="3:19" x14ac:dyDescent="0.25">
      <c r="C712" s="221"/>
      <c r="R712" s="219">
        <v>37226</v>
      </c>
      <c r="S712" s="220">
        <v>289.3</v>
      </c>
    </row>
    <row r="713" spans="3:19" x14ac:dyDescent="0.25">
      <c r="C713" s="221"/>
      <c r="R713" s="219">
        <v>37227</v>
      </c>
      <c r="S713" s="220">
        <v>282.2</v>
      </c>
    </row>
    <row r="714" spans="3:19" x14ac:dyDescent="0.25">
      <c r="C714" s="221"/>
      <c r="R714" s="219">
        <v>37228</v>
      </c>
      <c r="S714" s="220">
        <v>279.10000000000002</v>
      </c>
    </row>
    <row r="715" spans="3:19" x14ac:dyDescent="0.25">
      <c r="C715" s="221"/>
      <c r="R715" s="219">
        <v>37229</v>
      </c>
      <c r="S715" s="220">
        <v>281</v>
      </c>
    </row>
    <row r="716" spans="3:19" x14ac:dyDescent="0.25">
      <c r="C716" s="221"/>
      <c r="R716" s="219">
        <v>37230</v>
      </c>
      <c r="S716" s="220">
        <v>280.60000000000002</v>
      </c>
    </row>
    <row r="717" spans="3:19" x14ac:dyDescent="0.25">
      <c r="C717" s="221"/>
      <c r="R717" s="219">
        <v>37231</v>
      </c>
      <c r="S717" s="220">
        <v>274</v>
      </c>
    </row>
    <row r="718" spans="3:19" x14ac:dyDescent="0.25">
      <c r="C718" s="221"/>
      <c r="R718" s="219">
        <v>37232</v>
      </c>
      <c r="S718" s="220">
        <v>268.39999999999998</v>
      </c>
    </row>
    <row r="719" spans="3:19" x14ac:dyDescent="0.25">
      <c r="C719" s="221"/>
      <c r="R719" s="219">
        <v>37233</v>
      </c>
      <c r="S719" s="220">
        <v>266.8</v>
      </c>
    </row>
    <row r="720" spans="3:19" x14ac:dyDescent="0.25">
      <c r="C720" s="221"/>
      <c r="R720" s="219">
        <v>37234</v>
      </c>
      <c r="S720" s="220">
        <v>263.3</v>
      </c>
    </row>
    <row r="721" spans="3:19" x14ac:dyDescent="0.25">
      <c r="C721" s="221"/>
      <c r="R721" s="219">
        <v>37235</v>
      </c>
      <c r="S721" s="220">
        <v>262.3</v>
      </c>
    </row>
    <row r="722" spans="3:19" x14ac:dyDescent="0.25">
      <c r="C722" s="221"/>
      <c r="R722" s="219">
        <v>37236</v>
      </c>
      <c r="S722" s="220">
        <v>260.60000000000002</v>
      </c>
    </row>
    <row r="723" spans="3:19" x14ac:dyDescent="0.25">
      <c r="C723" s="221"/>
      <c r="R723" s="219">
        <v>37237</v>
      </c>
      <c r="S723" s="220">
        <v>260.3</v>
      </c>
    </row>
    <row r="724" spans="3:19" x14ac:dyDescent="0.25">
      <c r="C724" s="221"/>
      <c r="R724" s="219">
        <v>37238</v>
      </c>
      <c r="S724" s="220">
        <v>254.2</v>
      </c>
    </row>
    <row r="725" spans="3:19" x14ac:dyDescent="0.25">
      <c r="C725" s="221"/>
      <c r="R725" s="219">
        <v>37239</v>
      </c>
      <c r="S725" s="220">
        <v>251.5</v>
      </c>
    </row>
    <row r="726" spans="3:19" x14ac:dyDescent="0.25">
      <c r="C726" s="221"/>
      <c r="R726" s="219">
        <v>37240</v>
      </c>
      <c r="S726" s="220">
        <v>248.9</v>
      </c>
    </row>
    <row r="727" spans="3:19" x14ac:dyDescent="0.25">
      <c r="C727" s="221"/>
      <c r="R727" s="219">
        <v>37241</v>
      </c>
      <c r="S727" s="220">
        <v>246.5</v>
      </c>
    </row>
    <row r="728" spans="3:19" x14ac:dyDescent="0.25">
      <c r="C728" s="221"/>
      <c r="R728" s="219">
        <v>37242</v>
      </c>
      <c r="S728" s="220">
        <v>246.2</v>
      </c>
    </row>
    <row r="729" spans="3:19" x14ac:dyDescent="0.25">
      <c r="C729" s="221"/>
      <c r="R729" s="219">
        <v>37243</v>
      </c>
      <c r="S729" s="220">
        <v>247</v>
      </c>
    </row>
    <row r="730" spans="3:19" x14ac:dyDescent="0.25">
      <c r="C730" s="221"/>
      <c r="R730" s="219">
        <v>37244</v>
      </c>
      <c r="S730" s="220">
        <v>245.1</v>
      </c>
    </row>
    <row r="731" spans="3:19" x14ac:dyDescent="0.25">
      <c r="C731" s="221"/>
      <c r="R731" s="219">
        <v>37245</v>
      </c>
      <c r="S731" s="220">
        <v>242.1</v>
      </c>
    </row>
    <row r="732" spans="3:19" x14ac:dyDescent="0.25">
      <c r="C732" s="221"/>
      <c r="R732" s="219">
        <v>37246</v>
      </c>
      <c r="S732" s="220">
        <v>240.4</v>
      </c>
    </row>
    <row r="733" spans="3:19" x14ac:dyDescent="0.25">
      <c r="C733" s="221"/>
      <c r="R733" s="219">
        <v>37247</v>
      </c>
      <c r="S733" s="220">
        <v>239.1</v>
      </c>
    </row>
    <row r="734" spans="3:19" x14ac:dyDescent="0.25">
      <c r="C734" s="221"/>
      <c r="R734" s="219">
        <v>37248</v>
      </c>
      <c r="S734" s="220">
        <v>235.2</v>
      </c>
    </row>
    <row r="735" spans="3:19" x14ac:dyDescent="0.25">
      <c r="C735" s="221"/>
      <c r="R735" s="219">
        <v>37249</v>
      </c>
      <c r="S735" s="220">
        <v>236</v>
      </c>
    </row>
    <row r="736" spans="3:19" x14ac:dyDescent="0.25">
      <c r="C736" s="221"/>
      <c r="R736" s="219">
        <v>37250</v>
      </c>
      <c r="S736" s="220">
        <v>238.3</v>
      </c>
    </row>
    <row r="737" spans="3:19" x14ac:dyDescent="0.25">
      <c r="C737" s="221"/>
      <c r="R737" s="219">
        <v>37251</v>
      </c>
      <c r="S737" s="220">
        <v>237.7</v>
      </c>
    </row>
    <row r="738" spans="3:19" x14ac:dyDescent="0.25">
      <c r="C738" s="221"/>
      <c r="R738" s="219">
        <v>37252</v>
      </c>
      <c r="S738" s="220">
        <v>236.6</v>
      </c>
    </row>
    <row r="739" spans="3:19" x14ac:dyDescent="0.25">
      <c r="C739" s="221"/>
      <c r="R739" s="219">
        <v>37253</v>
      </c>
      <c r="S739" s="220">
        <v>233.4</v>
      </c>
    </row>
    <row r="740" spans="3:19" x14ac:dyDescent="0.25">
      <c r="C740" s="221"/>
      <c r="R740" s="219">
        <v>37254</v>
      </c>
      <c r="S740" s="220">
        <v>234.3</v>
      </c>
    </row>
    <row r="741" spans="3:19" x14ac:dyDescent="0.25">
      <c r="C741" s="221"/>
      <c r="R741" s="219">
        <v>37255</v>
      </c>
      <c r="S741" s="220">
        <v>232.4</v>
      </c>
    </row>
    <row r="742" spans="3:19" x14ac:dyDescent="0.25">
      <c r="C742" s="221"/>
      <c r="R742" s="219">
        <v>37256</v>
      </c>
      <c r="S742" s="220">
        <v>232.5</v>
      </c>
    </row>
    <row r="743" spans="3:19" x14ac:dyDescent="0.25">
      <c r="C743" s="221"/>
      <c r="R743" s="219">
        <v>37257</v>
      </c>
      <c r="S743" s="220">
        <v>236.4</v>
      </c>
    </row>
    <row r="744" spans="3:19" x14ac:dyDescent="0.25">
      <c r="C744" s="221"/>
      <c r="R744" s="219">
        <v>37258</v>
      </c>
      <c r="S744" s="220">
        <v>237.1</v>
      </c>
    </row>
    <row r="745" spans="3:19" x14ac:dyDescent="0.25">
      <c r="C745" s="221"/>
      <c r="R745" s="219">
        <v>37259</v>
      </c>
      <c r="S745" s="220">
        <v>234.3</v>
      </c>
    </row>
    <row r="746" spans="3:19" x14ac:dyDescent="0.25">
      <c r="C746" s="221"/>
      <c r="R746" s="219">
        <v>37260</v>
      </c>
      <c r="S746" s="220">
        <v>231.6</v>
      </c>
    </row>
    <row r="747" spans="3:19" x14ac:dyDescent="0.25">
      <c r="C747" s="221"/>
      <c r="R747" s="219">
        <v>37261</v>
      </c>
      <c r="S747" s="220">
        <v>228.9</v>
      </c>
    </row>
    <row r="748" spans="3:19" x14ac:dyDescent="0.25">
      <c r="C748" s="221"/>
      <c r="R748" s="219">
        <v>37262</v>
      </c>
      <c r="S748" s="220">
        <v>224.1</v>
      </c>
    </row>
    <row r="749" spans="3:19" x14ac:dyDescent="0.25">
      <c r="C749" s="221"/>
      <c r="R749" s="219">
        <v>37263</v>
      </c>
      <c r="S749" s="220">
        <v>222.6</v>
      </c>
    </row>
    <row r="750" spans="3:19" x14ac:dyDescent="0.25">
      <c r="C750" s="221"/>
      <c r="R750" s="219">
        <v>37264</v>
      </c>
      <c r="S750" s="220">
        <v>221</v>
      </c>
    </row>
    <row r="751" spans="3:19" x14ac:dyDescent="0.25">
      <c r="C751" s="221"/>
      <c r="R751" s="219">
        <v>37265</v>
      </c>
      <c r="S751" s="220">
        <v>218.9</v>
      </c>
    </row>
    <row r="752" spans="3:19" x14ac:dyDescent="0.25">
      <c r="C752" s="221"/>
      <c r="R752" s="219">
        <v>37266</v>
      </c>
      <c r="S752" s="220">
        <v>218.1</v>
      </c>
    </row>
    <row r="753" spans="3:19" x14ac:dyDescent="0.25">
      <c r="C753" s="221"/>
      <c r="R753" s="219">
        <v>37267</v>
      </c>
      <c r="S753" s="220">
        <v>215.8</v>
      </c>
    </row>
    <row r="754" spans="3:19" x14ac:dyDescent="0.25">
      <c r="C754" s="221"/>
      <c r="R754" s="219">
        <v>37268</v>
      </c>
      <c r="S754" s="220">
        <v>210.7</v>
      </c>
    </row>
    <row r="755" spans="3:19" x14ac:dyDescent="0.25">
      <c r="C755" s="221"/>
      <c r="R755" s="219">
        <v>37269</v>
      </c>
      <c r="S755" s="220">
        <v>204.6</v>
      </c>
    </row>
    <row r="756" spans="3:19" x14ac:dyDescent="0.25">
      <c r="C756" s="221"/>
      <c r="R756" s="219">
        <v>37270</v>
      </c>
      <c r="S756" s="220">
        <v>204.7</v>
      </c>
    </row>
    <row r="757" spans="3:19" x14ac:dyDescent="0.25">
      <c r="C757" s="221"/>
      <c r="R757" s="219">
        <v>37271</v>
      </c>
      <c r="S757" s="220">
        <v>203.5</v>
      </c>
    </row>
    <row r="758" spans="3:19" x14ac:dyDescent="0.25">
      <c r="C758" s="221"/>
      <c r="R758" s="219">
        <v>37272</v>
      </c>
      <c r="S758" s="220">
        <v>200.3</v>
      </c>
    </row>
    <row r="759" spans="3:19" x14ac:dyDescent="0.25">
      <c r="C759" s="221"/>
      <c r="R759" s="219">
        <v>37273</v>
      </c>
      <c r="S759" s="220">
        <v>200.1</v>
      </c>
    </row>
    <row r="760" spans="3:19" x14ac:dyDescent="0.25">
      <c r="C760" s="221"/>
      <c r="R760" s="219">
        <v>37274</v>
      </c>
      <c r="S760" s="220">
        <v>199.5</v>
      </c>
    </row>
    <row r="761" spans="3:19" x14ac:dyDescent="0.25">
      <c r="C761" s="221"/>
      <c r="R761" s="219">
        <v>37275</v>
      </c>
      <c r="S761" s="220">
        <v>196.2</v>
      </c>
    </row>
    <row r="762" spans="3:19" x14ac:dyDescent="0.25">
      <c r="C762" s="221"/>
      <c r="R762" s="219">
        <v>37276</v>
      </c>
      <c r="S762" s="220">
        <v>192.3</v>
      </c>
    </row>
    <row r="763" spans="3:19" x14ac:dyDescent="0.25">
      <c r="C763" s="221"/>
      <c r="R763" s="219">
        <v>37277</v>
      </c>
      <c r="S763" s="220">
        <v>189.8</v>
      </c>
    </row>
    <row r="764" spans="3:19" x14ac:dyDescent="0.25">
      <c r="C764" s="221"/>
      <c r="R764" s="219">
        <v>37278</v>
      </c>
      <c r="S764" s="220">
        <v>190</v>
      </c>
    </row>
    <row r="765" spans="3:19" x14ac:dyDescent="0.25">
      <c r="C765" s="221"/>
      <c r="R765" s="219">
        <v>37279</v>
      </c>
      <c r="S765" s="220">
        <v>188.4</v>
      </c>
    </row>
    <row r="766" spans="3:19" x14ac:dyDescent="0.25">
      <c r="C766" s="221"/>
      <c r="R766" s="219">
        <v>37280</v>
      </c>
      <c r="S766" s="220">
        <v>183.7</v>
      </c>
    </row>
    <row r="767" spans="3:19" x14ac:dyDescent="0.25">
      <c r="C767" s="221"/>
      <c r="R767" s="219">
        <v>37281</v>
      </c>
      <c r="S767" s="220">
        <v>182</v>
      </c>
    </row>
    <row r="768" spans="3:19" x14ac:dyDescent="0.25">
      <c r="C768" s="221"/>
      <c r="R768" s="219">
        <v>37282</v>
      </c>
      <c r="S768" s="220">
        <v>178.4</v>
      </c>
    </row>
    <row r="769" spans="3:19" x14ac:dyDescent="0.25">
      <c r="C769" s="221"/>
      <c r="R769" s="219">
        <v>37283</v>
      </c>
      <c r="S769" s="220">
        <v>173.4</v>
      </c>
    </row>
    <row r="770" spans="3:19" x14ac:dyDescent="0.25">
      <c r="C770" s="221"/>
      <c r="R770" s="219">
        <v>37284</v>
      </c>
      <c r="S770" s="220">
        <v>170.6</v>
      </c>
    </row>
    <row r="771" spans="3:19" x14ac:dyDescent="0.25">
      <c r="C771" s="221"/>
      <c r="R771" s="219">
        <v>37285</v>
      </c>
      <c r="S771" s="220">
        <v>170.6</v>
      </c>
    </row>
    <row r="772" spans="3:19" x14ac:dyDescent="0.25">
      <c r="C772" s="221"/>
      <c r="R772" s="219">
        <v>37286</v>
      </c>
      <c r="S772" s="220">
        <v>168.9</v>
      </c>
    </row>
    <row r="773" spans="3:19" x14ac:dyDescent="0.25">
      <c r="C773" s="221"/>
      <c r="R773" s="219">
        <v>37287</v>
      </c>
      <c r="S773" s="220">
        <v>166</v>
      </c>
    </row>
    <row r="774" spans="3:19" x14ac:dyDescent="0.25">
      <c r="C774" s="221"/>
      <c r="R774" s="219">
        <v>37288</v>
      </c>
      <c r="S774" s="220">
        <v>163.80000000000001</v>
      </c>
    </row>
    <row r="775" spans="3:19" x14ac:dyDescent="0.25">
      <c r="C775" s="221"/>
      <c r="R775" s="219">
        <v>37289</v>
      </c>
      <c r="S775" s="220">
        <v>161.6</v>
      </c>
    </row>
    <row r="776" spans="3:19" x14ac:dyDescent="0.25">
      <c r="C776" s="221"/>
      <c r="R776" s="219">
        <v>37290</v>
      </c>
      <c r="S776" s="220">
        <v>158.9</v>
      </c>
    </row>
    <row r="777" spans="3:19" x14ac:dyDescent="0.25">
      <c r="C777" s="221"/>
      <c r="R777" s="219">
        <v>37291</v>
      </c>
      <c r="S777" s="220">
        <v>157.4</v>
      </c>
    </row>
    <row r="778" spans="3:19" x14ac:dyDescent="0.25">
      <c r="C778" s="221"/>
      <c r="R778" s="219">
        <v>37292</v>
      </c>
      <c r="S778" s="220">
        <v>158.80000000000001</v>
      </c>
    </row>
    <row r="779" spans="3:19" x14ac:dyDescent="0.25">
      <c r="C779" s="221"/>
      <c r="R779" s="219">
        <v>37293</v>
      </c>
      <c r="S779" s="220">
        <v>158.9</v>
      </c>
    </row>
    <row r="780" spans="3:19" x14ac:dyDescent="0.25">
      <c r="C780" s="221"/>
      <c r="R780" s="219">
        <v>37294</v>
      </c>
      <c r="S780" s="220">
        <v>159.1</v>
      </c>
    </row>
    <row r="781" spans="3:19" x14ac:dyDescent="0.25">
      <c r="C781" s="221"/>
      <c r="R781" s="219">
        <v>37295</v>
      </c>
      <c r="S781" s="220">
        <v>156.80000000000001</v>
      </c>
    </row>
    <row r="782" spans="3:19" x14ac:dyDescent="0.25">
      <c r="C782" s="221"/>
      <c r="R782" s="219">
        <v>37296</v>
      </c>
      <c r="S782" s="220">
        <v>154.30000000000001</v>
      </c>
    </row>
    <row r="783" spans="3:19" x14ac:dyDescent="0.25">
      <c r="C783" s="221"/>
      <c r="R783" s="219">
        <v>37297</v>
      </c>
      <c r="S783" s="220">
        <v>151.30000000000001</v>
      </c>
    </row>
    <row r="784" spans="3:19" x14ac:dyDescent="0.25">
      <c r="C784" s="221"/>
      <c r="R784" s="219">
        <v>37298</v>
      </c>
      <c r="S784" s="220">
        <v>152.9</v>
      </c>
    </row>
    <row r="785" spans="3:19" x14ac:dyDescent="0.25">
      <c r="C785" s="221"/>
      <c r="R785" s="219">
        <v>37299</v>
      </c>
      <c r="S785" s="220">
        <v>154.80000000000001</v>
      </c>
    </row>
    <row r="786" spans="3:19" x14ac:dyDescent="0.25">
      <c r="C786" s="221"/>
      <c r="R786" s="219">
        <v>37300</v>
      </c>
      <c r="S786" s="220">
        <v>155.30000000000001</v>
      </c>
    </row>
    <row r="787" spans="3:19" x14ac:dyDescent="0.25">
      <c r="C787" s="221"/>
      <c r="R787" s="219">
        <v>37301</v>
      </c>
      <c r="S787" s="220">
        <v>154.19999999999999</v>
      </c>
    </row>
    <row r="788" spans="3:19" x14ac:dyDescent="0.25">
      <c r="C788" s="221"/>
      <c r="R788" s="219">
        <v>37302</v>
      </c>
      <c r="S788" s="220">
        <v>154.1</v>
      </c>
    </row>
    <row r="789" spans="3:19" x14ac:dyDescent="0.25">
      <c r="C789" s="221"/>
      <c r="R789" s="219">
        <v>37303</v>
      </c>
      <c r="S789" s="220">
        <v>150</v>
      </c>
    </row>
    <row r="790" spans="3:19" x14ac:dyDescent="0.25">
      <c r="C790" s="221"/>
      <c r="R790" s="219">
        <v>37304</v>
      </c>
      <c r="S790" s="220">
        <v>146.69999999999999</v>
      </c>
    </row>
    <row r="791" spans="3:19" x14ac:dyDescent="0.25">
      <c r="C791" s="221"/>
      <c r="R791" s="219">
        <v>37305</v>
      </c>
      <c r="S791" s="220">
        <v>145.1</v>
      </c>
    </row>
    <row r="792" spans="3:19" x14ac:dyDescent="0.25">
      <c r="C792" s="221"/>
      <c r="R792" s="219">
        <v>37306</v>
      </c>
      <c r="S792" s="220">
        <v>147.30000000000001</v>
      </c>
    </row>
    <row r="793" spans="3:19" x14ac:dyDescent="0.25">
      <c r="C793" s="221"/>
      <c r="R793" s="219">
        <v>37307</v>
      </c>
      <c r="S793" s="220">
        <v>147.5</v>
      </c>
    </row>
    <row r="794" spans="3:19" x14ac:dyDescent="0.25">
      <c r="C794" s="221"/>
      <c r="R794" s="219">
        <v>37308</v>
      </c>
      <c r="S794" s="220">
        <v>147.30000000000001</v>
      </c>
    </row>
    <row r="795" spans="3:19" x14ac:dyDescent="0.25">
      <c r="C795" s="221"/>
      <c r="R795" s="219">
        <v>37309</v>
      </c>
      <c r="S795" s="220">
        <v>147.19999999999999</v>
      </c>
    </row>
    <row r="796" spans="3:19" x14ac:dyDescent="0.25">
      <c r="C796" s="221"/>
      <c r="R796" s="219">
        <v>37310</v>
      </c>
      <c r="S796" s="220">
        <v>147.1</v>
      </c>
    </row>
    <row r="797" spans="3:19" x14ac:dyDescent="0.25">
      <c r="C797" s="221"/>
      <c r="R797" s="219">
        <v>37311</v>
      </c>
      <c r="S797" s="220">
        <v>145.80000000000001</v>
      </c>
    </row>
    <row r="798" spans="3:19" x14ac:dyDescent="0.25">
      <c r="C798" s="221"/>
      <c r="R798" s="219">
        <v>37312</v>
      </c>
      <c r="S798" s="220">
        <v>145.9</v>
      </c>
    </row>
    <row r="799" spans="3:19" x14ac:dyDescent="0.25">
      <c r="C799" s="221"/>
      <c r="R799" s="219">
        <v>37313</v>
      </c>
      <c r="S799" s="220">
        <v>147</v>
      </c>
    </row>
    <row r="800" spans="3:19" x14ac:dyDescent="0.25">
      <c r="C800" s="221"/>
      <c r="R800" s="219">
        <v>37314</v>
      </c>
      <c r="S800" s="220">
        <v>146.69999999999999</v>
      </c>
    </row>
    <row r="801" spans="3:19" x14ac:dyDescent="0.25">
      <c r="C801" s="221"/>
      <c r="R801" s="219">
        <v>37315</v>
      </c>
      <c r="S801" s="220">
        <v>145.5</v>
      </c>
    </row>
    <row r="802" spans="3:19" x14ac:dyDescent="0.25">
      <c r="C802" s="221"/>
      <c r="R802" s="219">
        <v>37316</v>
      </c>
      <c r="S802" s="220">
        <v>145</v>
      </c>
    </row>
    <row r="803" spans="3:19" x14ac:dyDescent="0.25">
      <c r="C803" s="221"/>
      <c r="R803" s="219">
        <v>37317</v>
      </c>
      <c r="S803" s="220">
        <v>142.5</v>
      </c>
    </row>
    <row r="804" spans="3:19" x14ac:dyDescent="0.25">
      <c r="C804" s="221"/>
      <c r="R804" s="219">
        <v>37318</v>
      </c>
      <c r="S804" s="220">
        <v>141.6</v>
      </c>
    </row>
    <row r="805" spans="3:19" x14ac:dyDescent="0.25">
      <c r="C805" s="221"/>
      <c r="R805" s="219">
        <v>37319</v>
      </c>
      <c r="S805" s="220">
        <v>144.9</v>
      </c>
    </row>
    <row r="806" spans="3:19" x14ac:dyDescent="0.25">
      <c r="C806" s="221"/>
      <c r="R806" s="219">
        <v>37320</v>
      </c>
      <c r="S806" s="220">
        <v>146.69999999999999</v>
      </c>
    </row>
    <row r="807" spans="3:19" x14ac:dyDescent="0.25">
      <c r="C807" s="221"/>
      <c r="R807" s="219">
        <v>37321</v>
      </c>
      <c r="S807" s="220">
        <v>147.80000000000001</v>
      </c>
    </row>
    <row r="808" spans="3:19" x14ac:dyDescent="0.25">
      <c r="C808" s="221"/>
      <c r="R808" s="219">
        <v>37322</v>
      </c>
      <c r="S808" s="220">
        <v>147.4</v>
      </c>
    </row>
    <row r="809" spans="3:19" x14ac:dyDescent="0.25">
      <c r="C809" s="221"/>
      <c r="R809" s="219">
        <v>37323</v>
      </c>
      <c r="S809" s="220">
        <v>146.4</v>
      </c>
    </row>
    <row r="810" spans="3:19" x14ac:dyDescent="0.25">
      <c r="C810" s="221"/>
      <c r="R810" s="219">
        <v>37324</v>
      </c>
      <c r="S810" s="220">
        <v>145.9</v>
      </c>
    </row>
    <row r="811" spans="3:19" x14ac:dyDescent="0.25">
      <c r="C811" s="221"/>
      <c r="R811" s="219">
        <v>37325</v>
      </c>
      <c r="S811" s="220">
        <v>146.4</v>
      </c>
    </row>
    <row r="812" spans="3:19" x14ac:dyDescent="0.25">
      <c r="C812" s="221"/>
      <c r="R812" s="219">
        <v>37326</v>
      </c>
      <c r="S812" s="220">
        <v>149.4</v>
      </c>
    </row>
    <row r="813" spans="3:19" x14ac:dyDescent="0.25">
      <c r="C813" s="221"/>
      <c r="R813" s="219">
        <v>37327</v>
      </c>
      <c r="S813" s="220">
        <v>152.6</v>
      </c>
    </row>
    <row r="814" spans="3:19" x14ac:dyDescent="0.25">
      <c r="C814" s="221"/>
      <c r="R814" s="219">
        <v>37328</v>
      </c>
      <c r="S814" s="220">
        <v>153.80000000000001</v>
      </c>
    </row>
    <row r="815" spans="3:19" x14ac:dyDescent="0.25">
      <c r="C815" s="221"/>
      <c r="R815" s="219">
        <v>37329</v>
      </c>
      <c r="S815" s="220">
        <v>153</v>
      </c>
    </row>
    <row r="816" spans="3:19" x14ac:dyDescent="0.25">
      <c r="C816" s="221"/>
      <c r="R816" s="219">
        <v>37330</v>
      </c>
      <c r="S816" s="220">
        <v>151.30000000000001</v>
      </c>
    </row>
    <row r="817" spans="3:19" x14ac:dyDescent="0.25">
      <c r="C817" s="221"/>
      <c r="R817" s="219">
        <v>37331</v>
      </c>
      <c r="S817" s="220">
        <v>150.1</v>
      </c>
    </row>
    <row r="818" spans="3:19" x14ac:dyDescent="0.25">
      <c r="C818" s="221"/>
      <c r="R818" s="219">
        <v>37332</v>
      </c>
      <c r="S818" s="220">
        <v>148.9</v>
      </c>
    </row>
    <row r="819" spans="3:19" x14ac:dyDescent="0.25">
      <c r="C819" s="221"/>
      <c r="R819" s="219">
        <v>37333</v>
      </c>
      <c r="S819" s="220">
        <v>152.19999999999999</v>
      </c>
    </row>
    <row r="820" spans="3:19" x14ac:dyDescent="0.25">
      <c r="C820" s="221"/>
      <c r="R820" s="219">
        <v>37334</v>
      </c>
      <c r="S820" s="220">
        <v>154</v>
      </c>
    </row>
    <row r="821" spans="3:19" x14ac:dyDescent="0.25">
      <c r="C821" s="221"/>
      <c r="R821" s="219">
        <v>37335</v>
      </c>
      <c r="S821" s="220">
        <v>156.5</v>
      </c>
    </row>
    <row r="822" spans="3:19" x14ac:dyDescent="0.25">
      <c r="C822" s="221"/>
      <c r="R822" s="219">
        <v>37336</v>
      </c>
      <c r="S822" s="220">
        <v>155</v>
      </c>
    </row>
    <row r="823" spans="3:19" x14ac:dyDescent="0.25">
      <c r="C823" s="221"/>
      <c r="R823" s="219">
        <v>37337</v>
      </c>
      <c r="S823" s="220">
        <v>155.19999999999999</v>
      </c>
    </row>
    <row r="824" spans="3:19" x14ac:dyDescent="0.25">
      <c r="C824" s="221"/>
      <c r="R824" s="219">
        <v>37338</v>
      </c>
      <c r="S824" s="220">
        <v>152.69999999999999</v>
      </c>
    </row>
    <row r="825" spans="3:19" x14ac:dyDescent="0.25">
      <c r="C825" s="221"/>
      <c r="R825" s="219">
        <v>37339</v>
      </c>
      <c r="S825" s="220">
        <v>152.19999999999999</v>
      </c>
    </row>
    <row r="826" spans="3:19" x14ac:dyDescent="0.25">
      <c r="C826" s="221"/>
      <c r="R826" s="219">
        <v>37340</v>
      </c>
      <c r="S826" s="220">
        <v>151.30000000000001</v>
      </c>
    </row>
    <row r="827" spans="3:19" x14ac:dyDescent="0.25">
      <c r="C827" s="221"/>
      <c r="R827" s="219">
        <v>37341</v>
      </c>
      <c r="S827" s="220">
        <v>152.19999999999999</v>
      </c>
    </row>
    <row r="828" spans="3:19" x14ac:dyDescent="0.25">
      <c r="C828" s="221"/>
      <c r="R828" s="219">
        <v>37342</v>
      </c>
      <c r="S828" s="220">
        <v>151.4</v>
      </c>
    </row>
    <row r="829" spans="3:19" x14ac:dyDescent="0.25">
      <c r="C829" s="221"/>
      <c r="R829" s="219">
        <v>37343</v>
      </c>
      <c r="S829" s="220">
        <v>149.30000000000001</v>
      </c>
    </row>
    <row r="830" spans="3:19" x14ac:dyDescent="0.25">
      <c r="C830" s="221"/>
      <c r="R830" s="219">
        <v>37344</v>
      </c>
      <c r="S830" s="220">
        <v>149.9</v>
      </c>
    </row>
    <row r="831" spans="3:19" x14ac:dyDescent="0.25">
      <c r="C831" s="221"/>
      <c r="R831" s="219">
        <v>37345</v>
      </c>
      <c r="S831" s="220">
        <v>151</v>
      </c>
    </row>
    <row r="832" spans="3:19" x14ac:dyDescent="0.25">
      <c r="C832" s="221"/>
      <c r="R832" s="219">
        <v>37346</v>
      </c>
      <c r="S832" s="220">
        <v>150.9</v>
      </c>
    </row>
    <row r="833" spans="3:19" x14ac:dyDescent="0.25">
      <c r="C833" s="221"/>
      <c r="R833" s="219">
        <v>37347</v>
      </c>
      <c r="S833" s="220">
        <v>151.9</v>
      </c>
    </row>
    <row r="834" spans="3:19" x14ac:dyDescent="0.25">
      <c r="C834" s="221"/>
      <c r="R834" s="219">
        <v>37348</v>
      </c>
      <c r="S834" s="220">
        <v>153.69999999999999</v>
      </c>
    </row>
    <row r="835" spans="3:19" x14ac:dyDescent="0.25">
      <c r="C835" s="221"/>
      <c r="R835" s="219">
        <v>37349</v>
      </c>
      <c r="S835" s="220">
        <v>151.9</v>
      </c>
    </row>
    <row r="836" spans="3:19" x14ac:dyDescent="0.25">
      <c r="C836" s="221"/>
      <c r="R836" s="219">
        <v>37350</v>
      </c>
      <c r="S836" s="220">
        <v>154.4</v>
      </c>
    </row>
    <row r="837" spans="3:19" x14ac:dyDescent="0.25">
      <c r="C837" s="221"/>
      <c r="R837" s="219">
        <v>37351</v>
      </c>
      <c r="S837" s="220">
        <v>156.5</v>
      </c>
    </row>
    <row r="838" spans="3:19" x14ac:dyDescent="0.25">
      <c r="C838" s="221"/>
      <c r="R838" s="219">
        <v>37352</v>
      </c>
      <c r="S838" s="220">
        <v>156.4</v>
      </c>
    </row>
    <row r="839" spans="3:19" x14ac:dyDescent="0.25">
      <c r="C839" s="221"/>
      <c r="R839" s="219">
        <v>37353</v>
      </c>
      <c r="S839" s="220">
        <v>156.5</v>
      </c>
    </row>
    <row r="840" spans="3:19" x14ac:dyDescent="0.25">
      <c r="C840" s="221"/>
      <c r="R840" s="219">
        <v>37354</v>
      </c>
      <c r="S840" s="220">
        <v>157.30000000000001</v>
      </c>
    </row>
    <row r="841" spans="3:19" x14ac:dyDescent="0.25">
      <c r="C841" s="221"/>
      <c r="R841" s="219">
        <v>37355</v>
      </c>
      <c r="S841" s="220">
        <v>159.6</v>
      </c>
    </row>
    <row r="842" spans="3:19" x14ac:dyDescent="0.25">
      <c r="C842" s="221"/>
      <c r="R842" s="219">
        <v>37356</v>
      </c>
      <c r="S842" s="220">
        <v>157.69999999999999</v>
      </c>
    </row>
    <row r="843" spans="3:19" x14ac:dyDescent="0.25">
      <c r="C843" s="221"/>
      <c r="R843" s="219">
        <v>37357</v>
      </c>
      <c r="S843" s="220">
        <v>156.9</v>
      </c>
    </row>
    <row r="844" spans="3:19" x14ac:dyDescent="0.25">
      <c r="C844" s="221"/>
      <c r="R844" s="219">
        <v>37358</v>
      </c>
      <c r="S844" s="220">
        <v>155.6</v>
      </c>
    </row>
    <row r="845" spans="3:19" x14ac:dyDescent="0.25">
      <c r="C845" s="221"/>
      <c r="R845" s="219">
        <v>37359</v>
      </c>
      <c r="S845" s="220">
        <v>156.6</v>
      </c>
    </row>
    <row r="846" spans="3:19" x14ac:dyDescent="0.25">
      <c r="C846" s="221"/>
      <c r="R846" s="219">
        <v>37360</v>
      </c>
      <c r="S846" s="220">
        <v>156</v>
      </c>
    </row>
    <row r="847" spans="3:19" x14ac:dyDescent="0.25">
      <c r="C847" s="221"/>
      <c r="R847" s="219">
        <v>37361</v>
      </c>
      <c r="S847" s="220">
        <v>158.30000000000001</v>
      </c>
    </row>
    <row r="848" spans="3:19" x14ac:dyDescent="0.25">
      <c r="C848" s="221"/>
      <c r="R848" s="219">
        <v>37362</v>
      </c>
      <c r="S848" s="220">
        <v>161.1</v>
      </c>
    </row>
    <row r="849" spans="3:19" x14ac:dyDescent="0.25">
      <c r="C849" s="221"/>
      <c r="R849" s="219">
        <v>37363</v>
      </c>
      <c r="S849" s="220">
        <v>158.19999999999999</v>
      </c>
    </row>
    <row r="850" spans="3:19" x14ac:dyDescent="0.25">
      <c r="C850" s="221"/>
      <c r="R850" s="219">
        <v>37364</v>
      </c>
      <c r="S850" s="220">
        <v>158.69999999999999</v>
      </c>
    </row>
    <row r="851" spans="3:19" x14ac:dyDescent="0.25">
      <c r="C851" s="221"/>
      <c r="R851" s="219">
        <v>37365</v>
      </c>
      <c r="S851" s="220">
        <v>159.19999999999999</v>
      </c>
    </row>
    <row r="852" spans="3:19" x14ac:dyDescent="0.25">
      <c r="C852" s="221"/>
      <c r="R852" s="219">
        <v>37366</v>
      </c>
      <c r="S852" s="220">
        <v>159.4</v>
      </c>
    </row>
    <row r="853" spans="3:19" x14ac:dyDescent="0.25">
      <c r="C853" s="221"/>
      <c r="R853" s="219">
        <v>37367</v>
      </c>
      <c r="S853" s="220">
        <v>157.5</v>
      </c>
    </row>
    <row r="854" spans="3:19" x14ac:dyDescent="0.25">
      <c r="C854" s="221"/>
      <c r="R854" s="219">
        <v>37368</v>
      </c>
      <c r="S854" s="220">
        <v>158.1</v>
      </c>
    </row>
    <row r="855" spans="3:19" x14ac:dyDescent="0.25">
      <c r="C855" s="221"/>
      <c r="R855" s="219">
        <v>37369</v>
      </c>
      <c r="S855" s="220">
        <v>157.5</v>
      </c>
    </row>
    <row r="856" spans="3:19" x14ac:dyDescent="0.25">
      <c r="C856" s="221"/>
      <c r="R856" s="219">
        <v>37370</v>
      </c>
      <c r="S856" s="220">
        <v>157.5</v>
      </c>
    </row>
    <row r="857" spans="3:19" x14ac:dyDescent="0.25">
      <c r="C857" s="221"/>
      <c r="R857" s="219">
        <v>37371</v>
      </c>
      <c r="S857" s="220">
        <v>156.9</v>
      </c>
    </row>
    <row r="858" spans="3:19" x14ac:dyDescent="0.25">
      <c r="C858" s="221"/>
      <c r="R858" s="219">
        <v>37372</v>
      </c>
      <c r="S858" s="220">
        <v>156.6</v>
      </c>
    </row>
    <row r="859" spans="3:19" x14ac:dyDescent="0.25">
      <c r="C859" s="221"/>
      <c r="R859" s="219">
        <v>37373</v>
      </c>
      <c r="S859" s="220">
        <v>156.6</v>
      </c>
    </row>
    <row r="860" spans="3:19" x14ac:dyDescent="0.25">
      <c r="C860" s="221"/>
      <c r="R860" s="219">
        <v>37374</v>
      </c>
      <c r="S860" s="220">
        <v>155.1</v>
      </c>
    </row>
    <row r="861" spans="3:19" x14ac:dyDescent="0.25">
      <c r="C861" s="221"/>
      <c r="R861" s="219">
        <v>37375</v>
      </c>
      <c r="S861" s="220">
        <v>153.19999999999999</v>
      </c>
    </row>
    <row r="862" spans="3:19" x14ac:dyDescent="0.25">
      <c r="C862" s="221"/>
      <c r="R862" s="219">
        <v>37376</v>
      </c>
      <c r="S862" s="220">
        <v>154.1</v>
      </c>
    </row>
    <row r="863" spans="3:19" x14ac:dyDescent="0.25">
      <c r="C863" s="221"/>
      <c r="R863" s="219">
        <v>37377</v>
      </c>
      <c r="S863" s="220">
        <v>153</v>
      </c>
    </row>
    <row r="864" spans="3:19" x14ac:dyDescent="0.25">
      <c r="C864" s="221"/>
      <c r="R864" s="219">
        <v>37378</v>
      </c>
      <c r="S864" s="220">
        <v>150.6</v>
      </c>
    </row>
    <row r="865" spans="3:19" x14ac:dyDescent="0.25">
      <c r="C865" s="221"/>
      <c r="R865" s="219">
        <v>37379</v>
      </c>
      <c r="S865" s="220">
        <v>149.30000000000001</v>
      </c>
    </row>
    <row r="866" spans="3:19" x14ac:dyDescent="0.25">
      <c r="C866" s="221"/>
      <c r="R866" s="219">
        <v>37380</v>
      </c>
      <c r="S866" s="220">
        <v>145.80000000000001</v>
      </c>
    </row>
    <row r="867" spans="3:19" x14ac:dyDescent="0.25">
      <c r="C867" s="221"/>
      <c r="R867" s="219">
        <v>37381</v>
      </c>
      <c r="S867" s="220">
        <v>144</v>
      </c>
    </row>
    <row r="868" spans="3:19" x14ac:dyDescent="0.25">
      <c r="C868" s="221"/>
      <c r="R868" s="219">
        <v>37382</v>
      </c>
      <c r="S868" s="220">
        <v>144.69999999999999</v>
      </c>
    </row>
    <row r="869" spans="3:19" x14ac:dyDescent="0.25">
      <c r="C869" s="221"/>
      <c r="R869" s="219">
        <v>37383</v>
      </c>
      <c r="S869" s="220">
        <v>145.6</v>
      </c>
    </row>
    <row r="870" spans="3:19" x14ac:dyDescent="0.25">
      <c r="C870" s="221"/>
      <c r="R870" s="219">
        <v>37384</v>
      </c>
      <c r="S870" s="220">
        <v>144.9</v>
      </c>
    </row>
    <row r="871" spans="3:19" x14ac:dyDescent="0.25">
      <c r="C871" s="221"/>
      <c r="R871" s="219">
        <v>37385</v>
      </c>
      <c r="S871" s="220">
        <v>144.80000000000001</v>
      </c>
    </row>
    <row r="872" spans="3:19" x14ac:dyDescent="0.25">
      <c r="C872" s="221"/>
      <c r="R872" s="219">
        <v>37386</v>
      </c>
      <c r="S872" s="220">
        <v>143</v>
      </c>
    </row>
    <row r="873" spans="3:19" x14ac:dyDescent="0.25">
      <c r="C873" s="221"/>
      <c r="R873" s="219">
        <v>37387</v>
      </c>
      <c r="S873" s="220">
        <v>140.6</v>
      </c>
    </row>
    <row r="874" spans="3:19" x14ac:dyDescent="0.25">
      <c r="C874" s="221"/>
      <c r="R874" s="219">
        <v>37388</v>
      </c>
      <c r="S874" s="220">
        <v>139.6</v>
      </c>
    </row>
    <row r="875" spans="3:19" x14ac:dyDescent="0.25">
      <c r="C875" s="221"/>
      <c r="R875" s="219">
        <v>37389</v>
      </c>
      <c r="S875" s="220">
        <v>138.9</v>
      </c>
    </row>
    <row r="876" spans="3:19" x14ac:dyDescent="0.25">
      <c r="C876" s="221"/>
      <c r="R876" s="219">
        <v>37390</v>
      </c>
      <c r="S876" s="220">
        <v>140.6</v>
      </c>
    </row>
    <row r="877" spans="3:19" x14ac:dyDescent="0.25">
      <c r="C877" s="221"/>
      <c r="R877" s="219">
        <v>37391</v>
      </c>
      <c r="S877" s="220">
        <v>139.9</v>
      </c>
    </row>
    <row r="878" spans="3:19" x14ac:dyDescent="0.25">
      <c r="C878" s="221"/>
      <c r="R878" s="219">
        <v>37392</v>
      </c>
      <c r="S878" s="220">
        <v>139.4</v>
      </c>
    </row>
    <row r="879" spans="3:19" x14ac:dyDescent="0.25">
      <c r="C879" s="221"/>
      <c r="R879" s="219">
        <v>37393</v>
      </c>
      <c r="S879" s="220">
        <v>140.80000000000001</v>
      </c>
    </row>
    <row r="880" spans="3:19" x14ac:dyDescent="0.25">
      <c r="C880" s="221"/>
      <c r="R880" s="219">
        <v>37394</v>
      </c>
      <c r="S880" s="220">
        <v>141.6</v>
      </c>
    </row>
    <row r="881" spans="3:19" x14ac:dyDescent="0.25">
      <c r="C881" s="221"/>
      <c r="R881" s="219">
        <v>37395</v>
      </c>
      <c r="S881" s="220">
        <v>138.9</v>
      </c>
    </row>
    <row r="882" spans="3:19" x14ac:dyDescent="0.25">
      <c r="C882" s="221"/>
      <c r="R882" s="219">
        <v>37396</v>
      </c>
      <c r="S882" s="220">
        <v>139.30000000000001</v>
      </c>
    </row>
    <row r="883" spans="3:19" x14ac:dyDescent="0.25">
      <c r="C883" s="221"/>
      <c r="R883" s="219">
        <v>37397</v>
      </c>
      <c r="S883" s="220">
        <v>142.1</v>
      </c>
    </row>
    <row r="884" spans="3:19" x14ac:dyDescent="0.25">
      <c r="C884" s="221"/>
      <c r="R884" s="219">
        <v>37398</v>
      </c>
      <c r="S884" s="220">
        <v>145.1</v>
      </c>
    </row>
    <row r="885" spans="3:19" x14ac:dyDescent="0.25">
      <c r="C885" s="221"/>
      <c r="R885" s="219">
        <v>37399</v>
      </c>
      <c r="S885" s="220">
        <v>147.80000000000001</v>
      </c>
    </row>
    <row r="886" spans="3:19" x14ac:dyDescent="0.25">
      <c r="C886" s="221"/>
      <c r="R886" s="219">
        <v>37400</v>
      </c>
      <c r="S886" s="220">
        <v>149.5</v>
      </c>
    </row>
    <row r="887" spans="3:19" x14ac:dyDescent="0.25">
      <c r="C887" s="221"/>
      <c r="R887" s="219">
        <v>37401</v>
      </c>
      <c r="S887" s="220">
        <v>151</v>
      </c>
    </row>
    <row r="888" spans="3:19" x14ac:dyDescent="0.25">
      <c r="C888" s="221"/>
      <c r="R888" s="219">
        <v>37402</v>
      </c>
      <c r="S888" s="220">
        <v>150</v>
      </c>
    </row>
    <row r="889" spans="3:19" x14ac:dyDescent="0.25">
      <c r="C889" s="221"/>
      <c r="R889" s="219">
        <v>37403</v>
      </c>
      <c r="S889" s="220">
        <v>154.4</v>
      </c>
    </row>
    <row r="890" spans="3:19" x14ac:dyDescent="0.25">
      <c r="C890" s="221"/>
      <c r="R890" s="219">
        <v>37404</v>
      </c>
      <c r="S890" s="220">
        <v>157.1</v>
      </c>
    </row>
    <row r="891" spans="3:19" x14ac:dyDescent="0.25">
      <c r="C891" s="221"/>
      <c r="R891" s="219">
        <v>37405</v>
      </c>
      <c r="S891" s="220">
        <v>159</v>
      </c>
    </row>
    <row r="892" spans="3:19" x14ac:dyDescent="0.25">
      <c r="C892" s="221"/>
      <c r="R892" s="219">
        <v>37406</v>
      </c>
      <c r="S892" s="220">
        <v>160.1</v>
      </c>
    </row>
    <row r="893" spans="3:19" x14ac:dyDescent="0.25">
      <c r="C893" s="221"/>
      <c r="R893" s="219">
        <v>37407</v>
      </c>
      <c r="S893" s="220">
        <v>160.30000000000001</v>
      </c>
    </row>
    <row r="894" spans="3:19" x14ac:dyDescent="0.25">
      <c r="C894" s="221"/>
      <c r="R894" s="219">
        <v>37408</v>
      </c>
      <c r="S894" s="220">
        <v>161.30000000000001</v>
      </c>
    </row>
    <row r="895" spans="3:19" x14ac:dyDescent="0.25">
      <c r="C895" s="221"/>
      <c r="R895" s="219">
        <v>37409</v>
      </c>
      <c r="S895" s="220">
        <v>160.6</v>
      </c>
    </row>
    <row r="896" spans="3:19" x14ac:dyDescent="0.25">
      <c r="C896" s="221"/>
      <c r="R896" s="219">
        <v>37410</v>
      </c>
      <c r="S896" s="220">
        <v>162.6</v>
      </c>
    </row>
    <row r="897" spans="3:19" x14ac:dyDescent="0.25">
      <c r="C897" s="221"/>
      <c r="R897" s="219">
        <v>37411</v>
      </c>
      <c r="S897" s="220">
        <v>162.9</v>
      </c>
    </row>
    <row r="898" spans="3:19" x14ac:dyDescent="0.25">
      <c r="C898" s="221"/>
      <c r="R898" s="219">
        <v>37412</v>
      </c>
      <c r="S898" s="220">
        <v>163.6</v>
      </c>
    </row>
    <row r="899" spans="3:19" x14ac:dyDescent="0.25">
      <c r="C899" s="221"/>
      <c r="R899" s="219">
        <v>37413</v>
      </c>
      <c r="S899" s="220">
        <v>162.6</v>
      </c>
    </row>
    <row r="900" spans="3:19" x14ac:dyDescent="0.25">
      <c r="C900" s="221"/>
      <c r="R900" s="219">
        <v>37414</v>
      </c>
      <c r="S900" s="220">
        <v>164.2</v>
      </c>
    </row>
    <row r="901" spans="3:19" x14ac:dyDescent="0.25">
      <c r="C901" s="221"/>
      <c r="R901" s="219">
        <v>37415</v>
      </c>
      <c r="S901" s="220">
        <v>161.80000000000001</v>
      </c>
    </row>
    <row r="902" spans="3:19" x14ac:dyDescent="0.25">
      <c r="C902" s="221"/>
      <c r="R902" s="219">
        <v>37416</v>
      </c>
      <c r="S902" s="220">
        <v>161.69999999999999</v>
      </c>
    </row>
    <row r="903" spans="3:19" x14ac:dyDescent="0.25">
      <c r="C903" s="221"/>
      <c r="R903" s="219">
        <v>37417</v>
      </c>
      <c r="S903" s="220">
        <v>162.5</v>
      </c>
    </row>
    <row r="904" spans="3:19" x14ac:dyDescent="0.25">
      <c r="C904" s="221"/>
      <c r="R904" s="219">
        <v>37418</v>
      </c>
      <c r="S904" s="220">
        <v>164.8</v>
      </c>
    </row>
    <row r="905" spans="3:19" x14ac:dyDescent="0.25">
      <c r="C905" s="221"/>
      <c r="R905" s="219">
        <v>37419</v>
      </c>
      <c r="S905" s="220">
        <v>164.5</v>
      </c>
    </row>
    <row r="906" spans="3:19" x14ac:dyDescent="0.25">
      <c r="C906" s="221"/>
      <c r="R906" s="219">
        <v>37420</v>
      </c>
      <c r="S906" s="220">
        <v>163.69999999999999</v>
      </c>
    </row>
    <row r="907" spans="3:19" x14ac:dyDescent="0.25">
      <c r="C907" s="221"/>
      <c r="R907" s="219">
        <v>37421</v>
      </c>
      <c r="S907" s="220">
        <v>162.80000000000001</v>
      </c>
    </row>
    <row r="908" spans="3:19" x14ac:dyDescent="0.25">
      <c r="C908" s="221"/>
      <c r="R908" s="219">
        <v>37422</v>
      </c>
      <c r="S908" s="220">
        <v>164.1</v>
      </c>
    </row>
    <row r="909" spans="3:19" x14ac:dyDescent="0.25">
      <c r="C909" s="221"/>
      <c r="R909" s="219">
        <v>37423</v>
      </c>
      <c r="S909" s="220">
        <v>162.6</v>
      </c>
    </row>
    <row r="910" spans="3:19" x14ac:dyDescent="0.25">
      <c r="C910" s="221"/>
      <c r="R910" s="219">
        <v>37424</v>
      </c>
      <c r="S910" s="220">
        <v>162.80000000000001</v>
      </c>
    </row>
    <row r="911" spans="3:19" x14ac:dyDescent="0.25">
      <c r="C911" s="221"/>
      <c r="R911" s="219">
        <v>37425</v>
      </c>
      <c r="S911" s="220">
        <v>163.4</v>
      </c>
    </row>
    <row r="912" spans="3:19" x14ac:dyDescent="0.25">
      <c r="C912" s="221"/>
      <c r="R912" s="219">
        <v>37426</v>
      </c>
      <c r="S912" s="220">
        <v>164.7</v>
      </c>
    </row>
    <row r="913" spans="3:19" x14ac:dyDescent="0.25">
      <c r="C913" s="221"/>
      <c r="R913" s="219">
        <v>37427</v>
      </c>
      <c r="S913" s="220">
        <v>163.6</v>
      </c>
    </row>
    <row r="914" spans="3:19" x14ac:dyDescent="0.25">
      <c r="C914" s="221"/>
      <c r="R914" s="219">
        <v>37428</v>
      </c>
      <c r="S914" s="220">
        <v>161.5</v>
      </c>
    </row>
    <row r="915" spans="3:19" x14ac:dyDescent="0.25">
      <c r="C915" s="221"/>
      <c r="R915" s="219">
        <v>37429</v>
      </c>
      <c r="S915" s="220">
        <v>158</v>
      </c>
    </row>
    <row r="916" spans="3:19" x14ac:dyDescent="0.25">
      <c r="C916" s="221"/>
      <c r="R916" s="219">
        <v>37430</v>
      </c>
      <c r="S916" s="220">
        <v>155.4</v>
      </c>
    </row>
    <row r="917" spans="3:19" x14ac:dyDescent="0.25">
      <c r="C917" s="221"/>
      <c r="R917" s="219">
        <v>37431</v>
      </c>
      <c r="S917" s="220">
        <v>155.80000000000001</v>
      </c>
    </row>
    <row r="918" spans="3:19" x14ac:dyDescent="0.25">
      <c r="C918" s="221"/>
      <c r="R918" s="219">
        <v>37432</v>
      </c>
      <c r="S918" s="220">
        <v>159</v>
      </c>
    </row>
    <row r="919" spans="3:19" x14ac:dyDescent="0.25">
      <c r="C919" s="221"/>
      <c r="R919" s="219">
        <v>37433</v>
      </c>
      <c r="S919" s="220">
        <v>157.1</v>
      </c>
    </row>
    <row r="920" spans="3:19" x14ac:dyDescent="0.25">
      <c r="C920" s="221"/>
      <c r="R920" s="219">
        <v>37434</v>
      </c>
      <c r="S920" s="220">
        <v>155</v>
      </c>
    </row>
    <row r="921" spans="3:19" x14ac:dyDescent="0.25">
      <c r="C921" s="221"/>
      <c r="R921" s="219">
        <v>37435</v>
      </c>
      <c r="S921" s="220">
        <v>152.4</v>
      </c>
    </row>
    <row r="922" spans="3:19" x14ac:dyDescent="0.25">
      <c r="C922" s="221"/>
      <c r="R922" s="219">
        <v>37436</v>
      </c>
      <c r="S922" s="220">
        <v>149.6</v>
      </c>
    </row>
    <row r="923" spans="3:19" x14ac:dyDescent="0.25">
      <c r="C923" s="221"/>
      <c r="R923" s="219">
        <v>37437</v>
      </c>
      <c r="S923" s="220">
        <v>147.80000000000001</v>
      </c>
    </row>
    <row r="924" spans="3:19" x14ac:dyDescent="0.25">
      <c r="C924" s="221"/>
      <c r="R924" s="219">
        <v>37438</v>
      </c>
      <c r="S924" s="220">
        <v>146.9</v>
      </c>
    </row>
    <row r="925" spans="3:19" x14ac:dyDescent="0.25">
      <c r="C925" s="221"/>
      <c r="R925" s="219">
        <v>37439</v>
      </c>
      <c r="S925" s="220">
        <v>147.69999999999999</v>
      </c>
    </row>
    <row r="926" spans="3:19" x14ac:dyDescent="0.25">
      <c r="C926" s="221"/>
      <c r="R926" s="219">
        <v>37440</v>
      </c>
      <c r="S926" s="220">
        <v>144.5</v>
      </c>
    </row>
    <row r="927" spans="3:19" x14ac:dyDescent="0.25">
      <c r="C927" s="221"/>
      <c r="R927" s="219">
        <v>37441</v>
      </c>
      <c r="S927" s="220">
        <v>144.5</v>
      </c>
    </row>
    <row r="928" spans="3:19" x14ac:dyDescent="0.25">
      <c r="C928" s="221"/>
      <c r="R928" s="219">
        <v>37442</v>
      </c>
      <c r="S928" s="220">
        <v>143.6</v>
      </c>
    </row>
    <row r="929" spans="3:19" x14ac:dyDescent="0.25">
      <c r="C929" s="221"/>
      <c r="R929" s="219">
        <v>37443</v>
      </c>
      <c r="S929" s="220">
        <v>144.30000000000001</v>
      </c>
    </row>
    <row r="930" spans="3:19" x14ac:dyDescent="0.25">
      <c r="C930" s="221"/>
      <c r="R930" s="219">
        <v>37444</v>
      </c>
      <c r="S930" s="220">
        <v>140.30000000000001</v>
      </c>
    </row>
    <row r="931" spans="3:19" x14ac:dyDescent="0.25">
      <c r="C931" s="221"/>
      <c r="R931" s="219">
        <v>37445</v>
      </c>
      <c r="S931" s="220">
        <v>139.6</v>
      </c>
    </row>
    <row r="932" spans="3:19" x14ac:dyDescent="0.25">
      <c r="C932" s="221"/>
      <c r="R932" s="219">
        <v>37446</v>
      </c>
      <c r="S932" s="220">
        <v>139.4</v>
      </c>
    </row>
    <row r="933" spans="3:19" x14ac:dyDescent="0.25">
      <c r="C933" s="221"/>
      <c r="R933" s="219">
        <v>37447</v>
      </c>
      <c r="S933" s="220">
        <v>137.80000000000001</v>
      </c>
    </row>
    <row r="934" spans="3:19" x14ac:dyDescent="0.25">
      <c r="C934" s="221"/>
      <c r="R934" s="219">
        <v>37448</v>
      </c>
      <c r="S934" s="220">
        <v>135.19999999999999</v>
      </c>
    </row>
    <row r="935" spans="3:19" x14ac:dyDescent="0.25">
      <c r="C935" s="221"/>
      <c r="R935" s="219">
        <v>37449</v>
      </c>
      <c r="S935" s="220">
        <v>134.69999999999999</v>
      </c>
    </row>
    <row r="936" spans="3:19" x14ac:dyDescent="0.25">
      <c r="C936" s="221"/>
      <c r="R936" s="219">
        <v>37450</v>
      </c>
      <c r="S936" s="220">
        <v>132.69999999999999</v>
      </c>
    </row>
    <row r="937" spans="3:19" x14ac:dyDescent="0.25">
      <c r="C937" s="221"/>
      <c r="R937" s="219">
        <v>37451</v>
      </c>
      <c r="S937" s="220">
        <v>131.69999999999999</v>
      </c>
    </row>
    <row r="938" spans="3:19" x14ac:dyDescent="0.25">
      <c r="C938" s="221"/>
      <c r="R938" s="219">
        <v>37452</v>
      </c>
      <c r="S938" s="220">
        <v>127.9</v>
      </c>
    </row>
    <row r="939" spans="3:19" x14ac:dyDescent="0.25">
      <c r="C939" s="221"/>
      <c r="R939" s="219">
        <v>37453</v>
      </c>
      <c r="S939" s="220">
        <v>128.30000000000001</v>
      </c>
    </row>
    <row r="940" spans="3:19" x14ac:dyDescent="0.25">
      <c r="C940" s="221"/>
      <c r="R940" s="219">
        <v>37454</v>
      </c>
      <c r="S940" s="220">
        <v>126</v>
      </c>
    </row>
    <row r="941" spans="3:19" x14ac:dyDescent="0.25">
      <c r="C941" s="221"/>
      <c r="R941" s="219">
        <v>37455</v>
      </c>
      <c r="S941" s="220">
        <v>125.7</v>
      </c>
    </row>
    <row r="942" spans="3:19" x14ac:dyDescent="0.25">
      <c r="C942" s="221"/>
      <c r="R942" s="219">
        <v>37456</v>
      </c>
      <c r="S942" s="220">
        <v>123.2</v>
      </c>
    </row>
    <row r="943" spans="3:19" x14ac:dyDescent="0.25">
      <c r="C943" s="221"/>
      <c r="R943" s="219">
        <v>37457</v>
      </c>
      <c r="S943" s="220">
        <v>121.9</v>
      </c>
    </row>
    <row r="944" spans="3:19" x14ac:dyDescent="0.25">
      <c r="C944" s="221"/>
      <c r="R944" s="219">
        <v>37458</v>
      </c>
      <c r="S944" s="220">
        <v>121.5</v>
      </c>
    </row>
    <row r="945" spans="3:19" x14ac:dyDescent="0.25">
      <c r="C945" s="221"/>
      <c r="R945" s="219">
        <v>37459</v>
      </c>
      <c r="S945" s="220">
        <v>121.2</v>
      </c>
    </row>
    <row r="946" spans="3:19" x14ac:dyDescent="0.25">
      <c r="C946" s="221"/>
      <c r="R946" s="219">
        <v>37460</v>
      </c>
      <c r="S946" s="220">
        <v>121.1</v>
      </c>
    </row>
    <row r="947" spans="3:19" x14ac:dyDescent="0.25">
      <c r="C947" s="221"/>
      <c r="R947" s="219">
        <v>37461</v>
      </c>
      <c r="S947" s="220">
        <v>120</v>
      </c>
    </row>
    <row r="948" spans="3:19" x14ac:dyDescent="0.25">
      <c r="C948" s="221"/>
      <c r="R948" s="219">
        <v>37462</v>
      </c>
      <c r="S948" s="220">
        <v>117.9</v>
      </c>
    </row>
    <row r="949" spans="3:19" x14ac:dyDescent="0.25">
      <c r="C949" s="221"/>
      <c r="R949" s="219">
        <v>37463</v>
      </c>
      <c r="S949" s="220">
        <v>115.8</v>
      </c>
    </row>
    <row r="950" spans="3:19" x14ac:dyDescent="0.25">
      <c r="C950" s="221"/>
      <c r="R950" s="219">
        <v>37464</v>
      </c>
      <c r="S950" s="220">
        <v>115.6</v>
      </c>
    </row>
    <row r="951" spans="3:19" x14ac:dyDescent="0.25">
      <c r="C951" s="221"/>
      <c r="R951" s="219">
        <v>37465</v>
      </c>
      <c r="S951" s="220">
        <v>115.2</v>
      </c>
    </row>
    <row r="952" spans="3:19" x14ac:dyDescent="0.25">
      <c r="C952" s="221"/>
      <c r="R952" s="219">
        <v>37466</v>
      </c>
      <c r="S952" s="220">
        <v>115.5</v>
      </c>
    </row>
    <row r="953" spans="3:19" x14ac:dyDescent="0.25">
      <c r="C953" s="221"/>
      <c r="R953" s="219">
        <v>37467</v>
      </c>
      <c r="S953" s="220">
        <v>118.4</v>
      </c>
    </row>
    <row r="954" spans="3:19" x14ac:dyDescent="0.25">
      <c r="C954" s="221"/>
      <c r="R954" s="219">
        <v>37468</v>
      </c>
      <c r="S954" s="220">
        <v>119.3</v>
      </c>
    </row>
    <row r="955" spans="3:19" x14ac:dyDescent="0.25">
      <c r="C955" s="221"/>
      <c r="R955" s="219">
        <v>37469</v>
      </c>
      <c r="S955" s="220">
        <v>119.1</v>
      </c>
    </row>
    <row r="956" spans="3:19" x14ac:dyDescent="0.25">
      <c r="C956" s="221"/>
      <c r="R956" s="219">
        <v>37470</v>
      </c>
      <c r="S956" s="220">
        <v>120.1</v>
      </c>
    </row>
    <row r="957" spans="3:19" x14ac:dyDescent="0.25">
      <c r="C957" s="221"/>
      <c r="R957" s="219">
        <v>37471</v>
      </c>
      <c r="S957" s="220">
        <v>121.1</v>
      </c>
    </row>
    <row r="958" spans="3:19" x14ac:dyDescent="0.25">
      <c r="C958" s="221"/>
      <c r="R958" s="219">
        <v>37472</v>
      </c>
      <c r="S958" s="220">
        <v>119.7</v>
      </c>
    </row>
    <row r="959" spans="3:19" x14ac:dyDescent="0.25">
      <c r="C959" s="221"/>
      <c r="R959" s="219">
        <v>37473</v>
      </c>
      <c r="S959" s="220">
        <v>118.2</v>
      </c>
    </row>
    <row r="960" spans="3:19" x14ac:dyDescent="0.25">
      <c r="C960" s="221"/>
      <c r="R960" s="219">
        <v>37474</v>
      </c>
      <c r="S960" s="220">
        <v>120.9</v>
      </c>
    </row>
    <row r="961" spans="3:19" x14ac:dyDescent="0.25">
      <c r="C961" s="221"/>
      <c r="R961" s="219">
        <v>37475</v>
      </c>
      <c r="S961" s="220">
        <v>123.2</v>
      </c>
    </row>
    <row r="962" spans="3:19" x14ac:dyDescent="0.25">
      <c r="C962" s="221"/>
      <c r="R962" s="219">
        <v>37476</v>
      </c>
      <c r="S962" s="220">
        <v>125.4</v>
      </c>
    </row>
    <row r="963" spans="3:19" x14ac:dyDescent="0.25">
      <c r="C963" s="221"/>
      <c r="R963" s="219">
        <v>37477</v>
      </c>
      <c r="S963" s="220">
        <v>125.6</v>
      </c>
    </row>
    <row r="964" spans="3:19" x14ac:dyDescent="0.25">
      <c r="C964" s="221"/>
      <c r="R964" s="219">
        <v>37478</v>
      </c>
      <c r="S964" s="220">
        <v>127.3</v>
      </c>
    </row>
    <row r="965" spans="3:19" x14ac:dyDescent="0.25">
      <c r="C965" s="221"/>
      <c r="R965" s="219">
        <v>37479</v>
      </c>
      <c r="S965" s="220">
        <v>125.7</v>
      </c>
    </row>
    <row r="966" spans="3:19" x14ac:dyDescent="0.25">
      <c r="C966" s="221"/>
      <c r="R966" s="219">
        <v>37480</v>
      </c>
      <c r="S966" s="220">
        <v>127.5</v>
      </c>
    </row>
    <row r="967" spans="3:19" x14ac:dyDescent="0.25">
      <c r="C967" s="221"/>
      <c r="R967" s="219">
        <v>37481</v>
      </c>
      <c r="S967" s="220">
        <v>127.7</v>
      </c>
    </row>
    <row r="968" spans="3:19" x14ac:dyDescent="0.25">
      <c r="C968" s="221"/>
      <c r="R968" s="219">
        <v>37482</v>
      </c>
      <c r="S968" s="220">
        <v>127.3</v>
      </c>
    </row>
    <row r="969" spans="3:19" x14ac:dyDescent="0.25">
      <c r="C969" s="221"/>
      <c r="R969" s="219">
        <v>37483</v>
      </c>
      <c r="S969" s="220">
        <v>126.7</v>
      </c>
    </row>
    <row r="970" spans="3:19" x14ac:dyDescent="0.25">
      <c r="C970" s="221"/>
      <c r="R970" s="219">
        <v>37484</v>
      </c>
      <c r="S970" s="220">
        <v>127.1</v>
      </c>
    </row>
    <row r="971" spans="3:19" x14ac:dyDescent="0.25">
      <c r="C971" s="221"/>
      <c r="R971" s="219">
        <v>37485</v>
      </c>
      <c r="S971" s="220">
        <v>126.1</v>
      </c>
    </row>
    <row r="972" spans="3:19" x14ac:dyDescent="0.25">
      <c r="C972" s="221"/>
      <c r="R972" s="219">
        <v>37486</v>
      </c>
      <c r="S972" s="220">
        <v>125.3</v>
      </c>
    </row>
    <row r="973" spans="3:19" x14ac:dyDescent="0.25">
      <c r="C973" s="221"/>
      <c r="R973" s="219">
        <v>37487</v>
      </c>
      <c r="S973" s="220">
        <v>123.7</v>
      </c>
    </row>
    <row r="974" spans="3:19" x14ac:dyDescent="0.25">
      <c r="C974" s="221"/>
      <c r="R974" s="219">
        <v>37488</v>
      </c>
      <c r="S974" s="220">
        <v>124.2</v>
      </c>
    </row>
    <row r="975" spans="3:19" x14ac:dyDescent="0.25">
      <c r="C975" s="221"/>
      <c r="R975" s="219">
        <v>37489</v>
      </c>
      <c r="S975" s="220">
        <v>126.3</v>
      </c>
    </row>
    <row r="976" spans="3:19" x14ac:dyDescent="0.25">
      <c r="C976" s="221"/>
      <c r="R976" s="219">
        <v>37490</v>
      </c>
      <c r="S976" s="220">
        <v>128.1</v>
      </c>
    </row>
    <row r="977" spans="3:19" x14ac:dyDescent="0.25">
      <c r="C977" s="221"/>
      <c r="R977" s="219">
        <v>37491</v>
      </c>
      <c r="S977" s="220">
        <v>128.1</v>
      </c>
    </row>
    <row r="978" spans="3:19" x14ac:dyDescent="0.25">
      <c r="C978" s="221"/>
      <c r="R978" s="219">
        <v>37492</v>
      </c>
      <c r="S978" s="220">
        <v>127.9</v>
      </c>
    </row>
    <row r="979" spans="3:19" x14ac:dyDescent="0.25">
      <c r="C979" s="221"/>
      <c r="R979" s="219">
        <v>37493</v>
      </c>
      <c r="S979" s="220">
        <v>128.5</v>
      </c>
    </row>
    <row r="980" spans="3:19" x14ac:dyDescent="0.25">
      <c r="C980" s="221"/>
      <c r="R980" s="219">
        <v>37494</v>
      </c>
      <c r="S980" s="220">
        <v>128.80000000000001</v>
      </c>
    </row>
    <row r="981" spans="3:19" x14ac:dyDescent="0.25">
      <c r="C981" s="221"/>
      <c r="R981" s="219">
        <v>37495</v>
      </c>
      <c r="S981" s="220">
        <v>130.30000000000001</v>
      </c>
    </row>
    <row r="982" spans="3:19" x14ac:dyDescent="0.25">
      <c r="C982" s="221"/>
      <c r="R982" s="219">
        <v>37496</v>
      </c>
      <c r="S982" s="220">
        <v>130.5</v>
      </c>
    </row>
    <row r="983" spans="3:19" x14ac:dyDescent="0.25">
      <c r="C983" s="221"/>
      <c r="R983" s="219">
        <v>37497</v>
      </c>
      <c r="S983" s="220">
        <v>128.6</v>
      </c>
    </row>
    <row r="984" spans="3:19" x14ac:dyDescent="0.25">
      <c r="C984" s="221"/>
      <c r="R984" s="219">
        <v>37498</v>
      </c>
      <c r="S984" s="220">
        <v>127.4</v>
      </c>
    </row>
    <row r="985" spans="3:19" x14ac:dyDescent="0.25">
      <c r="C985" s="221"/>
      <c r="R985" s="219">
        <v>37499</v>
      </c>
      <c r="S985" s="220">
        <v>126.8</v>
      </c>
    </row>
    <row r="986" spans="3:19" x14ac:dyDescent="0.25">
      <c r="C986" s="221"/>
      <c r="R986" s="219">
        <v>37500</v>
      </c>
      <c r="S986" s="220">
        <v>125.1</v>
      </c>
    </row>
    <row r="987" spans="3:19" x14ac:dyDescent="0.25">
      <c r="C987" s="221"/>
      <c r="R987" s="219">
        <v>37501</v>
      </c>
      <c r="S987" s="220">
        <v>123.8</v>
      </c>
    </row>
    <row r="988" spans="3:19" x14ac:dyDescent="0.25">
      <c r="C988" s="221"/>
      <c r="R988" s="219">
        <v>37502</v>
      </c>
      <c r="S988" s="220">
        <v>124.1</v>
      </c>
    </row>
    <row r="989" spans="3:19" x14ac:dyDescent="0.25">
      <c r="C989" s="221"/>
      <c r="R989" s="219">
        <v>37503</v>
      </c>
      <c r="S989" s="220">
        <v>126.1</v>
      </c>
    </row>
    <row r="990" spans="3:19" x14ac:dyDescent="0.25">
      <c r="C990" s="221"/>
      <c r="R990" s="219">
        <v>37504</v>
      </c>
      <c r="S990" s="220">
        <v>126.6</v>
      </c>
    </row>
    <row r="991" spans="3:19" x14ac:dyDescent="0.25">
      <c r="C991" s="221"/>
      <c r="R991" s="219">
        <v>37505</v>
      </c>
      <c r="S991" s="220">
        <v>125.9</v>
      </c>
    </row>
    <row r="992" spans="3:19" x14ac:dyDescent="0.25">
      <c r="C992" s="221"/>
      <c r="R992" s="219">
        <v>37506</v>
      </c>
      <c r="S992" s="220">
        <v>126</v>
      </c>
    </row>
    <row r="993" spans="3:19" x14ac:dyDescent="0.25">
      <c r="C993" s="221"/>
      <c r="R993" s="219">
        <v>37507</v>
      </c>
      <c r="S993" s="220">
        <v>126.4</v>
      </c>
    </row>
    <row r="994" spans="3:19" x14ac:dyDescent="0.25">
      <c r="C994" s="221"/>
      <c r="R994" s="219">
        <v>37508</v>
      </c>
      <c r="S994" s="220">
        <v>126.2</v>
      </c>
    </row>
    <row r="995" spans="3:19" x14ac:dyDescent="0.25">
      <c r="C995" s="221"/>
      <c r="R995" s="219">
        <v>37509</v>
      </c>
      <c r="S995" s="220">
        <v>130.6</v>
      </c>
    </row>
    <row r="996" spans="3:19" x14ac:dyDescent="0.25">
      <c r="C996" s="221"/>
      <c r="R996" s="219">
        <v>37510</v>
      </c>
      <c r="S996" s="220">
        <v>132</v>
      </c>
    </row>
    <row r="997" spans="3:19" x14ac:dyDescent="0.25">
      <c r="C997" s="221"/>
      <c r="R997" s="219">
        <v>37511</v>
      </c>
      <c r="S997" s="220">
        <v>134.4</v>
      </c>
    </row>
    <row r="998" spans="3:19" x14ac:dyDescent="0.25">
      <c r="C998" s="221"/>
      <c r="R998" s="219">
        <v>37512</v>
      </c>
      <c r="S998" s="220">
        <v>141</v>
      </c>
    </row>
    <row r="999" spans="3:19" x14ac:dyDescent="0.25">
      <c r="C999" s="221"/>
      <c r="R999" s="219">
        <v>37513</v>
      </c>
      <c r="S999" s="220">
        <v>144.69999999999999</v>
      </c>
    </row>
    <row r="1000" spans="3:19" x14ac:dyDescent="0.25">
      <c r="C1000" s="221"/>
      <c r="R1000" s="219">
        <v>37514</v>
      </c>
      <c r="S1000" s="220">
        <v>144.9</v>
      </c>
    </row>
    <row r="1001" spans="3:19" x14ac:dyDescent="0.25">
      <c r="C1001" s="221"/>
      <c r="R1001" s="219">
        <v>37515</v>
      </c>
      <c r="S1001" s="220">
        <v>146.9</v>
      </c>
    </row>
    <row r="1002" spans="3:19" x14ac:dyDescent="0.25">
      <c r="C1002" s="221"/>
      <c r="R1002" s="219">
        <v>37516</v>
      </c>
      <c r="S1002" s="220">
        <v>150.69999999999999</v>
      </c>
    </row>
    <row r="1003" spans="3:19" x14ac:dyDescent="0.25">
      <c r="C1003" s="221"/>
      <c r="R1003" s="219">
        <v>37517</v>
      </c>
      <c r="S1003" s="220">
        <v>156.30000000000001</v>
      </c>
    </row>
    <row r="1004" spans="3:19" x14ac:dyDescent="0.25">
      <c r="C1004" s="221"/>
      <c r="R1004" s="219">
        <v>37518</v>
      </c>
      <c r="S1004" s="220">
        <v>157.5</v>
      </c>
    </row>
    <row r="1005" spans="3:19" x14ac:dyDescent="0.25">
      <c r="C1005" s="221"/>
      <c r="R1005" s="219">
        <v>37519</v>
      </c>
      <c r="S1005" s="220">
        <v>158.69999999999999</v>
      </c>
    </row>
    <row r="1006" spans="3:19" x14ac:dyDescent="0.25">
      <c r="C1006" s="221"/>
      <c r="R1006" s="219">
        <v>37520</v>
      </c>
      <c r="S1006" s="220">
        <v>158.4</v>
      </c>
    </row>
    <row r="1007" spans="3:19" x14ac:dyDescent="0.25">
      <c r="C1007" s="221"/>
      <c r="R1007" s="219">
        <v>37521</v>
      </c>
      <c r="S1007" s="220">
        <v>157.19999999999999</v>
      </c>
    </row>
    <row r="1008" spans="3:19" x14ac:dyDescent="0.25">
      <c r="C1008" s="221"/>
      <c r="R1008" s="219">
        <v>37522</v>
      </c>
      <c r="S1008" s="220">
        <v>157.4</v>
      </c>
    </row>
    <row r="1009" spans="3:19" x14ac:dyDescent="0.25">
      <c r="C1009" s="221"/>
      <c r="R1009" s="219">
        <v>37523</v>
      </c>
      <c r="S1009" s="220">
        <v>160.69999999999999</v>
      </c>
    </row>
    <row r="1010" spans="3:19" x14ac:dyDescent="0.25">
      <c r="C1010" s="221"/>
      <c r="R1010" s="219">
        <v>37524</v>
      </c>
      <c r="S1010" s="220">
        <v>164.1</v>
      </c>
    </row>
    <row r="1011" spans="3:19" x14ac:dyDescent="0.25">
      <c r="C1011" s="221"/>
      <c r="R1011" s="219">
        <v>37525</v>
      </c>
      <c r="S1011" s="220">
        <v>164.4</v>
      </c>
    </row>
    <row r="1012" spans="3:19" x14ac:dyDescent="0.25">
      <c r="C1012" s="221"/>
      <c r="R1012" s="219">
        <v>37526</v>
      </c>
      <c r="S1012" s="220">
        <v>168.9</v>
      </c>
    </row>
    <row r="1013" spans="3:19" x14ac:dyDescent="0.25">
      <c r="C1013" s="221"/>
      <c r="R1013" s="219">
        <v>37527</v>
      </c>
      <c r="S1013" s="220">
        <v>169.8</v>
      </c>
    </row>
    <row r="1014" spans="3:19" x14ac:dyDescent="0.25">
      <c r="C1014" s="221"/>
      <c r="R1014" s="219">
        <v>37528</v>
      </c>
      <c r="S1014" s="220">
        <v>168.7</v>
      </c>
    </row>
    <row r="1015" spans="3:19" x14ac:dyDescent="0.25">
      <c r="C1015" s="221"/>
      <c r="R1015" s="219">
        <v>37529</v>
      </c>
      <c r="S1015" s="220">
        <v>170.3</v>
      </c>
    </row>
    <row r="1016" spans="3:19" x14ac:dyDescent="0.25">
      <c r="C1016" s="221"/>
      <c r="R1016" s="219">
        <v>37530</v>
      </c>
      <c r="S1016" s="220">
        <v>172.8</v>
      </c>
    </row>
    <row r="1017" spans="3:19" x14ac:dyDescent="0.25">
      <c r="C1017" s="221"/>
      <c r="R1017" s="219">
        <v>37531</v>
      </c>
      <c r="S1017" s="220">
        <v>172.3</v>
      </c>
    </row>
    <row r="1018" spans="3:19" x14ac:dyDescent="0.25">
      <c r="C1018" s="221"/>
      <c r="R1018" s="219">
        <v>37532</v>
      </c>
      <c r="S1018" s="220">
        <v>173.1</v>
      </c>
    </row>
    <row r="1019" spans="3:19" x14ac:dyDescent="0.25">
      <c r="C1019" s="221"/>
      <c r="R1019" s="219">
        <v>37533</v>
      </c>
      <c r="S1019" s="220">
        <v>172.5</v>
      </c>
    </row>
    <row r="1020" spans="3:19" x14ac:dyDescent="0.25">
      <c r="C1020" s="221"/>
      <c r="R1020" s="219">
        <v>37534</v>
      </c>
      <c r="S1020" s="220">
        <v>171.2</v>
      </c>
    </row>
    <row r="1021" spans="3:19" x14ac:dyDescent="0.25">
      <c r="C1021" s="221"/>
      <c r="R1021" s="219">
        <v>37535</v>
      </c>
      <c r="S1021" s="220">
        <v>168.8</v>
      </c>
    </row>
    <row r="1022" spans="3:19" x14ac:dyDescent="0.25">
      <c r="C1022" s="221"/>
      <c r="R1022" s="219">
        <v>37536</v>
      </c>
      <c r="S1022" s="220">
        <v>169.8</v>
      </c>
    </row>
    <row r="1023" spans="3:19" x14ac:dyDescent="0.25">
      <c r="C1023" s="221"/>
      <c r="R1023" s="219">
        <v>37537</v>
      </c>
      <c r="S1023" s="220">
        <v>172.1</v>
      </c>
    </row>
    <row r="1024" spans="3:19" x14ac:dyDescent="0.25">
      <c r="C1024" s="221"/>
      <c r="R1024" s="219">
        <v>37538</v>
      </c>
      <c r="S1024" s="220">
        <v>173.8</v>
      </c>
    </row>
    <row r="1025" spans="3:19" x14ac:dyDescent="0.25">
      <c r="C1025" s="221"/>
      <c r="R1025" s="219">
        <v>37539</v>
      </c>
      <c r="S1025" s="220">
        <v>172.2</v>
      </c>
    </row>
    <row r="1026" spans="3:19" x14ac:dyDescent="0.25">
      <c r="C1026" s="221"/>
      <c r="R1026" s="219">
        <v>37540</v>
      </c>
      <c r="S1026" s="220">
        <v>171.6</v>
      </c>
    </row>
    <row r="1027" spans="3:19" x14ac:dyDescent="0.25">
      <c r="C1027" s="221"/>
      <c r="R1027" s="219">
        <v>37541</v>
      </c>
      <c r="S1027" s="220">
        <v>171.9</v>
      </c>
    </row>
    <row r="1028" spans="3:19" x14ac:dyDescent="0.25">
      <c r="C1028" s="221"/>
      <c r="R1028" s="219">
        <v>37542</v>
      </c>
      <c r="S1028" s="220">
        <v>166.5</v>
      </c>
    </row>
    <row r="1029" spans="3:19" x14ac:dyDescent="0.25">
      <c r="C1029" s="221"/>
      <c r="R1029" s="219">
        <v>37543</v>
      </c>
      <c r="S1029" s="220">
        <v>166</v>
      </c>
    </row>
    <row r="1030" spans="3:19" x14ac:dyDescent="0.25">
      <c r="C1030" s="221"/>
      <c r="R1030" s="219">
        <v>37544</v>
      </c>
      <c r="S1030" s="220">
        <v>168.3</v>
      </c>
    </row>
    <row r="1031" spans="3:19" x14ac:dyDescent="0.25">
      <c r="C1031" s="221"/>
      <c r="R1031" s="219">
        <v>37545</v>
      </c>
      <c r="S1031" s="220">
        <v>168.5</v>
      </c>
    </row>
    <row r="1032" spans="3:19" x14ac:dyDescent="0.25">
      <c r="C1032" s="221"/>
      <c r="R1032" s="219">
        <v>37546</v>
      </c>
      <c r="S1032" s="220">
        <v>167.9</v>
      </c>
    </row>
    <row r="1033" spans="3:19" x14ac:dyDescent="0.25">
      <c r="C1033" s="221"/>
      <c r="R1033" s="219">
        <v>37547</v>
      </c>
      <c r="S1033" s="220">
        <v>169.1</v>
      </c>
    </row>
    <row r="1034" spans="3:19" x14ac:dyDescent="0.25">
      <c r="C1034" s="221"/>
      <c r="R1034" s="219">
        <v>37548</v>
      </c>
      <c r="S1034" s="220">
        <v>168.4</v>
      </c>
    </row>
    <row r="1035" spans="3:19" x14ac:dyDescent="0.25">
      <c r="C1035" s="221"/>
      <c r="R1035" s="219">
        <v>37549</v>
      </c>
      <c r="S1035" s="220">
        <v>167.7</v>
      </c>
    </row>
    <row r="1036" spans="3:19" x14ac:dyDescent="0.25">
      <c r="C1036" s="221"/>
      <c r="R1036" s="219">
        <v>37550</v>
      </c>
      <c r="S1036" s="220">
        <v>168.8</v>
      </c>
    </row>
    <row r="1037" spans="3:19" x14ac:dyDescent="0.25">
      <c r="C1037" s="221"/>
      <c r="R1037" s="219">
        <v>37551</v>
      </c>
      <c r="S1037" s="220">
        <v>170.2</v>
      </c>
    </row>
    <row r="1038" spans="3:19" x14ac:dyDescent="0.25">
      <c r="C1038" s="221"/>
      <c r="R1038" s="219">
        <v>37552</v>
      </c>
      <c r="S1038" s="220">
        <v>171.3</v>
      </c>
    </row>
    <row r="1039" spans="3:19" x14ac:dyDescent="0.25">
      <c r="C1039" s="221"/>
      <c r="R1039" s="219">
        <v>37553</v>
      </c>
      <c r="S1039" s="220">
        <v>168.9</v>
      </c>
    </row>
    <row r="1040" spans="3:19" x14ac:dyDescent="0.25">
      <c r="C1040" s="221"/>
      <c r="R1040" s="219">
        <v>37554</v>
      </c>
      <c r="S1040" s="220">
        <v>167.7</v>
      </c>
    </row>
    <row r="1041" spans="3:19" x14ac:dyDescent="0.25">
      <c r="C1041" s="221"/>
      <c r="R1041" s="219">
        <v>37555</v>
      </c>
      <c r="S1041" s="220">
        <v>169.4</v>
      </c>
    </row>
    <row r="1042" spans="3:19" x14ac:dyDescent="0.25">
      <c r="C1042" s="221"/>
      <c r="R1042" s="219">
        <v>37556</v>
      </c>
      <c r="S1042" s="220">
        <v>164.9</v>
      </c>
    </row>
    <row r="1043" spans="3:19" x14ac:dyDescent="0.25">
      <c r="C1043" s="221"/>
      <c r="R1043" s="219">
        <v>37557</v>
      </c>
      <c r="S1043" s="220">
        <v>166.3</v>
      </c>
    </row>
    <row r="1044" spans="3:19" x14ac:dyDescent="0.25">
      <c r="C1044" s="221"/>
      <c r="R1044" s="219">
        <v>37558</v>
      </c>
      <c r="S1044" s="220">
        <v>169.4</v>
      </c>
    </row>
    <row r="1045" spans="3:19" x14ac:dyDescent="0.25">
      <c r="C1045" s="221"/>
      <c r="R1045" s="219">
        <v>37559</v>
      </c>
      <c r="S1045" s="220">
        <v>169.2</v>
      </c>
    </row>
    <row r="1046" spans="3:19" x14ac:dyDescent="0.25">
      <c r="C1046" s="221"/>
      <c r="R1046" s="219">
        <v>37560</v>
      </c>
      <c r="S1046" s="220">
        <v>168.7</v>
      </c>
    </row>
    <row r="1047" spans="3:19" x14ac:dyDescent="0.25">
      <c r="C1047" s="221"/>
      <c r="R1047" s="219">
        <v>37561</v>
      </c>
      <c r="S1047" s="220">
        <v>169.9</v>
      </c>
    </row>
    <row r="1048" spans="3:19" x14ac:dyDescent="0.25">
      <c r="C1048" s="221"/>
      <c r="R1048" s="219">
        <v>37562</v>
      </c>
      <c r="S1048" s="220">
        <v>168.6</v>
      </c>
    </row>
    <row r="1049" spans="3:19" x14ac:dyDescent="0.25">
      <c r="C1049" s="221"/>
      <c r="R1049" s="219">
        <v>37563</v>
      </c>
      <c r="S1049" s="220">
        <v>165.2</v>
      </c>
    </row>
    <row r="1050" spans="3:19" x14ac:dyDescent="0.25">
      <c r="C1050" s="221"/>
      <c r="R1050" s="219">
        <v>37564</v>
      </c>
      <c r="S1050" s="220">
        <v>163.5</v>
      </c>
    </row>
    <row r="1051" spans="3:19" x14ac:dyDescent="0.25">
      <c r="C1051" s="221"/>
      <c r="R1051" s="219">
        <v>37565</v>
      </c>
      <c r="S1051" s="220">
        <v>165.5</v>
      </c>
    </row>
    <row r="1052" spans="3:19" x14ac:dyDescent="0.25">
      <c r="C1052" s="221"/>
      <c r="R1052" s="219">
        <v>37566</v>
      </c>
      <c r="S1052" s="220">
        <v>164.9</v>
      </c>
    </row>
    <row r="1053" spans="3:19" x14ac:dyDescent="0.25">
      <c r="C1053" s="221"/>
      <c r="R1053" s="219">
        <v>37567</v>
      </c>
      <c r="S1053" s="220">
        <v>163.80000000000001</v>
      </c>
    </row>
    <row r="1054" spans="3:19" x14ac:dyDescent="0.25">
      <c r="C1054" s="221"/>
      <c r="R1054" s="219">
        <v>37568</v>
      </c>
      <c r="S1054" s="220">
        <v>162.19999999999999</v>
      </c>
    </row>
    <row r="1055" spans="3:19" x14ac:dyDescent="0.25">
      <c r="C1055" s="221"/>
      <c r="R1055" s="219">
        <v>37569</v>
      </c>
      <c r="S1055" s="220">
        <v>161.9</v>
      </c>
    </row>
    <row r="1056" spans="3:19" x14ac:dyDescent="0.25">
      <c r="C1056" s="221"/>
      <c r="R1056" s="219">
        <v>37570</v>
      </c>
      <c r="S1056" s="220">
        <v>158.9</v>
      </c>
    </row>
    <row r="1057" spans="3:19" x14ac:dyDescent="0.25">
      <c r="C1057" s="221"/>
      <c r="R1057" s="219">
        <v>37571</v>
      </c>
      <c r="S1057" s="220">
        <v>157.69999999999999</v>
      </c>
    </row>
    <row r="1058" spans="3:19" x14ac:dyDescent="0.25">
      <c r="C1058" s="221"/>
      <c r="R1058" s="219">
        <v>37572</v>
      </c>
      <c r="S1058" s="220">
        <v>158.4</v>
      </c>
    </row>
    <row r="1059" spans="3:19" x14ac:dyDescent="0.25">
      <c r="C1059" s="221"/>
      <c r="R1059" s="219">
        <v>37573</v>
      </c>
      <c r="S1059" s="220">
        <v>158.69999999999999</v>
      </c>
    </row>
    <row r="1060" spans="3:19" x14ac:dyDescent="0.25">
      <c r="C1060" s="221"/>
      <c r="R1060" s="219">
        <v>37574</v>
      </c>
      <c r="S1060" s="220">
        <v>159.5</v>
      </c>
    </row>
    <row r="1061" spans="3:19" x14ac:dyDescent="0.25">
      <c r="C1061" s="221"/>
      <c r="R1061" s="219">
        <v>37575</v>
      </c>
      <c r="S1061" s="220">
        <v>160.69999999999999</v>
      </c>
    </row>
    <row r="1062" spans="3:19" x14ac:dyDescent="0.25">
      <c r="C1062" s="221"/>
      <c r="R1062" s="219">
        <v>37576</v>
      </c>
      <c r="S1062" s="220">
        <v>161</v>
      </c>
    </row>
    <row r="1063" spans="3:19" x14ac:dyDescent="0.25">
      <c r="C1063" s="221"/>
      <c r="R1063" s="219">
        <v>37577</v>
      </c>
      <c r="S1063" s="220">
        <v>156.69999999999999</v>
      </c>
    </row>
    <row r="1064" spans="3:19" x14ac:dyDescent="0.25">
      <c r="C1064" s="221"/>
      <c r="R1064" s="219">
        <v>37578</v>
      </c>
      <c r="S1064" s="220">
        <v>157.1</v>
      </c>
    </row>
    <row r="1065" spans="3:19" x14ac:dyDescent="0.25">
      <c r="C1065" s="221"/>
      <c r="R1065" s="219">
        <v>37579</v>
      </c>
      <c r="S1065" s="220">
        <v>158.69999999999999</v>
      </c>
    </row>
    <row r="1066" spans="3:19" x14ac:dyDescent="0.25">
      <c r="C1066" s="221"/>
      <c r="R1066" s="219">
        <v>37580</v>
      </c>
      <c r="S1066" s="220">
        <v>157.30000000000001</v>
      </c>
    </row>
    <row r="1067" spans="3:19" x14ac:dyDescent="0.25">
      <c r="C1067" s="221"/>
      <c r="R1067" s="219">
        <v>37581</v>
      </c>
      <c r="S1067" s="220">
        <v>157.5</v>
      </c>
    </row>
    <row r="1068" spans="3:19" x14ac:dyDescent="0.25">
      <c r="C1068" s="221"/>
      <c r="R1068" s="219">
        <v>37582</v>
      </c>
      <c r="S1068" s="220">
        <v>157.1</v>
      </c>
    </row>
    <row r="1069" spans="3:19" x14ac:dyDescent="0.25">
      <c r="C1069" s="221"/>
      <c r="R1069" s="219">
        <v>37583</v>
      </c>
      <c r="S1069" s="220">
        <v>158.19999999999999</v>
      </c>
    </row>
    <row r="1070" spans="3:19" x14ac:dyDescent="0.25">
      <c r="C1070" s="221"/>
      <c r="R1070" s="219">
        <v>37584</v>
      </c>
      <c r="S1070" s="220">
        <v>155.6</v>
      </c>
    </row>
    <row r="1071" spans="3:19" x14ac:dyDescent="0.25">
      <c r="C1071" s="221"/>
      <c r="R1071" s="219">
        <v>37585</v>
      </c>
      <c r="S1071" s="220">
        <v>153.6</v>
      </c>
    </row>
    <row r="1072" spans="3:19" x14ac:dyDescent="0.25">
      <c r="C1072" s="221"/>
      <c r="R1072" s="219">
        <v>37586</v>
      </c>
      <c r="S1072" s="220">
        <v>155.30000000000001</v>
      </c>
    </row>
    <row r="1073" spans="3:19" x14ac:dyDescent="0.25">
      <c r="C1073" s="221"/>
      <c r="R1073" s="219">
        <v>37587</v>
      </c>
      <c r="S1073" s="220">
        <v>154.19999999999999</v>
      </c>
    </row>
    <row r="1074" spans="3:19" x14ac:dyDescent="0.25">
      <c r="C1074" s="221"/>
      <c r="R1074" s="219">
        <v>37588</v>
      </c>
      <c r="S1074" s="220">
        <v>153.19999999999999</v>
      </c>
    </row>
    <row r="1075" spans="3:19" x14ac:dyDescent="0.25">
      <c r="C1075" s="221"/>
      <c r="R1075" s="219">
        <v>37589</v>
      </c>
      <c r="S1075" s="220">
        <v>154.69999999999999</v>
      </c>
    </row>
    <row r="1076" spans="3:19" x14ac:dyDescent="0.25">
      <c r="C1076" s="221"/>
      <c r="R1076" s="219">
        <v>37590</v>
      </c>
      <c r="S1076" s="220">
        <v>156</v>
      </c>
    </row>
    <row r="1077" spans="3:19" x14ac:dyDescent="0.25">
      <c r="C1077" s="221"/>
      <c r="R1077" s="219">
        <v>37591</v>
      </c>
      <c r="S1077" s="220">
        <v>154.30000000000001</v>
      </c>
    </row>
    <row r="1078" spans="3:19" x14ac:dyDescent="0.25">
      <c r="C1078" s="221"/>
      <c r="R1078" s="219">
        <v>37592</v>
      </c>
      <c r="S1078" s="220">
        <v>156.9</v>
      </c>
    </row>
    <row r="1079" spans="3:19" x14ac:dyDescent="0.25">
      <c r="C1079" s="221"/>
      <c r="R1079" s="219">
        <v>37593</v>
      </c>
      <c r="S1079" s="220">
        <v>160.4</v>
      </c>
    </row>
    <row r="1080" spans="3:19" x14ac:dyDescent="0.25">
      <c r="C1080" s="221"/>
      <c r="R1080" s="219">
        <v>37594</v>
      </c>
      <c r="S1080" s="220">
        <v>163</v>
      </c>
    </row>
    <row r="1081" spans="3:19" x14ac:dyDescent="0.25">
      <c r="C1081" s="221"/>
      <c r="R1081" s="219">
        <v>37595</v>
      </c>
      <c r="S1081" s="220">
        <v>164.9</v>
      </c>
    </row>
    <row r="1082" spans="3:19" x14ac:dyDescent="0.25">
      <c r="C1082" s="221"/>
      <c r="R1082" s="219">
        <v>37596</v>
      </c>
      <c r="S1082" s="220">
        <v>166.1</v>
      </c>
    </row>
    <row r="1083" spans="3:19" x14ac:dyDescent="0.25">
      <c r="C1083" s="221"/>
      <c r="R1083" s="219">
        <v>37597</v>
      </c>
      <c r="S1083" s="220">
        <v>164.3</v>
      </c>
    </row>
    <row r="1084" spans="3:19" x14ac:dyDescent="0.25">
      <c r="C1084" s="221"/>
      <c r="R1084" s="219">
        <v>37598</v>
      </c>
      <c r="S1084" s="220">
        <v>161.9</v>
      </c>
    </row>
    <row r="1085" spans="3:19" x14ac:dyDescent="0.25">
      <c r="C1085" s="221"/>
      <c r="R1085" s="219">
        <v>37599</v>
      </c>
      <c r="S1085" s="220">
        <v>160.80000000000001</v>
      </c>
    </row>
    <row r="1086" spans="3:19" x14ac:dyDescent="0.25">
      <c r="C1086" s="221"/>
      <c r="R1086" s="219">
        <v>37600</v>
      </c>
      <c r="S1086" s="220">
        <v>163.6</v>
      </c>
    </row>
    <row r="1087" spans="3:19" x14ac:dyDescent="0.25">
      <c r="C1087" s="221"/>
      <c r="R1087" s="219">
        <v>37601</v>
      </c>
      <c r="S1087" s="220">
        <v>164</v>
      </c>
    </row>
    <row r="1088" spans="3:19" x14ac:dyDescent="0.25">
      <c r="C1088" s="221"/>
      <c r="R1088" s="219">
        <v>37602</v>
      </c>
      <c r="S1088" s="220">
        <v>164.5</v>
      </c>
    </row>
    <row r="1089" spans="3:19" x14ac:dyDescent="0.25">
      <c r="C1089" s="221"/>
      <c r="R1089" s="219">
        <v>37603</v>
      </c>
      <c r="S1089" s="220">
        <v>163.6</v>
      </c>
    </row>
    <row r="1090" spans="3:19" x14ac:dyDescent="0.25">
      <c r="C1090" s="221"/>
      <c r="R1090" s="219">
        <v>37604</v>
      </c>
      <c r="S1090" s="220">
        <v>161.69999999999999</v>
      </c>
    </row>
    <row r="1091" spans="3:19" x14ac:dyDescent="0.25">
      <c r="C1091" s="221"/>
      <c r="R1091" s="219">
        <v>37605</v>
      </c>
      <c r="S1091" s="220">
        <v>158</v>
      </c>
    </row>
    <row r="1092" spans="3:19" x14ac:dyDescent="0.25">
      <c r="C1092" s="221"/>
      <c r="R1092" s="219">
        <v>37606</v>
      </c>
      <c r="S1092" s="220">
        <v>156.5</v>
      </c>
    </row>
    <row r="1093" spans="3:19" x14ac:dyDescent="0.25">
      <c r="C1093" s="221"/>
      <c r="R1093" s="219">
        <v>37607</v>
      </c>
      <c r="S1093" s="220">
        <v>157.69999999999999</v>
      </c>
    </row>
    <row r="1094" spans="3:19" x14ac:dyDescent="0.25">
      <c r="C1094" s="221"/>
      <c r="R1094" s="219">
        <v>37608</v>
      </c>
      <c r="S1094" s="220">
        <v>158.30000000000001</v>
      </c>
    </row>
    <row r="1095" spans="3:19" x14ac:dyDescent="0.25">
      <c r="C1095" s="221"/>
      <c r="R1095" s="219">
        <v>37609</v>
      </c>
      <c r="S1095" s="220">
        <v>157</v>
      </c>
    </row>
    <row r="1096" spans="3:19" x14ac:dyDescent="0.25">
      <c r="C1096" s="221"/>
      <c r="R1096" s="219">
        <v>37610</v>
      </c>
      <c r="S1096" s="220">
        <v>162</v>
      </c>
    </row>
    <row r="1097" spans="3:19" x14ac:dyDescent="0.25">
      <c r="C1097" s="221"/>
      <c r="R1097" s="219">
        <v>37611</v>
      </c>
      <c r="S1097" s="220">
        <v>163.4</v>
      </c>
    </row>
    <row r="1098" spans="3:19" x14ac:dyDescent="0.25">
      <c r="C1098" s="221"/>
      <c r="R1098" s="219">
        <v>37612</v>
      </c>
      <c r="S1098" s="220">
        <v>163.5</v>
      </c>
    </row>
    <row r="1099" spans="3:19" x14ac:dyDescent="0.25">
      <c r="C1099" s="221"/>
      <c r="R1099" s="219">
        <v>37613</v>
      </c>
      <c r="S1099" s="220">
        <v>163.9</v>
      </c>
    </row>
    <row r="1100" spans="3:19" x14ac:dyDescent="0.25">
      <c r="C1100" s="221"/>
      <c r="R1100" s="219">
        <v>37614</v>
      </c>
      <c r="S1100" s="220">
        <v>168.9</v>
      </c>
    </row>
    <row r="1101" spans="3:19" x14ac:dyDescent="0.25">
      <c r="C1101" s="221"/>
      <c r="R1101" s="219">
        <v>37615</v>
      </c>
      <c r="S1101" s="220">
        <v>171</v>
      </c>
    </row>
    <row r="1102" spans="3:19" x14ac:dyDescent="0.25">
      <c r="C1102" s="221"/>
      <c r="R1102" s="219">
        <v>37616</v>
      </c>
      <c r="S1102" s="220">
        <v>172.3</v>
      </c>
    </row>
    <row r="1103" spans="3:19" x14ac:dyDescent="0.25">
      <c r="C1103" s="221"/>
      <c r="R1103" s="219">
        <v>37617</v>
      </c>
      <c r="S1103" s="220">
        <v>174.3</v>
      </c>
    </row>
    <row r="1104" spans="3:19" x14ac:dyDescent="0.25">
      <c r="C1104" s="221"/>
      <c r="R1104" s="219">
        <v>37618</v>
      </c>
      <c r="S1104" s="220">
        <v>175.9</v>
      </c>
    </row>
    <row r="1105" spans="3:19" x14ac:dyDescent="0.25">
      <c r="C1105" s="221"/>
      <c r="R1105" s="219">
        <v>37619</v>
      </c>
      <c r="S1105" s="220">
        <v>173.9</v>
      </c>
    </row>
    <row r="1106" spans="3:19" x14ac:dyDescent="0.25">
      <c r="C1106" s="221"/>
      <c r="R1106" s="219">
        <v>37620</v>
      </c>
      <c r="S1106" s="220">
        <v>173.3</v>
      </c>
    </row>
    <row r="1107" spans="3:19" x14ac:dyDescent="0.25">
      <c r="C1107" s="221"/>
      <c r="R1107" s="219">
        <v>37621</v>
      </c>
      <c r="S1107" s="220">
        <v>177</v>
      </c>
    </row>
    <row r="1108" spans="3:19" x14ac:dyDescent="0.25">
      <c r="C1108" s="221"/>
      <c r="R1108" s="219">
        <v>37622</v>
      </c>
      <c r="S1108" s="220">
        <v>180.5</v>
      </c>
    </row>
    <row r="1109" spans="3:19" x14ac:dyDescent="0.25">
      <c r="C1109" s="221"/>
      <c r="R1109" s="219">
        <v>37623</v>
      </c>
      <c r="S1109" s="220">
        <v>180.8</v>
      </c>
    </row>
    <row r="1110" spans="3:19" x14ac:dyDescent="0.25">
      <c r="C1110" s="221"/>
      <c r="R1110" s="219">
        <v>37624</v>
      </c>
      <c r="S1110" s="220">
        <v>180.8</v>
      </c>
    </row>
    <row r="1111" spans="3:19" x14ac:dyDescent="0.25">
      <c r="C1111" s="221"/>
      <c r="R1111" s="219">
        <v>37625</v>
      </c>
      <c r="S1111" s="220">
        <v>179.5</v>
      </c>
    </row>
    <row r="1112" spans="3:19" x14ac:dyDescent="0.25">
      <c r="C1112" s="221"/>
      <c r="R1112" s="219">
        <v>37626</v>
      </c>
      <c r="S1112" s="220">
        <v>177.7</v>
      </c>
    </row>
    <row r="1113" spans="3:19" x14ac:dyDescent="0.25">
      <c r="C1113" s="221"/>
      <c r="R1113" s="219">
        <v>37627</v>
      </c>
      <c r="S1113" s="220">
        <v>178.2</v>
      </c>
    </row>
    <row r="1114" spans="3:19" x14ac:dyDescent="0.25">
      <c r="C1114" s="221"/>
      <c r="R1114" s="219">
        <v>37628</v>
      </c>
      <c r="S1114" s="220">
        <v>182.2</v>
      </c>
    </row>
    <row r="1115" spans="3:19" x14ac:dyDescent="0.25">
      <c r="C1115" s="221"/>
      <c r="R1115" s="219">
        <v>37629</v>
      </c>
      <c r="S1115" s="220">
        <v>184.5</v>
      </c>
    </row>
    <row r="1116" spans="3:19" x14ac:dyDescent="0.25">
      <c r="C1116" s="221"/>
      <c r="R1116" s="219">
        <v>37630</v>
      </c>
      <c r="S1116" s="220">
        <v>184.4</v>
      </c>
    </row>
    <row r="1117" spans="3:19" x14ac:dyDescent="0.25">
      <c r="C1117" s="221"/>
      <c r="R1117" s="219">
        <v>37631</v>
      </c>
      <c r="S1117" s="220">
        <v>186.7</v>
      </c>
    </row>
    <row r="1118" spans="3:19" x14ac:dyDescent="0.25">
      <c r="C1118" s="221"/>
      <c r="R1118" s="219">
        <v>37632</v>
      </c>
      <c r="S1118" s="220">
        <v>187.9</v>
      </c>
    </row>
    <row r="1119" spans="3:19" x14ac:dyDescent="0.25">
      <c r="C1119" s="221"/>
      <c r="R1119" s="219">
        <v>37633</v>
      </c>
      <c r="S1119" s="220">
        <v>186.1</v>
      </c>
    </row>
    <row r="1120" spans="3:19" x14ac:dyDescent="0.25">
      <c r="C1120" s="221"/>
      <c r="R1120" s="219">
        <v>37634</v>
      </c>
      <c r="S1120" s="220">
        <v>187.6</v>
      </c>
    </row>
    <row r="1121" spans="3:19" x14ac:dyDescent="0.25">
      <c r="C1121" s="221"/>
      <c r="R1121" s="219">
        <v>37635</v>
      </c>
      <c r="S1121" s="220">
        <v>191.2</v>
      </c>
    </row>
    <row r="1122" spans="3:19" x14ac:dyDescent="0.25">
      <c r="C1122" s="221"/>
      <c r="R1122" s="219">
        <v>37636</v>
      </c>
      <c r="S1122" s="220">
        <v>194.2</v>
      </c>
    </row>
    <row r="1123" spans="3:19" x14ac:dyDescent="0.25">
      <c r="C1123" s="221"/>
      <c r="R1123" s="219">
        <v>37637</v>
      </c>
      <c r="S1123" s="220">
        <v>194.2</v>
      </c>
    </row>
    <row r="1124" spans="3:19" x14ac:dyDescent="0.25">
      <c r="C1124" s="221"/>
      <c r="R1124" s="219">
        <v>37638</v>
      </c>
      <c r="S1124" s="220">
        <v>195.6</v>
      </c>
    </row>
    <row r="1125" spans="3:19" x14ac:dyDescent="0.25">
      <c r="C1125" s="221"/>
      <c r="R1125" s="219">
        <v>37639</v>
      </c>
      <c r="S1125" s="220">
        <v>195.2</v>
      </c>
    </row>
    <row r="1126" spans="3:19" x14ac:dyDescent="0.25">
      <c r="C1126" s="221"/>
      <c r="R1126" s="219">
        <v>37640</v>
      </c>
      <c r="S1126" s="220">
        <v>189.3</v>
      </c>
    </row>
    <row r="1127" spans="3:19" x14ac:dyDescent="0.25">
      <c r="C1127" s="221"/>
      <c r="R1127" s="219">
        <v>37641</v>
      </c>
      <c r="S1127" s="220">
        <v>190.1</v>
      </c>
    </row>
    <row r="1128" spans="3:19" x14ac:dyDescent="0.25">
      <c r="C1128" s="221"/>
      <c r="R1128" s="219">
        <v>37642</v>
      </c>
      <c r="S1128" s="220">
        <v>192.8</v>
      </c>
    </row>
    <row r="1129" spans="3:19" x14ac:dyDescent="0.25">
      <c r="C1129" s="221"/>
      <c r="R1129" s="219">
        <v>37643</v>
      </c>
      <c r="S1129" s="220">
        <v>194</v>
      </c>
    </row>
    <row r="1130" spans="3:19" x14ac:dyDescent="0.25">
      <c r="C1130" s="221"/>
      <c r="R1130" s="219">
        <v>37644</v>
      </c>
      <c r="S1130" s="220">
        <v>191</v>
      </c>
    </row>
    <row r="1131" spans="3:19" x14ac:dyDescent="0.25">
      <c r="C1131" s="221"/>
      <c r="R1131" s="219">
        <v>37645</v>
      </c>
      <c r="S1131" s="220">
        <v>192.8</v>
      </c>
    </row>
    <row r="1132" spans="3:19" x14ac:dyDescent="0.25">
      <c r="C1132" s="221"/>
      <c r="R1132" s="219">
        <v>37646</v>
      </c>
      <c r="S1132" s="220">
        <v>194.1</v>
      </c>
    </row>
    <row r="1133" spans="3:19" x14ac:dyDescent="0.25">
      <c r="C1133" s="221"/>
      <c r="R1133" s="219">
        <v>37647</v>
      </c>
      <c r="S1133" s="220">
        <v>193.1</v>
      </c>
    </row>
    <row r="1134" spans="3:19" x14ac:dyDescent="0.25">
      <c r="C1134" s="221"/>
      <c r="R1134" s="219">
        <v>37648</v>
      </c>
      <c r="S1134" s="220">
        <v>195.2</v>
      </c>
    </row>
    <row r="1135" spans="3:19" x14ac:dyDescent="0.25">
      <c r="C1135" s="221"/>
      <c r="R1135" s="219">
        <v>37649</v>
      </c>
      <c r="S1135" s="220">
        <v>200.1</v>
      </c>
    </row>
    <row r="1136" spans="3:19" x14ac:dyDescent="0.25">
      <c r="C1136" s="221"/>
      <c r="R1136" s="219">
        <v>37650</v>
      </c>
      <c r="S1136" s="220">
        <v>203.2</v>
      </c>
    </row>
    <row r="1137" spans="3:19" x14ac:dyDescent="0.25">
      <c r="C1137" s="221"/>
      <c r="R1137" s="219">
        <v>37651</v>
      </c>
      <c r="S1137" s="220">
        <v>204.4</v>
      </c>
    </row>
    <row r="1138" spans="3:19" x14ac:dyDescent="0.25">
      <c r="C1138" s="221"/>
      <c r="R1138" s="219">
        <v>37652</v>
      </c>
      <c r="S1138" s="220">
        <v>202.7</v>
      </c>
    </row>
    <row r="1139" spans="3:19" x14ac:dyDescent="0.25">
      <c r="C1139" s="221"/>
      <c r="R1139" s="219">
        <v>37653</v>
      </c>
      <c r="S1139" s="220">
        <v>203.3</v>
      </c>
    </row>
    <row r="1140" spans="3:19" x14ac:dyDescent="0.25">
      <c r="C1140" s="221"/>
      <c r="R1140" s="219">
        <v>37654</v>
      </c>
      <c r="S1140" s="220">
        <v>201.4</v>
      </c>
    </row>
    <row r="1141" spans="3:19" x14ac:dyDescent="0.25">
      <c r="C1141" s="221"/>
      <c r="R1141" s="219">
        <v>37655</v>
      </c>
      <c r="S1141" s="220">
        <v>201.6</v>
      </c>
    </row>
    <row r="1142" spans="3:19" x14ac:dyDescent="0.25">
      <c r="C1142" s="221"/>
      <c r="R1142" s="219">
        <v>37656</v>
      </c>
      <c r="S1142" s="220">
        <v>203</v>
      </c>
    </row>
    <row r="1143" spans="3:19" x14ac:dyDescent="0.25">
      <c r="C1143" s="221"/>
      <c r="R1143" s="219">
        <v>37657</v>
      </c>
      <c r="S1143" s="220">
        <v>205.7</v>
      </c>
    </row>
    <row r="1144" spans="3:19" x14ac:dyDescent="0.25">
      <c r="C1144" s="221"/>
      <c r="R1144" s="219">
        <v>37658</v>
      </c>
      <c r="S1144" s="220">
        <v>205.7</v>
      </c>
    </row>
    <row r="1145" spans="3:19" x14ac:dyDescent="0.25">
      <c r="C1145" s="221"/>
      <c r="R1145" s="219">
        <v>37659</v>
      </c>
      <c r="S1145" s="220">
        <v>207.6</v>
      </c>
    </row>
    <row r="1146" spans="3:19" x14ac:dyDescent="0.25">
      <c r="C1146" s="221"/>
      <c r="R1146" s="219">
        <v>37660</v>
      </c>
      <c r="S1146" s="220">
        <v>208.4</v>
      </c>
    </row>
    <row r="1147" spans="3:19" x14ac:dyDescent="0.25">
      <c r="C1147" s="221"/>
      <c r="R1147" s="219">
        <v>37661</v>
      </c>
      <c r="S1147" s="220">
        <v>204</v>
      </c>
    </row>
    <row r="1148" spans="3:19" x14ac:dyDescent="0.25">
      <c r="C1148" s="221"/>
      <c r="R1148" s="219">
        <v>37662</v>
      </c>
      <c r="S1148" s="220">
        <v>203</v>
      </c>
    </row>
    <row r="1149" spans="3:19" x14ac:dyDescent="0.25">
      <c r="C1149" s="221"/>
      <c r="R1149" s="219">
        <v>37663</v>
      </c>
      <c r="S1149" s="220">
        <v>206.4</v>
      </c>
    </row>
    <row r="1150" spans="3:19" x14ac:dyDescent="0.25">
      <c r="C1150" s="221"/>
      <c r="R1150" s="219">
        <v>37664</v>
      </c>
      <c r="S1150" s="220">
        <v>209.6</v>
      </c>
    </row>
    <row r="1151" spans="3:19" x14ac:dyDescent="0.25">
      <c r="C1151" s="221"/>
      <c r="R1151" s="219">
        <v>37665</v>
      </c>
      <c r="S1151" s="220">
        <v>214.3</v>
      </c>
    </row>
    <row r="1152" spans="3:19" x14ac:dyDescent="0.25">
      <c r="C1152" s="221"/>
      <c r="R1152" s="219">
        <v>37666</v>
      </c>
      <c r="S1152" s="220">
        <v>217.7</v>
      </c>
    </row>
    <row r="1153" spans="3:19" x14ac:dyDescent="0.25">
      <c r="C1153" s="221"/>
      <c r="R1153" s="219">
        <v>37667</v>
      </c>
      <c r="S1153" s="220">
        <v>222.4</v>
      </c>
    </row>
    <row r="1154" spans="3:19" x14ac:dyDescent="0.25">
      <c r="C1154" s="221"/>
      <c r="R1154" s="219">
        <v>37668</v>
      </c>
      <c r="S1154" s="220">
        <v>220.1</v>
      </c>
    </row>
    <row r="1155" spans="3:19" x14ac:dyDescent="0.25">
      <c r="C1155" s="221"/>
      <c r="R1155" s="219">
        <v>37669</v>
      </c>
      <c r="S1155" s="220">
        <v>224.2</v>
      </c>
    </row>
    <row r="1156" spans="3:19" x14ac:dyDescent="0.25">
      <c r="C1156" s="221"/>
      <c r="R1156" s="219">
        <v>37670</v>
      </c>
      <c r="S1156" s="220">
        <v>232.4</v>
      </c>
    </row>
    <row r="1157" spans="3:19" x14ac:dyDescent="0.25">
      <c r="C1157" s="221"/>
      <c r="R1157" s="219">
        <v>37671</v>
      </c>
      <c r="S1157" s="220">
        <v>233.5</v>
      </c>
    </row>
    <row r="1158" spans="3:19" x14ac:dyDescent="0.25">
      <c r="C1158" s="221"/>
      <c r="R1158" s="219">
        <v>37672</v>
      </c>
      <c r="S1158" s="220">
        <v>233.8</v>
      </c>
    </row>
    <row r="1159" spans="3:19" x14ac:dyDescent="0.25">
      <c r="C1159" s="221"/>
      <c r="R1159" s="219">
        <v>37673</v>
      </c>
      <c r="S1159" s="220">
        <v>233.9</v>
      </c>
    </row>
    <row r="1160" spans="3:19" x14ac:dyDescent="0.25">
      <c r="C1160" s="221"/>
      <c r="R1160" s="219">
        <v>37674</v>
      </c>
      <c r="S1160" s="220">
        <v>236.6</v>
      </c>
    </row>
    <row r="1161" spans="3:19" x14ac:dyDescent="0.25">
      <c r="C1161" s="221"/>
      <c r="R1161" s="219">
        <v>37675</v>
      </c>
      <c r="S1161" s="220">
        <v>234.9</v>
      </c>
    </row>
    <row r="1162" spans="3:19" x14ac:dyDescent="0.25">
      <c r="C1162" s="221"/>
      <c r="R1162" s="219">
        <v>37676</v>
      </c>
      <c r="S1162" s="220">
        <v>232.9</v>
      </c>
    </row>
    <row r="1163" spans="3:19" x14ac:dyDescent="0.25">
      <c r="C1163" s="221"/>
      <c r="R1163" s="219">
        <v>37677</v>
      </c>
      <c r="S1163" s="220">
        <v>238.5</v>
      </c>
    </row>
    <row r="1164" spans="3:19" x14ac:dyDescent="0.25">
      <c r="C1164" s="221"/>
      <c r="R1164" s="219">
        <v>37678</v>
      </c>
      <c r="S1164" s="220">
        <v>239.4</v>
      </c>
    </row>
    <row r="1165" spans="3:19" x14ac:dyDescent="0.25">
      <c r="C1165" s="221"/>
      <c r="R1165" s="219">
        <v>37679</v>
      </c>
      <c r="S1165" s="220">
        <v>237.5</v>
      </c>
    </row>
    <row r="1166" spans="3:19" x14ac:dyDescent="0.25">
      <c r="C1166" s="221"/>
      <c r="R1166" s="219">
        <v>37680</v>
      </c>
      <c r="S1166" s="220">
        <v>236.9</v>
      </c>
    </row>
    <row r="1167" spans="3:19" x14ac:dyDescent="0.25">
      <c r="C1167" s="221"/>
      <c r="R1167" s="219">
        <v>37681</v>
      </c>
      <c r="S1167" s="220">
        <v>234.4</v>
      </c>
    </row>
    <row r="1168" spans="3:19" x14ac:dyDescent="0.25">
      <c r="C1168" s="221"/>
      <c r="R1168" s="219">
        <v>37682</v>
      </c>
      <c r="S1168" s="220">
        <v>231.4</v>
      </c>
    </row>
    <row r="1169" spans="3:19" x14ac:dyDescent="0.25">
      <c r="C1169" s="221"/>
      <c r="R1169" s="219">
        <v>37683</v>
      </c>
      <c r="S1169" s="220">
        <v>232.9</v>
      </c>
    </row>
    <row r="1170" spans="3:19" x14ac:dyDescent="0.25">
      <c r="C1170" s="221"/>
      <c r="R1170" s="219">
        <v>37684</v>
      </c>
      <c r="S1170" s="220">
        <v>240</v>
      </c>
    </row>
    <row r="1171" spans="3:19" x14ac:dyDescent="0.25">
      <c r="C1171" s="221"/>
      <c r="R1171" s="219">
        <v>37685</v>
      </c>
      <c r="S1171" s="220">
        <v>245.7</v>
      </c>
    </row>
    <row r="1172" spans="3:19" x14ac:dyDescent="0.25">
      <c r="C1172" s="221"/>
      <c r="R1172" s="219">
        <v>37686</v>
      </c>
      <c r="S1172" s="220">
        <v>248.3</v>
      </c>
    </row>
    <row r="1173" spans="3:19" x14ac:dyDescent="0.25">
      <c r="C1173" s="221"/>
      <c r="R1173" s="219">
        <v>37687</v>
      </c>
      <c r="S1173" s="220">
        <v>252.2</v>
      </c>
    </row>
    <row r="1174" spans="3:19" x14ac:dyDescent="0.25">
      <c r="C1174" s="221"/>
      <c r="R1174" s="219">
        <v>37688</v>
      </c>
      <c r="S1174" s="220">
        <v>255.1</v>
      </c>
    </row>
    <row r="1175" spans="3:19" x14ac:dyDescent="0.25">
      <c r="C1175" s="221"/>
      <c r="R1175" s="219">
        <v>37689</v>
      </c>
      <c r="S1175" s="220">
        <v>252.7</v>
      </c>
    </row>
    <row r="1176" spans="3:19" x14ac:dyDescent="0.25">
      <c r="C1176" s="221"/>
      <c r="R1176" s="219">
        <v>37690</v>
      </c>
      <c r="S1176" s="220">
        <v>256.89999999999998</v>
      </c>
    </row>
    <row r="1177" spans="3:19" x14ac:dyDescent="0.25">
      <c r="C1177" s="221"/>
      <c r="R1177" s="219">
        <v>37691</v>
      </c>
      <c r="S1177" s="220">
        <v>263.5</v>
      </c>
    </row>
    <row r="1178" spans="3:19" x14ac:dyDescent="0.25">
      <c r="C1178" s="221"/>
      <c r="R1178" s="219">
        <v>37692</v>
      </c>
      <c r="S1178" s="220">
        <v>269.10000000000002</v>
      </c>
    </row>
    <row r="1179" spans="3:19" x14ac:dyDescent="0.25">
      <c r="C1179" s="221"/>
      <c r="R1179" s="219">
        <v>37693</v>
      </c>
      <c r="S1179" s="220">
        <v>270.7</v>
      </c>
    </row>
    <row r="1180" spans="3:19" x14ac:dyDescent="0.25">
      <c r="C1180" s="221"/>
      <c r="R1180" s="219">
        <v>37694</v>
      </c>
      <c r="S1180" s="220">
        <v>272.10000000000002</v>
      </c>
    </row>
    <row r="1181" spans="3:19" x14ac:dyDescent="0.25">
      <c r="C1181" s="221"/>
      <c r="R1181" s="219">
        <v>37695</v>
      </c>
      <c r="S1181" s="220">
        <v>269.89999999999998</v>
      </c>
    </row>
    <row r="1182" spans="3:19" x14ac:dyDescent="0.25">
      <c r="C1182" s="221"/>
      <c r="R1182" s="219">
        <v>37696</v>
      </c>
      <c r="S1182" s="220">
        <v>265.60000000000002</v>
      </c>
    </row>
    <row r="1183" spans="3:19" x14ac:dyDescent="0.25">
      <c r="C1183" s="221"/>
      <c r="R1183" s="219">
        <v>37697</v>
      </c>
      <c r="S1183" s="220">
        <v>266.5</v>
      </c>
    </row>
    <row r="1184" spans="3:19" x14ac:dyDescent="0.25">
      <c r="C1184" s="221"/>
      <c r="R1184" s="219">
        <v>37698</v>
      </c>
      <c r="S1184" s="220">
        <v>279.2</v>
      </c>
    </row>
    <row r="1185" spans="3:19" x14ac:dyDescent="0.25">
      <c r="C1185" s="221"/>
      <c r="R1185" s="219">
        <v>37699</v>
      </c>
      <c r="S1185" s="220">
        <v>287.5</v>
      </c>
    </row>
    <row r="1186" spans="3:19" x14ac:dyDescent="0.25">
      <c r="C1186" s="221"/>
      <c r="R1186" s="219">
        <v>37700</v>
      </c>
      <c r="S1186" s="220">
        <v>292.10000000000002</v>
      </c>
    </row>
    <row r="1187" spans="3:19" x14ac:dyDescent="0.25">
      <c r="C1187" s="221"/>
      <c r="R1187" s="219">
        <v>37701</v>
      </c>
      <c r="S1187" s="220">
        <v>303.8</v>
      </c>
    </row>
    <row r="1188" spans="3:19" x14ac:dyDescent="0.25">
      <c r="C1188" s="221"/>
      <c r="R1188" s="219">
        <v>37702</v>
      </c>
      <c r="S1188" s="220">
        <v>310.60000000000002</v>
      </c>
    </row>
    <row r="1189" spans="3:19" x14ac:dyDescent="0.25">
      <c r="C1189" s="221"/>
      <c r="R1189" s="219">
        <v>37703</v>
      </c>
      <c r="S1189" s="220">
        <v>311.5</v>
      </c>
    </row>
    <row r="1190" spans="3:19" x14ac:dyDescent="0.25">
      <c r="C1190" s="221"/>
      <c r="R1190" s="219">
        <v>37704</v>
      </c>
      <c r="S1190" s="220">
        <v>317.3</v>
      </c>
    </row>
    <row r="1191" spans="3:19" x14ac:dyDescent="0.25">
      <c r="C1191" s="221"/>
      <c r="R1191" s="219">
        <v>37705</v>
      </c>
      <c r="S1191" s="220">
        <v>327.9</v>
      </c>
    </row>
    <row r="1192" spans="3:19" x14ac:dyDescent="0.25">
      <c r="C1192" s="221"/>
      <c r="R1192" s="219">
        <v>37706</v>
      </c>
      <c r="S1192" s="220">
        <v>335.7</v>
      </c>
    </row>
    <row r="1193" spans="3:19" x14ac:dyDescent="0.25">
      <c r="C1193" s="221"/>
      <c r="R1193" s="219">
        <v>37707</v>
      </c>
      <c r="S1193" s="220">
        <v>340.5</v>
      </c>
    </row>
    <row r="1194" spans="3:19" x14ac:dyDescent="0.25">
      <c r="C1194" s="221"/>
      <c r="R1194" s="219">
        <v>37708</v>
      </c>
      <c r="S1194" s="220">
        <v>343.4</v>
      </c>
    </row>
    <row r="1195" spans="3:19" x14ac:dyDescent="0.25">
      <c r="C1195" s="221"/>
      <c r="R1195" s="219">
        <v>37709</v>
      </c>
      <c r="S1195" s="220">
        <v>347.4</v>
      </c>
    </row>
    <row r="1196" spans="3:19" x14ac:dyDescent="0.25">
      <c r="C1196" s="221"/>
      <c r="R1196" s="219">
        <v>37710</v>
      </c>
      <c r="S1196" s="220">
        <v>346.2</v>
      </c>
    </row>
    <row r="1197" spans="3:19" x14ac:dyDescent="0.25">
      <c r="C1197" s="221"/>
      <c r="R1197" s="219">
        <v>37711</v>
      </c>
      <c r="S1197" s="220">
        <v>354.6</v>
      </c>
    </row>
    <row r="1198" spans="3:19" x14ac:dyDescent="0.25">
      <c r="C1198" s="221"/>
      <c r="R1198" s="219">
        <v>37712</v>
      </c>
      <c r="S1198" s="220">
        <v>367</v>
      </c>
    </row>
    <row r="1199" spans="3:19" x14ac:dyDescent="0.25">
      <c r="C1199" s="221"/>
      <c r="R1199" s="219">
        <v>37713</v>
      </c>
      <c r="S1199" s="220">
        <v>373</v>
      </c>
    </row>
    <row r="1200" spans="3:19" x14ac:dyDescent="0.25">
      <c r="C1200" s="221"/>
      <c r="R1200" s="219">
        <v>37714</v>
      </c>
      <c r="S1200" s="220">
        <v>374.1</v>
      </c>
    </row>
    <row r="1201" spans="3:19" x14ac:dyDescent="0.25">
      <c r="C1201" s="221"/>
      <c r="R1201" s="219">
        <v>37715</v>
      </c>
      <c r="S1201" s="220">
        <v>375.9</v>
      </c>
    </row>
    <row r="1202" spans="3:19" x14ac:dyDescent="0.25">
      <c r="C1202" s="221"/>
      <c r="R1202" s="219">
        <v>37716</v>
      </c>
      <c r="S1202" s="220">
        <v>375.1</v>
      </c>
    </row>
    <row r="1203" spans="3:19" x14ac:dyDescent="0.25">
      <c r="C1203" s="221"/>
      <c r="R1203" s="219">
        <v>37717</v>
      </c>
      <c r="S1203" s="220">
        <v>371.6</v>
      </c>
    </row>
    <row r="1204" spans="3:19" x14ac:dyDescent="0.25">
      <c r="C1204" s="221"/>
      <c r="R1204" s="219">
        <v>37718</v>
      </c>
      <c r="S1204" s="220">
        <v>370.8</v>
      </c>
    </row>
    <row r="1205" spans="3:19" x14ac:dyDescent="0.25">
      <c r="C1205" s="221"/>
      <c r="R1205" s="219">
        <v>37719</v>
      </c>
      <c r="S1205" s="220">
        <v>376</v>
      </c>
    </row>
    <row r="1206" spans="3:19" x14ac:dyDescent="0.25">
      <c r="C1206" s="221"/>
      <c r="R1206" s="219">
        <v>37720</v>
      </c>
      <c r="S1206" s="220">
        <v>376.9</v>
      </c>
    </row>
    <row r="1207" spans="3:19" x14ac:dyDescent="0.25">
      <c r="C1207" s="221"/>
      <c r="R1207" s="219">
        <v>37721</v>
      </c>
      <c r="S1207" s="220">
        <v>376.2</v>
      </c>
    </row>
    <row r="1208" spans="3:19" x14ac:dyDescent="0.25">
      <c r="C1208" s="221"/>
      <c r="R1208" s="219">
        <v>37722</v>
      </c>
      <c r="S1208" s="220">
        <v>375.3</v>
      </c>
    </row>
    <row r="1209" spans="3:19" x14ac:dyDescent="0.25">
      <c r="C1209" s="221"/>
      <c r="R1209" s="219">
        <v>37723</v>
      </c>
      <c r="S1209" s="220">
        <v>374.5</v>
      </c>
    </row>
    <row r="1210" spans="3:19" x14ac:dyDescent="0.25">
      <c r="C1210" s="221"/>
      <c r="R1210" s="219">
        <v>37724</v>
      </c>
      <c r="S1210" s="220">
        <v>369.9</v>
      </c>
    </row>
    <row r="1211" spans="3:19" x14ac:dyDescent="0.25">
      <c r="C1211" s="221"/>
      <c r="R1211" s="219">
        <v>37725</v>
      </c>
      <c r="S1211" s="220">
        <v>369.8</v>
      </c>
    </row>
    <row r="1212" spans="3:19" x14ac:dyDescent="0.25">
      <c r="C1212" s="221"/>
      <c r="R1212" s="219">
        <v>37726</v>
      </c>
      <c r="S1212" s="220">
        <v>371.9</v>
      </c>
    </row>
    <row r="1213" spans="3:19" x14ac:dyDescent="0.25">
      <c r="C1213" s="221"/>
      <c r="R1213" s="219">
        <v>37727</v>
      </c>
      <c r="S1213" s="220">
        <v>369.7</v>
      </c>
    </row>
    <row r="1214" spans="3:19" x14ac:dyDescent="0.25">
      <c r="C1214" s="221"/>
      <c r="R1214" s="219">
        <v>37728</v>
      </c>
      <c r="S1214" s="220">
        <v>358.9</v>
      </c>
    </row>
    <row r="1215" spans="3:19" x14ac:dyDescent="0.25">
      <c r="C1215" s="221"/>
      <c r="R1215" s="219">
        <v>37729</v>
      </c>
      <c r="S1215" s="220">
        <v>348.7</v>
      </c>
    </row>
    <row r="1216" spans="3:19" x14ac:dyDescent="0.25">
      <c r="C1216" s="221"/>
      <c r="R1216" s="219">
        <v>37730</v>
      </c>
      <c r="S1216" s="220">
        <v>339.2</v>
      </c>
    </row>
    <row r="1217" spans="3:19" x14ac:dyDescent="0.25">
      <c r="C1217" s="221"/>
      <c r="R1217" s="219">
        <v>37731</v>
      </c>
      <c r="S1217" s="220">
        <v>324.89999999999998</v>
      </c>
    </row>
    <row r="1218" spans="3:19" x14ac:dyDescent="0.25">
      <c r="C1218" s="221"/>
      <c r="R1218" s="219">
        <v>37732</v>
      </c>
      <c r="S1218" s="220">
        <v>316.8</v>
      </c>
    </row>
    <row r="1219" spans="3:19" x14ac:dyDescent="0.25">
      <c r="C1219" s="221"/>
      <c r="R1219" s="219">
        <v>37733</v>
      </c>
      <c r="S1219" s="220">
        <v>314.2</v>
      </c>
    </row>
    <row r="1220" spans="3:19" x14ac:dyDescent="0.25">
      <c r="C1220" s="221"/>
      <c r="R1220" s="219">
        <v>37734</v>
      </c>
      <c r="S1220" s="220">
        <v>305.60000000000002</v>
      </c>
    </row>
    <row r="1221" spans="3:19" x14ac:dyDescent="0.25">
      <c r="C1221" s="221"/>
      <c r="R1221" s="219">
        <v>37735</v>
      </c>
      <c r="S1221" s="220">
        <v>294.10000000000002</v>
      </c>
    </row>
    <row r="1222" spans="3:19" x14ac:dyDescent="0.25">
      <c r="C1222" s="221"/>
      <c r="R1222" s="219">
        <v>37736</v>
      </c>
      <c r="S1222" s="220">
        <v>287.39999999999998</v>
      </c>
    </row>
    <row r="1223" spans="3:19" x14ac:dyDescent="0.25">
      <c r="C1223" s="221"/>
      <c r="R1223" s="219">
        <v>37737</v>
      </c>
      <c r="S1223" s="220">
        <v>276.89999999999998</v>
      </c>
    </row>
    <row r="1224" spans="3:19" x14ac:dyDescent="0.25">
      <c r="C1224" s="221"/>
      <c r="R1224" s="219">
        <v>37738</v>
      </c>
      <c r="S1224" s="220">
        <v>268.39999999999998</v>
      </c>
    </row>
    <row r="1225" spans="3:19" x14ac:dyDescent="0.25">
      <c r="C1225" s="221"/>
      <c r="R1225" s="219">
        <v>37739</v>
      </c>
      <c r="S1225" s="220">
        <v>261.60000000000002</v>
      </c>
    </row>
    <row r="1226" spans="3:19" x14ac:dyDescent="0.25">
      <c r="C1226" s="221"/>
      <c r="R1226" s="219">
        <v>37740</v>
      </c>
      <c r="S1226" s="220">
        <v>260</v>
      </c>
    </row>
    <row r="1227" spans="3:19" x14ac:dyDescent="0.25">
      <c r="C1227" s="221"/>
      <c r="R1227" s="219">
        <v>37741</v>
      </c>
      <c r="S1227" s="220">
        <v>252.9</v>
      </c>
    </row>
    <row r="1228" spans="3:19" x14ac:dyDescent="0.25">
      <c r="C1228" s="221"/>
      <c r="R1228" s="219">
        <v>37742</v>
      </c>
      <c r="S1228" s="220">
        <v>242.5</v>
      </c>
    </row>
    <row r="1229" spans="3:19" x14ac:dyDescent="0.25">
      <c r="C1229" s="221"/>
      <c r="R1229" s="219">
        <v>37743</v>
      </c>
      <c r="S1229" s="220">
        <v>233.3</v>
      </c>
    </row>
    <row r="1230" spans="3:19" x14ac:dyDescent="0.25">
      <c r="C1230" s="221"/>
      <c r="R1230" s="219">
        <v>37744</v>
      </c>
      <c r="S1230" s="220">
        <v>226.1</v>
      </c>
    </row>
    <row r="1231" spans="3:19" x14ac:dyDescent="0.25">
      <c r="C1231" s="221"/>
      <c r="R1231" s="219">
        <v>37745</v>
      </c>
      <c r="S1231" s="220">
        <v>216.3</v>
      </c>
    </row>
    <row r="1232" spans="3:19" x14ac:dyDescent="0.25">
      <c r="C1232" s="221"/>
      <c r="R1232" s="219">
        <v>37746</v>
      </c>
      <c r="S1232" s="220">
        <v>213.5</v>
      </c>
    </row>
    <row r="1233" spans="3:19" x14ac:dyDescent="0.25">
      <c r="C1233" s="221"/>
      <c r="R1233" s="219">
        <v>37747</v>
      </c>
      <c r="S1233" s="220">
        <v>211.9</v>
      </c>
    </row>
    <row r="1234" spans="3:19" x14ac:dyDescent="0.25">
      <c r="C1234" s="221"/>
      <c r="R1234" s="219">
        <v>37748</v>
      </c>
      <c r="S1234" s="220">
        <v>207.9</v>
      </c>
    </row>
    <row r="1235" spans="3:19" x14ac:dyDescent="0.25">
      <c r="C1235" s="221"/>
      <c r="R1235" s="219">
        <v>37749</v>
      </c>
      <c r="S1235" s="220">
        <v>201.4</v>
      </c>
    </row>
    <row r="1236" spans="3:19" x14ac:dyDescent="0.25">
      <c r="C1236" s="221"/>
      <c r="R1236" s="219">
        <v>37750</v>
      </c>
      <c r="S1236" s="220">
        <v>196</v>
      </c>
    </row>
    <row r="1237" spans="3:19" x14ac:dyDescent="0.25">
      <c r="C1237" s="221"/>
      <c r="R1237" s="219">
        <v>37751</v>
      </c>
      <c r="S1237" s="220">
        <v>190.8</v>
      </c>
    </row>
    <row r="1238" spans="3:19" x14ac:dyDescent="0.25">
      <c r="C1238" s="221"/>
      <c r="R1238" s="219">
        <v>37752</v>
      </c>
      <c r="S1238" s="220">
        <v>183.6</v>
      </c>
    </row>
    <row r="1239" spans="3:19" x14ac:dyDescent="0.25">
      <c r="C1239" s="221"/>
      <c r="R1239" s="219">
        <v>37753</v>
      </c>
      <c r="S1239" s="220">
        <v>181.7</v>
      </c>
    </row>
    <row r="1240" spans="3:19" x14ac:dyDescent="0.25">
      <c r="C1240" s="221"/>
      <c r="R1240" s="219">
        <v>37754</v>
      </c>
      <c r="S1240" s="220">
        <v>180.6</v>
      </c>
    </row>
    <row r="1241" spans="3:19" x14ac:dyDescent="0.25">
      <c r="C1241" s="221"/>
      <c r="R1241" s="219">
        <v>37755</v>
      </c>
      <c r="S1241" s="220">
        <v>179.3</v>
      </c>
    </row>
    <row r="1242" spans="3:19" x14ac:dyDescent="0.25">
      <c r="C1242" s="221"/>
      <c r="R1242" s="219">
        <v>37756</v>
      </c>
      <c r="S1242" s="220">
        <v>177.4</v>
      </c>
    </row>
    <row r="1243" spans="3:19" x14ac:dyDescent="0.25">
      <c r="C1243" s="221"/>
      <c r="R1243" s="219">
        <v>37757</v>
      </c>
      <c r="S1243" s="220">
        <v>175</v>
      </c>
    </row>
    <row r="1244" spans="3:19" x14ac:dyDescent="0.25">
      <c r="C1244" s="221"/>
      <c r="R1244" s="219">
        <v>37758</v>
      </c>
      <c r="S1244" s="220">
        <v>172.5</v>
      </c>
    </row>
    <row r="1245" spans="3:19" x14ac:dyDescent="0.25">
      <c r="C1245" s="221"/>
      <c r="R1245" s="219">
        <v>37759</v>
      </c>
      <c r="S1245" s="220">
        <v>168.4</v>
      </c>
    </row>
    <row r="1246" spans="3:19" x14ac:dyDescent="0.25">
      <c r="C1246" s="221"/>
      <c r="R1246" s="219">
        <v>37760</v>
      </c>
      <c r="S1246" s="220">
        <v>166.7</v>
      </c>
    </row>
    <row r="1247" spans="3:19" x14ac:dyDescent="0.25">
      <c r="C1247" s="221"/>
      <c r="R1247" s="219">
        <v>37761</v>
      </c>
      <c r="S1247" s="220">
        <v>167.7</v>
      </c>
    </row>
    <row r="1248" spans="3:19" x14ac:dyDescent="0.25">
      <c r="C1248" s="221"/>
      <c r="R1248" s="219">
        <v>37762</v>
      </c>
      <c r="S1248" s="220">
        <v>167.3</v>
      </c>
    </row>
    <row r="1249" spans="3:19" x14ac:dyDescent="0.25">
      <c r="C1249" s="221"/>
      <c r="R1249" s="219">
        <v>37763</v>
      </c>
      <c r="S1249" s="220">
        <v>168.4</v>
      </c>
    </row>
    <row r="1250" spans="3:19" x14ac:dyDescent="0.25">
      <c r="C1250" s="221"/>
      <c r="R1250" s="219">
        <v>37764</v>
      </c>
      <c r="S1250" s="220">
        <v>168.5</v>
      </c>
    </row>
    <row r="1251" spans="3:19" x14ac:dyDescent="0.25">
      <c r="C1251" s="221"/>
      <c r="R1251" s="219">
        <v>37765</v>
      </c>
      <c r="S1251" s="220">
        <v>167.2</v>
      </c>
    </row>
    <row r="1252" spans="3:19" x14ac:dyDescent="0.25">
      <c r="C1252" s="221"/>
      <c r="R1252" s="219">
        <v>37766</v>
      </c>
      <c r="S1252" s="220">
        <v>164.2</v>
      </c>
    </row>
    <row r="1253" spans="3:19" x14ac:dyDescent="0.25">
      <c r="C1253" s="221"/>
      <c r="R1253" s="219">
        <v>37767</v>
      </c>
      <c r="S1253" s="220">
        <v>163.69999999999999</v>
      </c>
    </row>
    <row r="1254" spans="3:19" x14ac:dyDescent="0.25">
      <c r="C1254" s="221"/>
      <c r="R1254" s="219">
        <v>37768</v>
      </c>
      <c r="S1254" s="220">
        <v>163.9</v>
      </c>
    </row>
    <row r="1255" spans="3:19" x14ac:dyDescent="0.25">
      <c r="C1255" s="221"/>
      <c r="R1255" s="219">
        <v>37769</v>
      </c>
      <c r="S1255" s="220">
        <v>164.1</v>
      </c>
    </row>
    <row r="1256" spans="3:19" x14ac:dyDescent="0.25">
      <c r="C1256" s="221"/>
      <c r="R1256" s="219">
        <v>37770</v>
      </c>
      <c r="S1256" s="220">
        <v>163</v>
      </c>
    </row>
    <row r="1257" spans="3:19" x14ac:dyDescent="0.25">
      <c r="C1257" s="221"/>
      <c r="R1257" s="219">
        <v>37771</v>
      </c>
      <c r="S1257" s="220">
        <v>160.30000000000001</v>
      </c>
    </row>
    <row r="1258" spans="3:19" x14ac:dyDescent="0.25">
      <c r="C1258" s="221"/>
      <c r="R1258" s="219">
        <v>37772</v>
      </c>
      <c r="S1258" s="220">
        <v>158.30000000000001</v>
      </c>
    </row>
    <row r="1259" spans="3:19" x14ac:dyDescent="0.25">
      <c r="C1259" s="221"/>
      <c r="R1259" s="219">
        <v>37773</v>
      </c>
      <c r="S1259" s="220">
        <v>156</v>
      </c>
    </row>
    <row r="1260" spans="3:19" x14ac:dyDescent="0.25">
      <c r="C1260" s="221"/>
      <c r="R1260" s="219">
        <v>37774</v>
      </c>
      <c r="S1260" s="220">
        <v>156.4</v>
      </c>
    </row>
    <row r="1261" spans="3:19" x14ac:dyDescent="0.25">
      <c r="C1261" s="221"/>
      <c r="R1261" s="219">
        <v>37775</v>
      </c>
      <c r="S1261" s="220">
        <v>159.9</v>
      </c>
    </row>
    <row r="1262" spans="3:19" x14ac:dyDescent="0.25">
      <c r="C1262" s="221"/>
      <c r="R1262" s="219">
        <v>37776</v>
      </c>
      <c r="S1262" s="220">
        <v>160.19999999999999</v>
      </c>
    </row>
    <row r="1263" spans="3:19" x14ac:dyDescent="0.25">
      <c r="C1263" s="221"/>
      <c r="R1263" s="219">
        <v>37777</v>
      </c>
      <c r="S1263" s="220">
        <v>160.4</v>
      </c>
    </row>
    <row r="1264" spans="3:19" x14ac:dyDescent="0.25">
      <c r="C1264" s="221"/>
      <c r="R1264" s="219">
        <v>37778</v>
      </c>
      <c r="S1264" s="220">
        <v>161</v>
      </c>
    </row>
    <row r="1265" spans="3:19" x14ac:dyDescent="0.25">
      <c r="C1265" s="221"/>
      <c r="R1265" s="219">
        <v>37779</v>
      </c>
      <c r="S1265" s="220">
        <v>160.30000000000001</v>
      </c>
    </row>
    <row r="1266" spans="3:19" x14ac:dyDescent="0.25">
      <c r="C1266" s="221"/>
      <c r="R1266" s="219">
        <v>37780</v>
      </c>
      <c r="S1266" s="220">
        <v>156.80000000000001</v>
      </c>
    </row>
    <row r="1267" spans="3:19" x14ac:dyDescent="0.25">
      <c r="C1267" s="221"/>
      <c r="R1267" s="219">
        <v>37781</v>
      </c>
      <c r="S1267" s="220">
        <v>157.4</v>
      </c>
    </row>
    <row r="1268" spans="3:19" x14ac:dyDescent="0.25">
      <c r="C1268" s="221"/>
      <c r="R1268" s="219">
        <v>37782</v>
      </c>
      <c r="S1268" s="220">
        <v>159.69999999999999</v>
      </c>
    </row>
    <row r="1269" spans="3:19" x14ac:dyDescent="0.25">
      <c r="C1269" s="221"/>
      <c r="R1269" s="219">
        <v>37783</v>
      </c>
      <c r="S1269" s="220">
        <v>158.9</v>
      </c>
    </row>
    <row r="1270" spans="3:19" x14ac:dyDescent="0.25">
      <c r="C1270" s="221"/>
      <c r="R1270" s="219">
        <v>37784</v>
      </c>
      <c r="S1270" s="220">
        <v>159.1</v>
      </c>
    </row>
    <row r="1271" spans="3:19" x14ac:dyDescent="0.25">
      <c r="C1271" s="221"/>
      <c r="R1271" s="219">
        <v>37785</v>
      </c>
      <c r="S1271" s="220">
        <v>156.30000000000001</v>
      </c>
    </row>
    <row r="1272" spans="3:19" x14ac:dyDescent="0.25">
      <c r="C1272" s="221"/>
      <c r="R1272" s="219">
        <v>37786</v>
      </c>
      <c r="S1272" s="220">
        <v>152</v>
      </c>
    </row>
    <row r="1273" spans="3:19" x14ac:dyDescent="0.25">
      <c r="C1273" s="221"/>
      <c r="R1273" s="219">
        <v>37787</v>
      </c>
      <c r="S1273" s="220">
        <v>147.19999999999999</v>
      </c>
    </row>
    <row r="1274" spans="3:19" x14ac:dyDescent="0.25">
      <c r="C1274" s="221"/>
      <c r="R1274" s="219">
        <v>37788</v>
      </c>
      <c r="S1274" s="220">
        <v>147.9</v>
      </c>
    </row>
    <row r="1275" spans="3:19" x14ac:dyDescent="0.25">
      <c r="C1275" s="221"/>
      <c r="R1275" s="219">
        <v>37789</v>
      </c>
      <c r="S1275" s="220">
        <v>149</v>
      </c>
    </row>
    <row r="1276" spans="3:19" x14ac:dyDescent="0.25">
      <c r="C1276" s="221"/>
      <c r="R1276" s="219">
        <v>37790</v>
      </c>
      <c r="S1276" s="220">
        <v>150.1</v>
      </c>
    </row>
    <row r="1277" spans="3:19" x14ac:dyDescent="0.25">
      <c r="C1277" s="221"/>
      <c r="R1277" s="219">
        <v>37791</v>
      </c>
      <c r="S1277" s="220">
        <v>149.1</v>
      </c>
    </row>
    <row r="1278" spans="3:19" x14ac:dyDescent="0.25">
      <c r="C1278" s="221"/>
      <c r="R1278" s="219">
        <v>37792</v>
      </c>
      <c r="S1278" s="220">
        <v>148.1</v>
      </c>
    </row>
    <row r="1279" spans="3:19" x14ac:dyDescent="0.25">
      <c r="C1279" s="221"/>
      <c r="R1279" s="219">
        <v>37793</v>
      </c>
      <c r="S1279" s="220">
        <v>145</v>
      </c>
    </row>
    <row r="1280" spans="3:19" x14ac:dyDescent="0.25">
      <c r="C1280" s="221"/>
      <c r="R1280" s="219">
        <v>37794</v>
      </c>
      <c r="S1280" s="220">
        <v>142.4</v>
      </c>
    </row>
    <row r="1281" spans="3:19" x14ac:dyDescent="0.25">
      <c r="C1281" s="221"/>
      <c r="R1281" s="219">
        <v>37795</v>
      </c>
      <c r="S1281" s="220">
        <v>142.69999999999999</v>
      </c>
    </row>
    <row r="1282" spans="3:19" x14ac:dyDescent="0.25">
      <c r="C1282" s="221"/>
      <c r="R1282" s="219">
        <v>37796</v>
      </c>
      <c r="S1282" s="220">
        <v>143.69999999999999</v>
      </c>
    </row>
    <row r="1283" spans="3:19" x14ac:dyDescent="0.25">
      <c r="C1283" s="221"/>
      <c r="R1283" s="219">
        <v>37797</v>
      </c>
      <c r="S1283" s="220">
        <v>146.19999999999999</v>
      </c>
    </row>
    <row r="1284" spans="3:19" x14ac:dyDescent="0.25">
      <c r="C1284" s="221"/>
      <c r="R1284" s="219">
        <v>37798</v>
      </c>
      <c r="S1284" s="220">
        <v>147.5</v>
      </c>
    </row>
    <row r="1285" spans="3:19" x14ac:dyDescent="0.25">
      <c r="C1285" s="221"/>
      <c r="R1285" s="219">
        <v>37799</v>
      </c>
      <c r="S1285" s="220">
        <v>147.6</v>
      </c>
    </row>
    <row r="1286" spans="3:19" x14ac:dyDescent="0.25">
      <c r="C1286" s="221"/>
      <c r="R1286" s="219">
        <v>37800</v>
      </c>
      <c r="S1286" s="220">
        <v>146.6</v>
      </c>
    </row>
    <row r="1287" spans="3:19" x14ac:dyDescent="0.25">
      <c r="C1287" s="221"/>
      <c r="R1287" s="219">
        <v>37801</v>
      </c>
      <c r="S1287" s="220">
        <v>145.4</v>
      </c>
    </row>
    <row r="1288" spans="3:19" x14ac:dyDescent="0.25">
      <c r="C1288" s="221"/>
      <c r="R1288" s="219">
        <v>37802</v>
      </c>
      <c r="S1288" s="220">
        <v>145.69999999999999</v>
      </c>
    </row>
    <row r="1289" spans="3:19" x14ac:dyDescent="0.25">
      <c r="C1289" s="221"/>
      <c r="R1289" s="219">
        <v>37803</v>
      </c>
      <c r="S1289" s="220">
        <v>148</v>
      </c>
    </row>
    <row r="1290" spans="3:19" x14ac:dyDescent="0.25">
      <c r="C1290" s="221"/>
      <c r="R1290" s="219">
        <v>37804</v>
      </c>
      <c r="S1290" s="220">
        <v>148.9</v>
      </c>
    </row>
    <row r="1291" spans="3:19" x14ac:dyDescent="0.25">
      <c r="C1291" s="221"/>
      <c r="R1291" s="219">
        <v>37805</v>
      </c>
      <c r="S1291" s="220">
        <v>146</v>
      </c>
    </row>
    <row r="1292" spans="3:19" x14ac:dyDescent="0.25">
      <c r="C1292" s="221"/>
      <c r="R1292" s="219">
        <v>37806</v>
      </c>
      <c r="S1292" s="220">
        <v>144.80000000000001</v>
      </c>
    </row>
    <row r="1293" spans="3:19" x14ac:dyDescent="0.25">
      <c r="C1293" s="221"/>
      <c r="R1293" s="219">
        <v>37807</v>
      </c>
      <c r="S1293" s="220">
        <v>141.69999999999999</v>
      </c>
    </row>
    <row r="1294" spans="3:19" x14ac:dyDescent="0.25">
      <c r="C1294" s="221"/>
      <c r="R1294" s="219">
        <v>37808</v>
      </c>
      <c r="S1294" s="220">
        <v>138.30000000000001</v>
      </c>
    </row>
    <row r="1295" spans="3:19" x14ac:dyDescent="0.25">
      <c r="C1295" s="221"/>
      <c r="R1295" s="219">
        <v>37809</v>
      </c>
      <c r="S1295" s="220">
        <v>137.19999999999999</v>
      </c>
    </row>
    <row r="1296" spans="3:19" x14ac:dyDescent="0.25">
      <c r="C1296" s="221"/>
      <c r="R1296" s="219">
        <v>37810</v>
      </c>
      <c r="S1296" s="220">
        <v>140.6</v>
      </c>
    </row>
    <row r="1297" spans="3:19" x14ac:dyDescent="0.25">
      <c r="C1297" s="221"/>
      <c r="R1297" s="219">
        <v>37811</v>
      </c>
      <c r="S1297" s="220">
        <v>140.4</v>
      </c>
    </row>
    <row r="1298" spans="3:19" x14ac:dyDescent="0.25">
      <c r="C1298" s="221"/>
      <c r="R1298" s="219">
        <v>37812</v>
      </c>
      <c r="S1298" s="220">
        <v>139.6</v>
      </c>
    </row>
    <row r="1299" spans="3:19" x14ac:dyDescent="0.25">
      <c r="C1299" s="221"/>
      <c r="R1299" s="219">
        <v>37813</v>
      </c>
      <c r="S1299" s="220">
        <v>137.5</v>
      </c>
    </row>
    <row r="1300" spans="3:19" x14ac:dyDescent="0.25">
      <c r="C1300" s="221"/>
      <c r="R1300" s="219">
        <v>37814</v>
      </c>
      <c r="S1300" s="220">
        <v>135.5</v>
      </c>
    </row>
    <row r="1301" spans="3:19" x14ac:dyDescent="0.25">
      <c r="C1301" s="221"/>
      <c r="R1301" s="219">
        <v>37815</v>
      </c>
      <c r="S1301" s="220">
        <v>133.9</v>
      </c>
    </row>
    <row r="1302" spans="3:19" x14ac:dyDescent="0.25">
      <c r="C1302" s="221"/>
      <c r="R1302" s="219">
        <v>37816</v>
      </c>
      <c r="S1302" s="220">
        <v>135.5</v>
      </c>
    </row>
    <row r="1303" spans="3:19" x14ac:dyDescent="0.25">
      <c r="C1303" s="221"/>
      <c r="R1303" s="219">
        <v>37817</v>
      </c>
      <c r="S1303" s="220">
        <v>138.19999999999999</v>
      </c>
    </row>
    <row r="1304" spans="3:19" x14ac:dyDescent="0.25">
      <c r="C1304" s="221"/>
      <c r="R1304" s="219">
        <v>37818</v>
      </c>
      <c r="S1304" s="220">
        <v>137.1</v>
      </c>
    </row>
    <row r="1305" spans="3:19" x14ac:dyDescent="0.25">
      <c r="C1305" s="221"/>
      <c r="R1305" s="219">
        <v>37819</v>
      </c>
      <c r="S1305" s="220">
        <v>136.80000000000001</v>
      </c>
    </row>
    <row r="1306" spans="3:19" x14ac:dyDescent="0.25">
      <c r="C1306" s="221"/>
      <c r="R1306" s="219">
        <v>37820</v>
      </c>
      <c r="S1306" s="220">
        <v>135.30000000000001</v>
      </c>
    </row>
    <row r="1307" spans="3:19" x14ac:dyDescent="0.25">
      <c r="C1307" s="221"/>
      <c r="R1307" s="219">
        <v>37821</v>
      </c>
      <c r="S1307" s="220">
        <v>133.5</v>
      </c>
    </row>
    <row r="1308" spans="3:19" x14ac:dyDescent="0.25">
      <c r="C1308" s="221"/>
      <c r="R1308" s="219">
        <v>37822</v>
      </c>
      <c r="S1308" s="220">
        <v>133</v>
      </c>
    </row>
    <row r="1309" spans="3:19" x14ac:dyDescent="0.25">
      <c r="C1309" s="221"/>
      <c r="R1309" s="219">
        <v>37823</v>
      </c>
      <c r="S1309" s="220">
        <v>134.69999999999999</v>
      </c>
    </row>
    <row r="1310" spans="3:19" x14ac:dyDescent="0.25">
      <c r="C1310" s="221"/>
      <c r="R1310" s="219">
        <v>37824</v>
      </c>
      <c r="S1310" s="220">
        <v>135.5</v>
      </c>
    </row>
    <row r="1311" spans="3:19" x14ac:dyDescent="0.25">
      <c r="C1311" s="221"/>
      <c r="R1311" s="219">
        <v>37825</v>
      </c>
      <c r="S1311" s="220">
        <v>136.5</v>
      </c>
    </row>
    <row r="1312" spans="3:19" x14ac:dyDescent="0.25">
      <c r="C1312" s="221"/>
      <c r="R1312" s="219">
        <v>37826</v>
      </c>
      <c r="S1312" s="220">
        <v>135.4</v>
      </c>
    </row>
    <row r="1313" spans="3:19" x14ac:dyDescent="0.25">
      <c r="C1313" s="221"/>
      <c r="R1313" s="219">
        <v>37827</v>
      </c>
      <c r="S1313" s="220">
        <v>133.19999999999999</v>
      </c>
    </row>
    <row r="1314" spans="3:19" x14ac:dyDescent="0.25">
      <c r="C1314" s="221"/>
      <c r="R1314" s="219">
        <v>37828</v>
      </c>
      <c r="S1314" s="220">
        <v>131.30000000000001</v>
      </c>
    </row>
    <row r="1315" spans="3:19" x14ac:dyDescent="0.25">
      <c r="C1315" s="221"/>
      <c r="R1315" s="219">
        <v>37829</v>
      </c>
      <c r="S1315" s="220">
        <v>129</v>
      </c>
    </row>
    <row r="1316" spans="3:19" x14ac:dyDescent="0.25">
      <c r="C1316" s="221"/>
      <c r="R1316" s="219">
        <v>37830</v>
      </c>
      <c r="S1316" s="220">
        <v>130.19999999999999</v>
      </c>
    </row>
    <row r="1317" spans="3:19" x14ac:dyDescent="0.25">
      <c r="C1317" s="221"/>
      <c r="R1317" s="219">
        <v>37831</v>
      </c>
      <c r="S1317" s="220">
        <v>132.6</v>
      </c>
    </row>
    <row r="1318" spans="3:19" x14ac:dyDescent="0.25">
      <c r="C1318" s="221"/>
      <c r="R1318" s="219">
        <v>37832</v>
      </c>
      <c r="S1318" s="220">
        <v>133.9</v>
      </c>
    </row>
    <row r="1319" spans="3:19" x14ac:dyDescent="0.25">
      <c r="C1319" s="221"/>
      <c r="R1319" s="219">
        <v>37833</v>
      </c>
      <c r="S1319" s="220">
        <v>133.30000000000001</v>
      </c>
    </row>
    <row r="1320" spans="3:19" x14ac:dyDescent="0.25">
      <c r="C1320" s="221"/>
      <c r="R1320" s="219">
        <v>37834</v>
      </c>
      <c r="S1320" s="220">
        <v>132.5</v>
      </c>
    </row>
    <row r="1321" spans="3:19" x14ac:dyDescent="0.25">
      <c r="C1321" s="221"/>
      <c r="R1321" s="219">
        <v>37835</v>
      </c>
      <c r="S1321" s="220">
        <v>131.69999999999999</v>
      </c>
    </row>
    <row r="1322" spans="3:19" x14ac:dyDescent="0.25">
      <c r="C1322" s="221"/>
      <c r="R1322" s="219">
        <v>37836</v>
      </c>
      <c r="S1322" s="220">
        <v>130.6</v>
      </c>
    </row>
    <row r="1323" spans="3:19" x14ac:dyDescent="0.25">
      <c r="C1323" s="221"/>
      <c r="R1323" s="219">
        <v>37837</v>
      </c>
      <c r="S1323" s="220">
        <v>133.5</v>
      </c>
    </row>
    <row r="1324" spans="3:19" x14ac:dyDescent="0.25">
      <c r="C1324" s="221"/>
      <c r="R1324" s="219">
        <v>37838</v>
      </c>
      <c r="S1324" s="220">
        <v>134.80000000000001</v>
      </c>
    </row>
    <row r="1325" spans="3:19" x14ac:dyDescent="0.25">
      <c r="C1325" s="221"/>
      <c r="R1325" s="219">
        <v>37839</v>
      </c>
      <c r="S1325" s="220">
        <v>136.9</v>
      </c>
    </row>
    <row r="1326" spans="3:19" x14ac:dyDescent="0.25">
      <c r="C1326" s="221"/>
      <c r="R1326" s="219">
        <v>37840</v>
      </c>
      <c r="S1326" s="220">
        <v>135.1</v>
      </c>
    </row>
    <row r="1327" spans="3:19" x14ac:dyDescent="0.25">
      <c r="C1327" s="221"/>
      <c r="R1327" s="219">
        <v>37841</v>
      </c>
      <c r="S1327" s="220">
        <v>135.19999999999999</v>
      </c>
    </row>
    <row r="1328" spans="3:19" x14ac:dyDescent="0.25">
      <c r="C1328" s="221"/>
      <c r="R1328" s="219">
        <v>37842</v>
      </c>
      <c r="S1328" s="220">
        <v>134.30000000000001</v>
      </c>
    </row>
    <row r="1329" spans="3:19" x14ac:dyDescent="0.25">
      <c r="C1329" s="221"/>
      <c r="R1329" s="219">
        <v>37843</v>
      </c>
      <c r="S1329" s="220">
        <v>134.80000000000001</v>
      </c>
    </row>
    <row r="1330" spans="3:19" x14ac:dyDescent="0.25">
      <c r="C1330" s="221"/>
      <c r="R1330" s="219">
        <v>37844</v>
      </c>
      <c r="S1330" s="220">
        <v>135.5</v>
      </c>
    </row>
    <row r="1331" spans="3:19" x14ac:dyDescent="0.25">
      <c r="C1331" s="221"/>
      <c r="R1331" s="219">
        <v>37845</v>
      </c>
      <c r="S1331" s="220">
        <v>137.4</v>
      </c>
    </row>
    <row r="1332" spans="3:19" x14ac:dyDescent="0.25">
      <c r="C1332" s="221"/>
      <c r="R1332" s="219">
        <v>37846</v>
      </c>
      <c r="S1332" s="220">
        <v>138.6</v>
      </c>
    </row>
    <row r="1333" spans="3:19" x14ac:dyDescent="0.25">
      <c r="C1333" s="221"/>
      <c r="R1333" s="219">
        <v>37847</v>
      </c>
      <c r="S1333" s="220">
        <v>138.69999999999999</v>
      </c>
    </row>
    <row r="1334" spans="3:19" x14ac:dyDescent="0.25">
      <c r="C1334" s="221"/>
      <c r="R1334" s="219">
        <v>37848</v>
      </c>
      <c r="S1334" s="220">
        <v>141.30000000000001</v>
      </c>
    </row>
    <row r="1335" spans="3:19" x14ac:dyDescent="0.25">
      <c r="C1335" s="221"/>
      <c r="R1335" s="219">
        <v>37849</v>
      </c>
      <c r="S1335" s="220">
        <v>141.30000000000001</v>
      </c>
    </row>
    <row r="1336" spans="3:19" x14ac:dyDescent="0.25">
      <c r="C1336" s="221"/>
      <c r="R1336" s="219">
        <v>37850</v>
      </c>
      <c r="S1336" s="220">
        <v>139.5</v>
      </c>
    </row>
    <row r="1337" spans="3:19" x14ac:dyDescent="0.25">
      <c r="C1337" s="221"/>
      <c r="R1337" s="219">
        <v>37851</v>
      </c>
      <c r="S1337" s="220">
        <v>140.4</v>
      </c>
    </row>
    <row r="1338" spans="3:19" x14ac:dyDescent="0.25">
      <c r="C1338" s="221"/>
      <c r="R1338" s="219">
        <v>37852</v>
      </c>
      <c r="S1338" s="220">
        <v>141.19999999999999</v>
      </c>
    </row>
    <row r="1339" spans="3:19" x14ac:dyDescent="0.25">
      <c r="C1339" s="221"/>
      <c r="R1339" s="219">
        <v>37853</v>
      </c>
      <c r="S1339" s="220">
        <v>142.6</v>
      </c>
    </row>
    <row r="1340" spans="3:19" x14ac:dyDescent="0.25">
      <c r="C1340" s="221"/>
      <c r="R1340" s="219">
        <v>37854</v>
      </c>
      <c r="S1340" s="220">
        <v>142</v>
      </c>
    </row>
    <row r="1341" spans="3:19" x14ac:dyDescent="0.25">
      <c r="C1341" s="221"/>
      <c r="R1341" s="219">
        <v>37855</v>
      </c>
      <c r="S1341" s="220">
        <v>140.80000000000001</v>
      </c>
    </row>
    <row r="1342" spans="3:19" x14ac:dyDescent="0.25">
      <c r="C1342" s="221"/>
      <c r="R1342" s="219">
        <v>37856</v>
      </c>
      <c r="S1342" s="220">
        <v>140.9</v>
      </c>
    </row>
    <row r="1343" spans="3:19" x14ac:dyDescent="0.25">
      <c r="C1343" s="221"/>
      <c r="R1343" s="219">
        <v>37857</v>
      </c>
      <c r="S1343" s="220">
        <v>138</v>
      </c>
    </row>
    <row r="1344" spans="3:19" x14ac:dyDescent="0.25">
      <c r="C1344" s="221"/>
      <c r="R1344" s="219">
        <v>37858</v>
      </c>
      <c r="S1344" s="220">
        <v>138.69999999999999</v>
      </c>
    </row>
    <row r="1345" spans="3:19" x14ac:dyDescent="0.25">
      <c r="C1345" s="221"/>
      <c r="R1345" s="219">
        <v>37859</v>
      </c>
      <c r="S1345" s="220">
        <v>142.5</v>
      </c>
    </row>
    <row r="1346" spans="3:19" x14ac:dyDescent="0.25">
      <c r="C1346" s="221"/>
      <c r="R1346" s="219">
        <v>37860</v>
      </c>
      <c r="S1346" s="220">
        <v>143.6</v>
      </c>
    </row>
    <row r="1347" spans="3:19" x14ac:dyDescent="0.25">
      <c r="C1347" s="221"/>
      <c r="R1347" s="219">
        <v>37861</v>
      </c>
      <c r="S1347" s="220">
        <v>142.30000000000001</v>
      </c>
    </row>
    <row r="1348" spans="3:19" x14ac:dyDescent="0.25">
      <c r="C1348" s="221"/>
      <c r="R1348" s="219">
        <v>37862</v>
      </c>
      <c r="S1348" s="220">
        <v>139.69999999999999</v>
      </c>
    </row>
    <row r="1349" spans="3:19" x14ac:dyDescent="0.25">
      <c r="C1349" s="221"/>
      <c r="R1349" s="219">
        <v>37863</v>
      </c>
      <c r="S1349" s="220">
        <v>138.69999999999999</v>
      </c>
    </row>
    <row r="1350" spans="3:19" x14ac:dyDescent="0.25">
      <c r="C1350" s="221"/>
      <c r="R1350" s="219">
        <v>37864</v>
      </c>
      <c r="S1350" s="220">
        <v>136.9</v>
      </c>
    </row>
    <row r="1351" spans="3:19" x14ac:dyDescent="0.25">
      <c r="C1351" s="221"/>
      <c r="R1351" s="219">
        <v>37865</v>
      </c>
      <c r="S1351" s="220">
        <v>138.80000000000001</v>
      </c>
    </row>
    <row r="1352" spans="3:19" x14ac:dyDescent="0.25">
      <c r="C1352" s="221"/>
      <c r="R1352" s="219">
        <v>37866</v>
      </c>
      <c r="S1352" s="220">
        <v>140</v>
      </c>
    </row>
    <row r="1353" spans="3:19" x14ac:dyDescent="0.25">
      <c r="C1353" s="221"/>
      <c r="R1353" s="219">
        <v>37867</v>
      </c>
      <c r="S1353" s="220">
        <v>139</v>
      </c>
    </row>
    <row r="1354" spans="3:19" x14ac:dyDescent="0.25">
      <c r="C1354" s="221"/>
      <c r="R1354" s="219">
        <v>37868</v>
      </c>
      <c r="S1354" s="220">
        <v>138.69999999999999</v>
      </c>
    </row>
    <row r="1355" spans="3:19" x14ac:dyDescent="0.25">
      <c r="C1355" s="221"/>
      <c r="R1355" s="219">
        <v>37869</v>
      </c>
      <c r="S1355" s="220">
        <v>138.1</v>
      </c>
    </row>
    <row r="1356" spans="3:19" x14ac:dyDescent="0.25">
      <c r="C1356" s="221"/>
      <c r="R1356" s="219">
        <v>37870</v>
      </c>
      <c r="S1356" s="220">
        <v>136.19999999999999</v>
      </c>
    </row>
    <row r="1357" spans="3:19" x14ac:dyDescent="0.25">
      <c r="C1357" s="221"/>
      <c r="R1357" s="219">
        <v>37871</v>
      </c>
      <c r="S1357" s="220">
        <v>133.9</v>
      </c>
    </row>
    <row r="1358" spans="3:19" x14ac:dyDescent="0.25">
      <c r="C1358" s="221"/>
      <c r="R1358" s="219">
        <v>37872</v>
      </c>
      <c r="S1358" s="220">
        <v>135.4</v>
      </c>
    </row>
    <row r="1359" spans="3:19" x14ac:dyDescent="0.25">
      <c r="C1359" s="221"/>
      <c r="R1359" s="219">
        <v>37873</v>
      </c>
      <c r="S1359" s="220">
        <v>137</v>
      </c>
    </row>
    <row r="1360" spans="3:19" x14ac:dyDescent="0.25">
      <c r="C1360" s="221"/>
      <c r="R1360" s="219">
        <v>37874</v>
      </c>
      <c r="S1360" s="220">
        <v>137.80000000000001</v>
      </c>
    </row>
    <row r="1361" spans="3:19" x14ac:dyDescent="0.25">
      <c r="C1361" s="221"/>
      <c r="R1361" s="219">
        <v>37875</v>
      </c>
      <c r="S1361" s="220">
        <v>136.19999999999999</v>
      </c>
    </row>
    <row r="1362" spans="3:19" x14ac:dyDescent="0.25">
      <c r="C1362" s="221"/>
      <c r="R1362" s="219">
        <v>37876</v>
      </c>
      <c r="S1362" s="220">
        <v>134.5</v>
      </c>
    </row>
    <row r="1363" spans="3:19" x14ac:dyDescent="0.25">
      <c r="C1363" s="221"/>
      <c r="R1363" s="219">
        <v>37877</v>
      </c>
      <c r="S1363" s="220">
        <v>134.4</v>
      </c>
    </row>
    <row r="1364" spans="3:19" x14ac:dyDescent="0.25">
      <c r="C1364" s="221"/>
      <c r="R1364" s="219">
        <v>37878</v>
      </c>
      <c r="S1364" s="220">
        <v>129.30000000000001</v>
      </c>
    </row>
    <row r="1365" spans="3:19" x14ac:dyDescent="0.25">
      <c r="C1365" s="221"/>
      <c r="R1365" s="219">
        <v>37879</v>
      </c>
      <c r="S1365" s="220">
        <v>128.4</v>
      </c>
    </row>
    <row r="1366" spans="3:19" x14ac:dyDescent="0.25">
      <c r="C1366" s="221"/>
      <c r="R1366" s="219">
        <v>37880</v>
      </c>
      <c r="S1366" s="220">
        <v>130.30000000000001</v>
      </c>
    </row>
    <row r="1367" spans="3:19" x14ac:dyDescent="0.25">
      <c r="C1367" s="221"/>
      <c r="R1367" s="219">
        <v>37881</v>
      </c>
      <c r="S1367" s="220">
        <v>129.80000000000001</v>
      </c>
    </row>
    <row r="1368" spans="3:19" x14ac:dyDescent="0.25">
      <c r="C1368" s="221"/>
      <c r="R1368" s="219">
        <v>37882</v>
      </c>
      <c r="S1368" s="220">
        <v>128.6</v>
      </c>
    </row>
    <row r="1369" spans="3:19" x14ac:dyDescent="0.25">
      <c r="C1369" s="221"/>
      <c r="R1369" s="219">
        <v>37883</v>
      </c>
      <c r="S1369" s="220">
        <v>125.5</v>
      </c>
    </row>
    <row r="1370" spans="3:19" x14ac:dyDescent="0.25">
      <c r="C1370" s="221"/>
      <c r="R1370" s="219">
        <v>37884</v>
      </c>
      <c r="S1370" s="220">
        <v>124.7</v>
      </c>
    </row>
    <row r="1371" spans="3:19" x14ac:dyDescent="0.25">
      <c r="C1371" s="221"/>
      <c r="R1371" s="219">
        <v>37885</v>
      </c>
      <c r="S1371" s="220">
        <v>123.5</v>
      </c>
    </row>
    <row r="1372" spans="3:19" x14ac:dyDescent="0.25">
      <c r="C1372" s="221"/>
      <c r="R1372" s="219">
        <v>37886</v>
      </c>
      <c r="S1372" s="220">
        <v>123.1</v>
      </c>
    </row>
    <row r="1373" spans="3:19" x14ac:dyDescent="0.25">
      <c r="C1373" s="221"/>
      <c r="R1373" s="219">
        <v>37887</v>
      </c>
      <c r="S1373" s="220">
        <v>124.2</v>
      </c>
    </row>
    <row r="1374" spans="3:19" x14ac:dyDescent="0.25">
      <c r="C1374" s="221"/>
      <c r="R1374" s="219">
        <v>37888</v>
      </c>
      <c r="S1374" s="220">
        <v>124.9</v>
      </c>
    </row>
    <row r="1375" spans="3:19" x14ac:dyDescent="0.25">
      <c r="C1375" s="221"/>
      <c r="R1375" s="219">
        <v>37889</v>
      </c>
      <c r="S1375" s="220">
        <v>122</v>
      </c>
    </row>
    <row r="1376" spans="3:19" x14ac:dyDescent="0.25">
      <c r="C1376" s="221"/>
      <c r="R1376" s="219">
        <v>37890</v>
      </c>
      <c r="S1376" s="220">
        <v>120.5</v>
      </c>
    </row>
    <row r="1377" spans="3:19" x14ac:dyDescent="0.25">
      <c r="C1377" s="221"/>
      <c r="R1377" s="219">
        <v>37891</v>
      </c>
      <c r="S1377" s="220">
        <v>118.1</v>
      </c>
    </row>
    <row r="1378" spans="3:19" x14ac:dyDescent="0.25">
      <c r="C1378" s="221"/>
      <c r="R1378" s="219">
        <v>37892</v>
      </c>
      <c r="S1378" s="220">
        <v>117.1</v>
      </c>
    </row>
    <row r="1379" spans="3:19" x14ac:dyDescent="0.25">
      <c r="C1379" s="221"/>
      <c r="R1379" s="219">
        <v>37893</v>
      </c>
      <c r="S1379" s="220">
        <v>118</v>
      </c>
    </row>
    <row r="1380" spans="3:19" x14ac:dyDescent="0.25">
      <c r="C1380" s="221"/>
      <c r="R1380" s="219">
        <v>37894</v>
      </c>
      <c r="S1380" s="220">
        <v>118.7</v>
      </c>
    </row>
    <row r="1381" spans="3:19" x14ac:dyDescent="0.25">
      <c r="C1381" s="221"/>
      <c r="R1381" s="219">
        <v>37895</v>
      </c>
      <c r="S1381" s="220">
        <v>116.4</v>
      </c>
    </row>
    <row r="1382" spans="3:19" x14ac:dyDescent="0.25">
      <c r="C1382" s="221"/>
      <c r="R1382" s="219">
        <v>37896</v>
      </c>
      <c r="S1382" s="220">
        <v>115.1</v>
      </c>
    </row>
    <row r="1383" spans="3:19" x14ac:dyDescent="0.25">
      <c r="C1383" s="221"/>
      <c r="R1383" s="219">
        <v>37897</v>
      </c>
      <c r="S1383" s="220">
        <v>115.1</v>
      </c>
    </row>
    <row r="1384" spans="3:19" x14ac:dyDescent="0.25">
      <c r="C1384" s="221"/>
      <c r="R1384" s="219">
        <v>37898</v>
      </c>
      <c r="S1384" s="220">
        <v>114.4</v>
      </c>
    </row>
    <row r="1385" spans="3:19" x14ac:dyDescent="0.25">
      <c r="C1385" s="221"/>
      <c r="R1385" s="219">
        <v>37899</v>
      </c>
      <c r="S1385" s="220">
        <v>112.3</v>
      </c>
    </row>
    <row r="1386" spans="3:19" x14ac:dyDescent="0.25">
      <c r="C1386" s="221"/>
      <c r="R1386" s="219">
        <v>37900</v>
      </c>
      <c r="S1386" s="220">
        <v>114.2</v>
      </c>
    </row>
    <row r="1387" spans="3:19" x14ac:dyDescent="0.25">
      <c r="C1387" s="221"/>
      <c r="R1387" s="219">
        <v>37901</v>
      </c>
      <c r="S1387" s="220">
        <v>115.7</v>
      </c>
    </row>
    <row r="1388" spans="3:19" x14ac:dyDescent="0.25">
      <c r="C1388" s="221"/>
      <c r="R1388" s="219">
        <v>37902</v>
      </c>
      <c r="S1388" s="220">
        <v>113.1</v>
      </c>
    </row>
    <row r="1389" spans="3:19" x14ac:dyDescent="0.25">
      <c r="C1389" s="221"/>
      <c r="R1389" s="219">
        <v>37903</v>
      </c>
      <c r="S1389" s="220">
        <v>110.4</v>
      </c>
    </row>
    <row r="1390" spans="3:19" x14ac:dyDescent="0.25">
      <c r="C1390" s="221"/>
      <c r="R1390" s="219">
        <v>37904</v>
      </c>
      <c r="S1390" s="220">
        <v>109.7</v>
      </c>
    </row>
    <row r="1391" spans="3:19" x14ac:dyDescent="0.25">
      <c r="C1391" s="221"/>
      <c r="R1391" s="219">
        <v>37905</v>
      </c>
      <c r="S1391" s="220">
        <v>109.3</v>
      </c>
    </row>
    <row r="1392" spans="3:19" x14ac:dyDescent="0.25">
      <c r="C1392" s="221"/>
      <c r="R1392" s="219">
        <v>37906</v>
      </c>
      <c r="S1392" s="220">
        <v>107.7</v>
      </c>
    </row>
    <row r="1393" spans="3:19" x14ac:dyDescent="0.25">
      <c r="C1393" s="221"/>
      <c r="R1393" s="219">
        <v>37907</v>
      </c>
      <c r="S1393" s="220">
        <v>107</v>
      </c>
    </row>
    <row r="1394" spans="3:19" x14ac:dyDescent="0.25">
      <c r="C1394" s="221"/>
      <c r="R1394" s="219">
        <v>37908</v>
      </c>
      <c r="S1394" s="220">
        <v>109</v>
      </c>
    </row>
    <row r="1395" spans="3:19" x14ac:dyDescent="0.25">
      <c r="C1395" s="221"/>
      <c r="R1395" s="219">
        <v>37909</v>
      </c>
      <c r="S1395" s="220">
        <v>109</v>
      </c>
    </row>
    <row r="1396" spans="3:19" x14ac:dyDescent="0.25">
      <c r="C1396" s="221"/>
      <c r="R1396" s="219">
        <v>37910</v>
      </c>
      <c r="S1396" s="220">
        <v>108.9</v>
      </c>
    </row>
    <row r="1397" spans="3:19" x14ac:dyDescent="0.25">
      <c r="C1397" s="221"/>
      <c r="R1397" s="219">
        <v>37911</v>
      </c>
      <c r="S1397" s="220">
        <v>108.5</v>
      </c>
    </row>
    <row r="1398" spans="3:19" x14ac:dyDescent="0.25">
      <c r="C1398" s="221"/>
      <c r="R1398" s="219">
        <v>37912</v>
      </c>
      <c r="S1398" s="220">
        <v>107</v>
      </c>
    </row>
    <row r="1399" spans="3:19" x14ac:dyDescent="0.25">
      <c r="C1399" s="221"/>
      <c r="R1399" s="219">
        <v>37913</v>
      </c>
      <c r="S1399" s="220">
        <v>106.2</v>
      </c>
    </row>
    <row r="1400" spans="3:19" x14ac:dyDescent="0.25">
      <c r="C1400" s="221"/>
      <c r="R1400" s="219">
        <v>37914</v>
      </c>
      <c r="S1400" s="220">
        <v>106.9</v>
      </c>
    </row>
    <row r="1401" spans="3:19" x14ac:dyDescent="0.25">
      <c r="C1401" s="221"/>
      <c r="R1401" s="219">
        <v>37915</v>
      </c>
      <c r="S1401" s="220">
        <v>108.8</v>
      </c>
    </row>
    <row r="1402" spans="3:19" x14ac:dyDescent="0.25">
      <c r="C1402" s="221"/>
      <c r="R1402" s="219">
        <v>37916</v>
      </c>
      <c r="S1402" s="220">
        <v>110.4</v>
      </c>
    </row>
    <row r="1403" spans="3:19" x14ac:dyDescent="0.25">
      <c r="C1403" s="221"/>
      <c r="R1403" s="219">
        <v>37917</v>
      </c>
      <c r="S1403" s="220">
        <v>110.9</v>
      </c>
    </row>
    <row r="1404" spans="3:19" x14ac:dyDescent="0.25">
      <c r="C1404" s="221"/>
      <c r="R1404" s="219">
        <v>37918</v>
      </c>
      <c r="S1404" s="220">
        <v>110.3</v>
      </c>
    </row>
    <row r="1405" spans="3:19" x14ac:dyDescent="0.25">
      <c r="C1405" s="221"/>
      <c r="R1405" s="219">
        <v>37919</v>
      </c>
      <c r="S1405" s="220">
        <v>108.8</v>
      </c>
    </row>
    <row r="1406" spans="3:19" x14ac:dyDescent="0.25">
      <c r="C1406" s="221"/>
      <c r="R1406" s="219">
        <v>37920</v>
      </c>
      <c r="S1406" s="220">
        <v>107.1</v>
      </c>
    </row>
    <row r="1407" spans="3:19" x14ac:dyDescent="0.25">
      <c r="C1407" s="221"/>
      <c r="R1407" s="219">
        <v>37921</v>
      </c>
      <c r="S1407" s="220">
        <v>108.2</v>
      </c>
    </row>
    <row r="1408" spans="3:19" x14ac:dyDescent="0.25">
      <c r="C1408" s="221"/>
      <c r="R1408" s="219">
        <v>37922</v>
      </c>
      <c r="S1408" s="220">
        <v>109.2</v>
      </c>
    </row>
    <row r="1409" spans="3:19" x14ac:dyDescent="0.25">
      <c r="C1409" s="221"/>
      <c r="R1409" s="219">
        <v>37923</v>
      </c>
      <c r="S1409" s="220">
        <v>109.1</v>
      </c>
    </row>
    <row r="1410" spans="3:19" x14ac:dyDescent="0.25">
      <c r="C1410" s="221"/>
      <c r="R1410" s="219">
        <v>37924</v>
      </c>
      <c r="S1410" s="220">
        <v>107.6</v>
      </c>
    </row>
    <row r="1411" spans="3:19" x14ac:dyDescent="0.25">
      <c r="C1411" s="221"/>
      <c r="R1411" s="219">
        <v>37925</v>
      </c>
      <c r="S1411" s="220">
        <v>108.4</v>
      </c>
    </row>
    <row r="1412" spans="3:19" x14ac:dyDescent="0.25">
      <c r="C1412" s="221"/>
      <c r="R1412" s="219">
        <v>37926</v>
      </c>
      <c r="S1412" s="220">
        <v>107.4</v>
      </c>
    </row>
    <row r="1413" spans="3:19" x14ac:dyDescent="0.25">
      <c r="C1413" s="221"/>
      <c r="R1413" s="219">
        <v>37927</v>
      </c>
      <c r="S1413" s="220">
        <v>105.3</v>
      </c>
    </row>
    <row r="1414" spans="3:19" x14ac:dyDescent="0.25">
      <c r="C1414" s="221"/>
      <c r="R1414" s="219">
        <v>37928</v>
      </c>
      <c r="S1414" s="220">
        <v>107.8</v>
      </c>
    </row>
    <row r="1415" spans="3:19" x14ac:dyDescent="0.25">
      <c r="C1415" s="221"/>
      <c r="R1415" s="219">
        <v>37929</v>
      </c>
      <c r="S1415" s="220">
        <v>109.5</v>
      </c>
    </row>
    <row r="1416" spans="3:19" x14ac:dyDescent="0.25">
      <c r="C1416" s="221"/>
      <c r="R1416" s="219">
        <v>37930</v>
      </c>
      <c r="S1416" s="220">
        <v>108.6</v>
      </c>
    </row>
    <row r="1417" spans="3:19" x14ac:dyDescent="0.25">
      <c r="C1417" s="221"/>
      <c r="R1417" s="219">
        <v>37931</v>
      </c>
      <c r="S1417" s="220">
        <v>107.6</v>
      </c>
    </row>
    <row r="1418" spans="3:19" x14ac:dyDescent="0.25">
      <c r="C1418" s="221"/>
      <c r="R1418" s="219">
        <v>37932</v>
      </c>
      <c r="S1418" s="220">
        <v>107.5</v>
      </c>
    </row>
    <row r="1419" spans="3:19" x14ac:dyDescent="0.25">
      <c r="C1419" s="221"/>
      <c r="R1419" s="219">
        <v>37933</v>
      </c>
      <c r="S1419" s="220">
        <v>107.7</v>
      </c>
    </row>
    <row r="1420" spans="3:19" x14ac:dyDescent="0.25">
      <c r="C1420" s="221"/>
      <c r="R1420" s="219">
        <v>37934</v>
      </c>
      <c r="S1420" s="220">
        <v>107</v>
      </c>
    </row>
    <row r="1421" spans="3:19" x14ac:dyDescent="0.25">
      <c r="C1421" s="221"/>
      <c r="R1421" s="219">
        <v>37935</v>
      </c>
      <c r="S1421" s="220">
        <v>108.5</v>
      </c>
    </row>
    <row r="1422" spans="3:19" x14ac:dyDescent="0.25">
      <c r="C1422" s="221"/>
      <c r="R1422" s="219">
        <v>37936</v>
      </c>
      <c r="S1422" s="220">
        <v>111</v>
      </c>
    </row>
    <row r="1423" spans="3:19" x14ac:dyDescent="0.25">
      <c r="C1423" s="221"/>
      <c r="R1423" s="219">
        <v>37937</v>
      </c>
      <c r="S1423" s="220">
        <v>109.8</v>
      </c>
    </row>
    <row r="1424" spans="3:19" x14ac:dyDescent="0.25">
      <c r="C1424" s="221"/>
      <c r="R1424" s="219">
        <v>37938</v>
      </c>
      <c r="S1424" s="220">
        <v>109.7</v>
      </c>
    </row>
    <row r="1425" spans="3:19" x14ac:dyDescent="0.25">
      <c r="C1425" s="221"/>
      <c r="R1425" s="219">
        <v>37939</v>
      </c>
      <c r="S1425" s="220">
        <v>109.3</v>
      </c>
    </row>
    <row r="1426" spans="3:19" x14ac:dyDescent="0.25">
      <c r="C1426" s="221"/>
      <c r="R1426" s="219">
        <v>37940</v>
      </c>
      <c r="S1426" s="220">
        <v>107.6</v>
      </c>
    </row>
    <row r="1427" spans="3:19" x14ac:dyDescent="0.25">
      <c r="C1427" s="221"/>
      <c r="R1427" s="219">
        <v>37941</v>
      </c>
      <c r="S1427" s="220">
        <v>106.7</v>
      </c>
    </row>
    <row r="1428" spans="3:19" x14ac:dyDescent="0.25">
      <c r="C1428" s="221"/>
      <c r="R1428" s="219">
        <v>37942</v>
      </c>
      <c r="S1428" s="220">
        <v>108.3</v>
      </c>
    </row>
    <row r="1429" spans="3:19" x14ac:dyDescent="0.25">
      <c r="C1429" s="221"/>
      <c r="R1429" s="219">
        <v>37943</v>
      </c>
      <c r="S1429" s="220">
        <v>110.3</v>
      </c>
    </row>
    <row r="1430" spans="3:19" x14ac:dyDescent="0.25">
      <c r="C1430" s="221"/>
      <c r="R1430" s="219">
        <v>37944</v>
      </c>
      <c r="S1430" s="220">
        <v>111</v>
      </c>
    </row>
    <row r="1431" spans="3:19" x14ac:dyDescent="0.25">
      <c r="C1431" s="221"/>
      <c r="R1431" s="219">
        <v>37945</v>
      </c>
      <c r="S1431" s="220">
        <v>110.2</v>
      </c>
    </row>
    <row r="1432" spans="3:19" x14ac:dyDescent="0.25">
      <c r="C1432" s="221"/>
      <c r="R1432" s="219">
        <v>37946</v>
      </c>
      <c r="S1432" s="220">
        <v>111.5</v>
      </c>
    </row>
    <row r="1433" spans="3:19" x14ac:dyDescent="0.25">
      <c r="C1433" s="221"/>
      <c r="R1433" s="219">
        <v>37947</v>
      </c>
      <c r="S1433" s="220">
        <v>113.2</v>
      </c>
    </row>
    <row r="1434" spans="3:19" x14ac:dyDescent="0.25">
      <c r="C1434" s="221"/>
      <c r="R1434" s="219">
        <v>37948</v>
      </c>
      <c r="S1434" s="220">
        <v>112.2</v>
      </c>
    </row>
    <row r="1435" spans="3:19" x14ac:dyDescent="0.25">
      <c r="C1435" s="221"/>
      <c r="R1435" s="219">
        <v>37949</v>
      </c>
      <c r="S1435" s="220">
        <v>114.3</v>
      </c>
    </row>
    <row r="1436" spans="3:19" x14ac:dyDescent="0.25">
      <c r="C1436" s="221"/>
      <c r="R1436" s="219">
        <v>37950</v>
      </c>
      <c r="S1436" s="220">
        <v>115.5</v>
      </c>
    </row>
    <row r="1437" spans="3:19" x14ac:dyDescent="0.25">
      <c r="C1437" s="221"/>
      <c r="R1437" s="219">
        <v>37951</v>
      </c>
      <c r="S1437" s="220">
        <v>115.7</v>
      </c>
    </row>
    <row r="1438" spans="3:19" x14ac:dyDescent="0.25">
      <c r="C1438" s="221"/>
      <c r="R1438" s="219">
        <v>37952</v>
      </c>
      <c r="S1438" s="220">
        <v>115.9</v>
      </c>
    </row>
    <row r="1439" spans="3:19" x14ac:dyDescent="0.25">
      <c r="C1439" s="221"/>
      <c r="R1439" s="219">
        <v>37953</v>
      </c>
      <c r="S1439" s="220">
        <v>116.4</v>
      </c>
    </row>
    <row r="1440" spans="3:19" x14ac:dyDescent="0.25">
      <c r="C1440" s="221"/>
      <c r="R1440" s="219">
        <v>37954</v>
      </c>
      <c r="S1440" s="220">
        <v>118</v>
      </c>
    </row>
    <row r="1441" spans="3:19" x14ac:dyDescent="0.25">
      <c r="C1441" s="221"/>
      <c r="R1441" s="219">
        <v>37955</v>
      </c>
      <c r="S1441" s="220">
        <v>117.3</v>
      </c>
    </row>
    <row r="1442" spans="3:19" x14ac:dyDescent="0.25">
      <c r="C1442" s="221"/>
      <c r="R1442" s="219">
        <v>37956</v>
      </c>
      <c r="S1442" s="220">
        <v>119.2</v>
      </c>
    </row>
    <row r="1443" spans="3:19" x14ac:dyDescent="0.25">
      <c r="C1443" s="221"/>
      <c r="R1443" s="219">
        <v>37957</v>
      </c>
      <c r="S1443" s="220">
        <v>120.9</v>
      </c>
    </row>
    <row r="1444" spans="3:19" x14ac:dyDescent="0.25">
      <c r="C1444" s="221"/>
      <c r="R1444" s="219">
        <v>37958</v>
      </c>
      <c r="S1444" s="220">
        <v>121.4</v>
      </c>
    </row>
    <row r="1445" spans="3:19" x14ac:dyDescent="0.25">
      <c r="C1445" s="221"/>
      <c r="R1445" s="219">
        <v>37959</v>
      </c>
      <c r="S1445" s="220">
        <v>121.8</v>
      </c>
    </row>
    <row r="1446" spans="3:19" x14ac:dyDescent="0.25">
      <c r="C1446" s="221"/>
      <c r="R1446" s="219">
        <v>37960</v>
      </c>
      <c r="S1446" s="220">
        <v>121.9</v>
      </c>
    </row>
    <row r="1447" spans="3:19" x14ac:dyDescent="0.25">
      <c r="C1447" s="221"/>
      <c r="R1447" s="219">
        <v>37961</v>
      </c>
      <c r="S1447" s="220">
        <v>122.4</v>
      </c>
    </row>
    <row r="1448" spans="3:19" x14ac:dyDescent="0.25">
      <c r="C1448" s="221"/>
      <c r="R1448" s="219">
        <v>37962</v>
      </c>
      <c r="S1448" s="220">
        <v>123.3</v>
      </c>
    </row>
    <row r="1449" spans="3:19" x14ac:dyDescent="0.25">
      <c r="C1449" s="221"/>
      <c r="R1449" s="219">
        <v>37963</v>
      </c>
      <c r="S1449" s="220">
        <v>123.2</v>
      </c>
    </row>
    <row r="1450" spans="3:19" x14ac:dyDescent="0.25">
      <c r="C1450" s="221"/>
      <c r="R1450" s="219">
        <v>37964</v>
      </c>
      <c r="S1450" s="220">
        <v>122</v>
      </c>
    </row>
    <row r="1451" spans="3:19" x14ac:dyDescent="0.25">
      <c r="C1451" s="221"/>
      <c r="R1451" s="219">
        <v>37965</v>
      </c>
      <c r="S1451" s="220">
        <v>122.5</v>
      </c>
    </row>
    <row r="1452" spans="3:19" x14ac:dyDescent="0.25">
      <c r="C1452" s="221"/>
      <c r="R1452" s="219">
        <v>37966</v>
      </c>
      <c r="S1452" s="220">
        <v>121.1</v>
      </c>
    </row>
    <row r="1453" spans="3:19" x14ac:dyDescent="0.25">
      <c r="C1453" s="221"/>
      <c r="R1453" s="219">
        <v>37967</v>
      </c>
      <c r="S1453" s="220">
        <v>122.3</v>
      </c>
    </row>
    <row r="1454" spans="3:19" x14ac:dyDescent="0.25">
      <c r="C1454" s="221"/>
      <c r="R1454" s="219">
        <v>37968</v>
      </c>
      <c r="S1454" s="220">
        <v>121.4</v>
      </c>
    </row>
    <row r="1455" spans="3:19" x14ac:dyDescent="0.25">
      <c r="C1455" s="221"/>
      <c r="R1455" s="219">
        <v>37969</v>
      </c>
      <c r="S1455" s="220">
        <v>120.4</v>
      </c>
    </row>
    <row r="1456" spans="3:19" x14ac:dyDescent="0.25">
      <c r="C1456" s="221"/>
      <c r="R1456" s="219">
        <v>37970</v>
      </c>
      <c r="S1456" s="220">
        <v>122.1</v>
      </c>
    </row>
    <row r="1457" spans="3:19" x14ac:dyDescent="0.25">
      <c r="C1457" s="221"/>
      <c r="R1457" s="219">
        <v>37971</v>
      </c>
      <c r="S1457" s="220">
        <v>123.9</v>
      </c>
    </row>
    <row r="1458" spans="3:19" x14ac:dyDescent="0.25">
      <c r="C1458" s="221"/>
      <c r="R1458" s="219">
        <v>37972</v>
      </c>
      <c r="S1458" s="220">
        <v>124</v>
      </c>
    </row>
    <row r="1459" spans="3:19" x14ac:dyDescent="0.25">
      <c r="C1459" s="221"/>
      <c r="R1459" s="219">
        <v>37973</v>
      </c>
      <c r="S1459" s="220">
        <v>121.7</v>
      </c>
    </row>
    <row r="1460" spans="3:19" x14ac:dyDescent="0.25">
      <c r="C1460" s="221"/>
      <c r="R1460" s="219">
        <v>37974</v>
      </c>
      <c r="S1460" s="220">
        <v>122.4</v>
      </c>
    </row>
    <row r="1461" spans="3:19" x14ac:dyDescent="0.25">
      <c r="C1461" s="221"/>
      <c r="R1461" s="219">
        <v>37975</v>
      </c>
      <c r="S1461" s="220">
        <v>122.8</v>
      </c>
    </row>
    <row r="1462" spans="3:19" x14ac:dyDescent="0.25">
      <c r="C1462" s="221"/>
      <c r="R1462" s="219">
        <v>37976</v>
      </c>
      <c r="S1462" s="220">
        <v>119.6</v>
      </c>
    </row>
    <row r="1463" spans="3:19" x14ac:dyDescent="0.25">
      <c r="C1463" s="221"/>
      <c r="R1463" s="219">
        <v>37977</v>
      </c>
      <c r="S1463" s="220">
        <v>119.8</v>
      </c>
    </row>
    <row r="1464" spans="3:19" x14ac:dyDescent="0.25">
      <c r="C1464" s="221"/>
      <c r="R1464" s="219">
        <v>37978</v>
      </c>
      <c r="S1464" s="220">
        <v>122.2</v>
      </c>
    </row>
    <row r="1465" spans="3:19" x14ac:dyDescent="0.25">
      <c r="C1465" s="221"/>
      <c r="R1465" s="219">
        <v>37979</v>
      </c>
      <c r="S1465" s="220">
        <v>124</v>
      </c>
    </row>
    <row r="1466" spans="3:19" x14ac:dyDescent="0.25">
      <c r="C1466" s="221"/>
      <c r="R1466" s="219">
        <v>37980</v>
      </c>
      <c r="S1466" s="220">
        <v>124.9</v>
      </c>
    </row>
    <row r="1467" spans="3:19" x14ac:dyDescent="0.25">
      <c r="C1467" s="221"/>
      <c r="R1467" s="219">
        <v>37981</v>
      </c>
      <c r="S1467" s="220">
        <v>126.4</v>
      </c>
    </row>
    <row r="1468" spans="3:19" x14ac:dyDescent="0.25">
      <c r="C1468" s="221"/>
      <c r="R1468" s="219">
        <v>37982</v>
      </c>
      <c r="S1468" s="220">
        <v>125.9</v>
      </c>
    </row>
    <row r="1469" spans="3:19" x14ac:dyDescent="0.25">
      <c r="C1469" s="221"/>
      <c r="R1469" s="219">
        <v>37983</v>
      </c>
      <c r="S1469" s="220">
        <v>125.6</v>
      </c>
    </row>
    <row r="1470" spans="3:19" x14ac:dyDescent="0.25">
      <c r="C1470" s="221"/>
      <c r="R1470" s="219">
        <v>37984</v>
      </c>
      <c r="S1470" s="220">
        <v>127.6</v>
      </c>
    </row>
    <row r="1471" spans="3:19" x14ac:dyDescent="0.25">
      <c r="C1471" s="221"/>
      <c r="R1471" s="219">
        <v>37985</v>
      </c>
      <c r="S1471" s="220">
        <v>131.1</v>
      </c>
    </row>
    <row r="1472" spans="3:19" x14ac:dyDescent="0.25">
      <c r="C1472" s="221"/>
      <c r="R1472" s="219">
        <v>37986</v>
      </c>
      <c r="S1472" s="220">
        <v>131.6</v>
      </c>
    </row>
    <row r="1473" spans="3:19" x14ac:dyDescent="0.25">
      <c r="C1473" s="221"/>
      <c r="R1473" s="219">
        <v>37987</v>
      </c>
      <c r="S1473" s="220">
        <v>134.69999999999999</v>
      </c>
    </row>
    <row r="1474" spans="3:19" x14ac:dyDescent="0.25">
      <c r="C1474" s="221"/>
      <c r="R1474" s="219">
        <v>37988</v>
      </c>
      <c r="S1474" s="220">
        <v>134.6</v>
      </c>
    </row>
    <row r="1475" spans="3:19" x14ac:dyDescent="0.25">
      <c r="C1475" s="221"/>
      <c r="R1475" s="219">
        <v>37989</v>
      </c>
      <c r="S1475" s="220">
        <v>136.1</v>
      </c>
    </row>
    <row r="1476" spans="3:19" x14ac:dyDescent="0.25">
      <c r="C1476" s="221"/>
      <c r="R1476" s="219">
        <v>37990</v>
      </c>
      <c r="S1476" s="220">
        <v>136.9</v>
      </c>
    </row>
    <row r="1477" spans="3:19" x14ac:dyDescent="0.25">
      <c r="C1477" s="221"/>
      <c r="R1477" s="219">
        <v>37991</v>
      </c>
      <c r="S1477" s="220">
        <v>136.5</v>
      </c>
    </row>
    <row r="1478" spans="3:19" x14ac:dyDescent="0.25">
      <c r="C1478" s="221"/>
      <c r="R1478" s="219">
        <v>37992</v>
      </c>
      <c r="S1478" s="220">
        <v>137.1</v>
      </c>
    </row>
    <row r="1479" spans="3:19" x14ac:dyDescent="0.25">
      <c r="C1479" s="221"/>
      <c r="R1479" s="219">
        <v>37993</v>
      </c>
      <c r="S1479" s="220">
        <v>139.30000000000001</v>
      </c>
    </row>
    <row r="1480" spans="3:19" x14ac:dyDescent="0.25">
      <c r="C1480" s="221"/>
      <c r="R1480" s="219">
        <v>37994</v>
      </c>
      <c r="S1480" s="220">
        <v>140.9</v>
      </c>
    </row>
    <row r="1481" spans="3:19" x14ac:dyDescent="0.25">
      <c r="C1481" s="221"/>
      <c r="R1481" s="219">
        <v>37995</v>
      </c>
      <c r="S1481" s="220">
        <v>140.9</v>
      </c>
    </row>
    <row r="1482" spans="3:19" x14ac:dyDescent="0.25">
      <c r="C1482" s="221"/>
      <c r="R1482" s="219">
        <v>37996</v>
      </c>
      <c r="S1482" s="220">
        <v>141.30000000000001</v>
      </c>
    </row>
    <row r="1483" spans="3:19" x14ac:dyDescent="0.25">
      <c r="C1483" s="221"/>
      <c r="R1483" s="219">
        <v>37997</v>
      </c>
      <c r="S1483" s="220">
        <v>139.1</v>
      </c>
    </row>
    <row r="1484" spans="3:19" x14ac:dyDescent="0.25">
      <c r="C1484" s="221"/>
      <c r="R1484" s="219">
        <v>37998</v>
      </c>
      <c r="S1484" s="220">
        <v>138.5</v>
      </c>
    </row>
    <row r="1485" spans="3:19" x14ac:dyDescent="0.25">
      <c r="C1485" s="221"/>
      <c r="R1485" s="219">
        <v>37999</v>
      </c>
      <c r="S1485" s="220">
        <v>141</v>
      </c>
    </row>
    <row r="1486" spans="3:19" x14ac:dyDescent="0.25">
      <c r="C1486" s="221"/>
      <c r="R1486" s="219">
        <v>38000</v>
      </c>
      <c r="S1486" s="220">
        <v>139.9</v>
      </c>
    </row>
    <row r="1487" spans="3:19" x14ac:dyDescent="0.25">
      <c r="C1487" s="221"/>
      <c r="R1487" s="219">
        <v>38001</v>
      </c>
      <c r="S1487" s="220">
        <v>139.30000000000001</v>
      </c>
    </row>
    <row r="1488" spans="3:19" x14ac:dyDescent="0.25">
      <c r="C1488" s="221"/>
      <c r="R1488" s="219">
        <v>38002</v>
      </c>
      <c r="S1488" s="220">
        <v>138.1</v>
      </c>
    </row>
    <row r="1489" spans="3:19" x14ac:dyDescent="0.25">
      <c r="C1489" s="221"/>
      <c r="R1489" s="219">
        <v>38003</v>
      </c>
      <c r="S1489" s="220">
        <v>138.19999999999999</v>
      </c>
    </row>
    <row r="1490" spans="3:19" x14ac:dyDescent="0.25">
      <c r="C1490" s="221"/>
      <c r="R1490" s="219">
        <v>38004</v>
      </c>
      <c r="S1490" s="220">
        <v>135</v>
      </c>
    </row>
    <row r="1491" spans="3:19" x14ac:dyDescent="0.25">
      <c r="C1491" s="221"/>
      <c r="R1491" s="219">
        <v>38005</v>
      </c>
      <c r="S1491" s="220">
        <v>133.19999999999999</v>
      </c>
    </row>
    <row r="1492" spans="3:19" x14ac:dyDescent="0.25">
      <c r="C1492" s="221"/>
      <c r="R1492" s="219">
        <v>38006</v>
      </c>
      <c r="S1492" s="220">
        <v>133</v>
      </c>
    </row>
    <row r="1493" spans="3:19" x14ac:dyDescent="0.25">
      <c r="C1493" s="221"/>
      <c r="R1493" s="219">
        <v>38007</v>
      </c>
      <c r="S1493" s="220">
        <v>129.9</v>
      </c>
    </row>
    <row r="1494" spans="3:19" x14ac:dyDescent="0.25">
      <c r="C1494" s="221"/>
      <c r="R1494" s="219">
        <v>38008</v>
      </c>
      <c r="S1494" s="220">
        <v>128.1</v>
      </c>
    </row>
    <row r="1495" spans="3:19" x14ac:dyDescent="0.25">
      <c r="C1495" s="221"/>
      <c r="R1495" s="219">
        <v>38009</v>
      </c>
      <c r="S1495" s="220">
        <v>125.4</v>
      </c>
    </row>
    <row r="1496" spans="3:19" x14ac:dyDescent="0.25">
      <c r="C1496" s="221"/>
      <c r="R1496" s="219">
        <v>38010</v>
      </c>
      <c r="S1496" s="220">
        <v>124</v>
      </c>
    </row>
    <row r="1497" spans="3:19" x14ac:dyDescent="0.25">
      <c r="C1497" s="221"/>
      <c r="R1497" s="219">
        <v>38011</v>
      </c>
      <c r="S1497" s="220">
        <v>121.6</v>
      </c>
    </row>
    <row r="1498" spans="3:19" x14ac:dyDescent="0.25">
      <c r="C1498" s="221"/>
      <c r="R1498" s="219">
        <v>38012</v>
      </c>
      <c r="S1498" s="220">
        <v>121.3</v>
      </c>
    </row>
    <row r="1499" spans="3:19" x14ac:dyDescent="0.25">
      <c r="C1499" s="221"/>
      <c r="R1499" s="219">
        <v>38013</v>
      </c>
      <c r="S1499" s="220">
        <v>121.3</v>
      </c>
    </row>
    <row r="1500" spans="3:19" x14ac:dyDescent="0.25">
      <c r="C1500" s="221"/>
      <c r="R1500" s="219">
        <v>38014</v>
      </c>
      <c r="S1500" s="220">
        <v>119.4</v>
      </c>
    </row>
    <row r="1501" spans="3:19" x14ac:dyDescent="0.25">
      <c r="C1501" s="221"/>
      <c r="R1501" s="219">
        <v>38015</v>
      </c>
      <c r="S1501" s="220">
        <v>117.8</v>
      </c>
    </row>
    <row r="1502" spans="3:19" x14ac:dyDescent="0.25">
      <c r="C1502" s="221"/>
      <c r="R1502" s="219">
        <v>38016</v>
      </c>
      <c r="S1502" s="220">
        <v>115.6</v>
      </c>
    </row>
    <row r="1503" spans="3:19" x14ac:dyDescent="0.25">
      <c r="C1503" s="221"/>
      <c r="R1503" s="219">
        <v>38017</v>
      </c>
      <c r="S1503" s="220">
        <v>110.8</v>
      </c>
    </row>
    <row r="1504" spans="3:19" x14ac:dyDescent="0.25">
      <c r="C1504" s="221"/>
      <c r="R1504" s="219">
        <v>38018</v>
      </c>
      <c r="S1504" s="220">
        <v>108.5</v>
      </c>
    </row>
    <row r="1505" spans="3:19" x14ac:dyDescent="0.25">
      <c r="C1505" s="221"/>
      <c r="R1505" s="219">
        <v>38019</v>
      </c>
      <c r="S1505" s="220">
        <v>108.7</v>
      </c>
    </row>
    <row r="1506" spans="3:19" x14ac:dyDescent="0.25">
      <c r="C1506" s="221"/>
      <c r="R1506" s="219">
        <v>38020</v>
      </c>
      <c r="S1506" s="220">
        <v>109.2</v>
      </c>
    </row>
    <row r="1507" spans="3:19" x14ac:dyDescent="0.25">
      <c r="C1507" s="221"/>
      <c r="R1507" s="219">
        <v>38021</v>
      </c>
      <c r="S1507" s="220">
        <v>111.2</v>
      </c>
    </row>
    <row r="1508" spans="3:19" x14ac:dyDescent="0.25">
      <c r="C1508" s="221"/>
      <c r="R1508" s="219">
        <v>38022</v>
      </c>
      <c r="S1508" s="220">
        <v>110.8</v>
      </c>
    </row>
    <row r="1509" spans="3:19" x14ac:dyDescent="0.25">
      <c r="C1509" s="221"/>
      <c r="R1509" s="219">
        <v>38023</v>
      </c>
      <c r="S1509" s="220">
        <v>110.5</v>
      </c>
    </row>
    <row r="1510" spans="3:19" x14ac:dyDescent="0.25">
      <c r="C1510" s="221"/>
      <c r="R1510" s="219">
        <v>38024</v>
      </c>
      <c r="S1510" s="220">
        <v>110</v>
      </c>
    </row>
    <row r="1511" spans="3:19" x14ac:dyDescent="0.25">
      <c r="C1511" s="221"/>
      <c r="R1511" s="219">
        <v>38025</v>
      </c>
      <c r="S1511" s="220">
        <v>108.3</v>
      </c>
    </row>
    <row r="1512" spans="3:19" x14ac:dyDescent="0.25">
      <c r="C1512" s="221"/>
      <c r="R1512" s="219">
        <v>38026</v>
      </c>
      <c r="S1512" s="220">
        <v>108.7</v>
      </c>
    </row>
    <row r="1513" spans="3:19" x14ac:dyDescent="0.25">
      <c r="C1513" s="221"/>
      <c r="R1513" s="219">
        <v>38027</v>
      </c>
      <c r="S1513" s="220">
        <v>110.7</v>
      </c>
    </row>
    <row r="1514" spans="3:19" x14ac:dyDescent="0.25">
      <c r="C1514" s="221"/>
      <c r="R1514" s="219">
        <v>38028</v>
      </c>
      <c r="S1514" s="220">
        <v>112.4</v>
      </c>
    </row>
    <row r="1515" spans="3:19" x14ac:dyDescent="0.25">
      <c r="C1515" s="221"/>
      <c r="R1515" s="219">
        <v>38029</v>
      </c>
      <c r="S1515" s="220">
        <v>110.6</v>
      </c>
    </row>
    <row r="1516" spans="3:19" x14ac:dyDescent="0.25">
      <c r="C1516" s="221"/>
      <c r="R1516" s="219">
        <v>38030</v>
      </c>
      <c r="S1516" s="220">
        <v>111.4</v>
      </c>
    </row>
    <row r="1517" spans="3:19" x14ac:dyDescent="0.25">
      <c r="C1517" s="221"/>
      <c r="R1517" s="219">
        <v>38031</v>
      </c>
      <c r="S1517" s="220">
        <v>110.8</v>
      </c>
    </row>
    <row r="1518" spans="3:19" x14ac:dyDescent="0.25">
      <c r="C1518" s="221"/>
      <c r="R1518" s="219">
        <v>38032</v>
      </c>
      <c r="S1518" s="220">
        <v>110.9</v>
      </c>
    </row>
    <row r="1519" spans="3:19" x14ac:dyDescent="0.25">
      <c r="C1519" s="221"/>
      <c r="R1519" s="219">
        <v>38033</v>
      </c>
      <c r="S1519" s="220">
        <v>111.2</v>
      </c>
    </row>
    <row r="1520" spans="3:19" x14ac:dyDescent="0.25">
      <c r="C1520" s="221"/>
      <c r="R1520" s="219">
        <v>38034</v>
      </c>
      <c r="S1520" s="220">
        <v>112.2</v>
      </c>
    </row>
    <row r="1521" spans="3:19" x14ac:dyDescent="0.25">
      <c r="C1521" s="221"/>
      <c r="R1521" s="219">
        <v>38035</v>
      </c>
      <c r="S1521" s="220">
        <v>112.3</v>
      </c>
    </row>
    <row r="1522" spans="3:19" x14ac:dyDescent="0.25">
      <c r="C1522" s="221"/>
      <c r="R1522" s="219">
        <v>38036</v>
      </c>
      <c r="S1522" s="220">
        <v>113.3</v>
      </c>
    </row>
    <row r="1523" spans="3:19" x14ac:dyDescent="0.25">
      <c r="C1523" s="221"/>
      <c r="R1523" s="219">
        <v>38037</v>
      </c>
      <c r="S1523" s="220">
        <v>113.1</v>
      </c>
    </row>
    <row r="1524" spans="3:19" x14ac:dyDescent="0.25">
      <c r="C1524" s="221"/>
      <c r="R1524" s="219">
        <v>38038</v>
      </c>
      <c r="S1524" s="220">
        <v>112</v>
      </c>
    </row>
    <row r="1525" spans="3:19" x14ac:dyDescent="0.25">
      <c r="C1525" s="221"/>
      <c r="R1525" s="219">
        <v>38039</v>
      </c>
      <c r="S1525" s="220">
        <v>111.1</v>
      </c>
    </row>
    <row r="1526" spans="3:19" x14ac:dyDescent="0.25">
      <c r="C1526" s="221"/>
      <c r="R1526" s="219">
        <v>38040</v>
      </c>
      <c r="S1526" s="220">
        <v>112.2</v>
      </c>
    </row>
    <row r="1527" spans="3:19" x14ac:dyDescent="0.25">
      <c r="C1527" s="221"/>
      <c r="R1527" s="219">
        <v>38041</v>
      </c>
      <c r="S1527" s="220">
        <v>114.2</v>
      </c>
    </row>
    <row r="1528" spans="3:19" x14ac:dyDescent="0.25">
      <c r="C1528" s="221"/>
      <c r="R1528" s="219">
        <v>38042</v>
      </c>
      <c r="S1528" s="220">
        <v>116.3</v>
      </c>
    </row>
    <row r="1529" spans="3:19" x14ac:dyDescent="0.25">
      <c r="C1529" s="221"/>
      <c r="R1529" s="219">
        <v>38043</v>
      </c>
      <c r="S1529" s="220">
        <v>115.7</v>
      </c>
    </row>
    <row r="1530" spans="3:19" x14ac:dyDescent="0.25">
      <c r="C1530" s="221"/>
      <c r="R1530" s="219">
        <v>38044</v>
      </c>
      <c r="S1530" s="220">
        <v>115.6</v>
      </c>
    </row>
    <row r="1531" spans="3:19" x14ac:dyDescent="0.25">
      <c r="C1531" s="221"/>
      <c r="R1531" s="219">
        <v>38045</v>
      </c>
      <c r="S1531" s="220">
        <v>113.8</v>
      </c>
    </row>
    <row r="1532" spans="3:19" x14ac:dyDescent="0.25">
      <c r="C1532" s="221"/>
      <c r="R1532" s="219">
        <v>38046</v>
      </c>
      <c r="S1532" s="220">
        <v>113.3</v>
      </c>
    </row>
    <row r="1533" spans="3:19" x14ac:dyDescent="0.25">
      <c r="C1533" s="221"/>
      <c r="R1533" s="219">
        <v>38047</v>
      </c>
      <c r="S1533" s="220">
        <v>114.9</v>
      </c>
    </row>
    <row r="1534" spans="3:19" x14ac:dyDescent="0.25">
      <c r="C1534" s="221"/>
      <c r="R1534" s="219">
        <v>38048</v>
      </c>
      <c r="S1534" s="220">
        <v>114.7</v>
      </c>
    </row>
    <row r="1535" spans="3:19" x14ac:dyDescent="0.25">
      <c r="C1535" s="221"/>
      <c r="R1535" s="219">
        <v>38049</v>
      </c>
      <c r="S1535" s="220">
        <v>112.1</v>
      </c>
    </row>
    <row r="1536" spans="3:19" x14ac:dyDescent="0.25">
      <c r="C1536" s="221"/>
      <c r="R1536" s="219">
        <v>38050</v>
      </c>
      <c r="S1536" s="220">
        <v>110.9</v>
      </c>
    </row>
    <row r="1537" spans="3:19" x14ac:dyDescent="0.25">
      <c r="C1537" s="221"/>
      <c r="R1537" s="219">
        <v>38051</v>
      </c>
      <c r="S1537" s="220">
        <v>109</v>
      </c>
    </row>
    <row r="1538" spans="3:19" x14ac:dyDescent="0.25">
      <c r="C1538" s="221"/>
      <c r="R1538" s="219">
        <v>38052</v>
      </c>
      <c r="S1538" s="220">
        <v>108.6</v>
      </c>
    </row>
    <row r="1539" spans="3:19" x14ac:dyDescent="0.25">
      <c r="C1539" s="221"/>
      <c r="R1539" s="219">
        <v>38053</v>
      </c>
      <c r="S1539" s="220">
        <v>105.5</v>
      </c>
    </row>
    <row r="1540" spans="3:19" x14ac:dyDescent="0.25">
      <c r="C1540" s="221"/>
      <c r="R1540" s="219">
        <v>38054</v>
      </c>
      <c r="S1540" s="220">
        <v>104.6</v>
      </c>
    </row>
    <row r="1541" spans="3:19" x14ac:dyDescent="0.25">
      <c r="C1541" s="221"/>
      <c r="R1541" s="219">
        <v>38055</v>
      </c>
      <c r="S1541" s="220">
        <v>104.2</v>
      </c>
    </row>
    <row r="1542" spans="3:19" x14ac:dyDescent="0.25">
      <c r="C1542" s="221"/>
      <c r="R1542" s="219">
        <v>38056</v>
      </c>
      <c r="S1542" s="220">
        <v>103.5</v>
      </c>
    </row>
    <row r="1543" spans="3:19" x14ac:dyDescent="0.25">
      <c r="C1543" s="221"/>
      <c r="R1543" s="219">
        <v>38057</v>
      </c>
      <c r="S1543" s="220">
        <v>103</v>
      </c>
    </row>
    <row r="1544" spans="3:19" x14ac:dyDescent="0.25">
      <c r="C1544" s="221"/>
      <c r="R1544" s="219">
        <v>38058</v>
      </c>
      <c r="S1544" s="220">
        <v>104.7</v>
      </c>
    </row>
    <row r="1545" spans="3:19" x14ac:dyDescent="0.25">
      <c r="C1545" s="221"/>
      <c r="R1545" s="219">
        <v>38059</v>
      </c>
      <c r="S1545" s="220">
        <v>106.6</v>
      </c>
    </row>
    <row r="1546" spans="3:19" x14ac:dyDescent="0.25">
      <c r="C1546" s="221"/>
      <c r="R1546" s="219">
        <v>38060</v>
      </c>
      <c r="S1546" s="220">
        <v>105.9</v>
      </c>
    </row>
    <row r="1547" spans="3:19" x14ac:dyDescent="0.25">
      <c r="C1547" s="221"/>
      <c r="R1547" s="219">
        <v>38061</v>
      </c>
      <c r="S1547" s="220">
        <v>109</v>
      </c>
    </row>
    <row r="1548" spans="3:19" x14ac:dyDescent="0.25">
      <c r="C1548" s="221"/>
      <c r="R1548" s="219">
        <v>38062</v>
      </c>
      <c r="S1548" s="220">
        <v>114.2</v>
      </c>
    </row>
    <row r="1549" spans="3:19" x14ac:dyDescent="0.25">
      <c r="C1549" s="221"/>
      <c r="R1549" s="219">
        <v>38063</v>
      </c>
      <c r="S1549" s="220">
        <v>117.2</v>
      </c>
    </row>
    <row r="1550" spans="3:19" x14ac:dyDescent="0.25">
      <c r="C1550" s="221"/>
      <c r="R1550" s="219">
        <v>38064</v>
      </c>
      <c r="S1550" s="220">
        <v>119</v>
      </c>
    </row>
    <row r="1551" spans="3:19" x14ac:dyDescent="0.25">
      <c r="C1551" s="221"/>
      <c r="R1551" s="219">
        <v>38065</v>
      </c>
      <c r="S1551" s="220">
        <v>122.8</v>
      </c>
    </row>
    <row r="1552" spans="3:19" x14ac:dyDescent="0.25">
      <c r="C1552" s="221"/>
      <c r="R1552" s="219">
        <v>38066</v>
      </c>
      <c r="S1552" s="220">
        <v>123.8</v>
      </c>
    </row>
    <row r="1553" spans="3:19" x14ac:dyDescent="0.25">
      <c r="C1553" s="221"/>
      <c r="R1553" s="219">
        <v>38067</v>
      </c>
      <c r="S1553" s="220">
        <v>125.3</v>
      </c>
    </row>
    <row r="1554" spans="3:19" x14ac:dyDescent="0.25">
      <c r="C1554" s="221"/>
      <c r="R1554" s="219">
        <v>38068</v>
      </c>
      <c r="S1554" s="220">
        <v>127.9</v>
      </c>
    </row>
    <row r="1555" spans="3:19" x14ac:dyDescent="0.25">
      <c r="C1555" s="221"/>
      <c r="R1555" s="219">
        <v>38069</v>
      </c>
      <c r="S1555" s="220">
        <v>132.30000000000001</v>
      </c>
    </row>
    <row r="1556" spans="3:19" x14ac:dyDescent="0.25">
      <c r="C1556" s="221"/>
      <c r="R1556" s="219">
        <v>38070</v>
      </c>
      <c r="S1556" s="220">
        <v>134.1</v>
      </c>
    </row>
    <row r="1557" spans="3:19" x14ac:dyDescent="0.25">
      <c r="C1557" s="221"/>
      <c r="R1557" s="219">
        <v>38071</v>
      </c>
      <c r="S1557" s="220">
        <v>134.30000000000001</v>
      </c>
    </row>
    <row r="1558" spans="3:19" x14ac:dyDescent="0.25">
      <c r="C1558" s="221"/>
      <c r="R1558" s="219">
        <v>38072</v>
      </c>
      <c r="S1558" s="220">
        <v>134.4</v>
      </c>
    </row>
    <row r="1559" spans="3:19" x14ac:dyDescent="0.25">
      <c r="C1559" s="221"/>
      <c r="R1559" s="219">
        <v>38073</v>
      </c>
      <c r="S1559" s="220">
        <v>134.30000000000001</v>
      </c>
    </row>
    <row r="1560" spans="3:19" x14ac:dyDescent="0.25">
      <c r="C1560" s="221"/>
      <c r="R1560" s="219">
        <v>38074</v>
      </c>
      <c r="S1560" s="220">
        <v>132.5</v>
      </c>
    </row>
    <row r="1561" spans="3:19" x14ac:dyDescent="0.25">
      <c r="C1561" s="221"/>
      <c r="R1561" s="219">
        <v>38075</v>
      </c>
      <c r="S1561" s="220">
        <v>134.5</v>
      </c>
    </row>
    <row r="1562" spans="3:19" x14ac:dyDescent="0.25">
      <c r="C1562" s="221"/>
      <c r="R1562" s="219">
        <v>38076</v>
      </c>
      <c r="S1562" s="220">
        <v>135.80000000000001</v>
      </c>
    </row>
    <row r="1563" spans="3:19" x14ac:dyDescent="0.25">
      <c r="C1563" s="221"/>
      <c r="R1563" s="219">
        <v>38077</v>
      </c>
      <c r="S1563" s="220">
        <v>137.69999999999999</v>
      </c>
    </row>
    <row r="1564" spans="3:19" x14ac:dyDescent="0.25">
      <c r="C1564" s="221"/>
      <c r="R1564" s="219">
        <v>38078</v>
      </c>
      <c r="S1564" s="220">
        <v>139.4</v>
      </c>
    </row>
    <row r="1565" spans="3:19" x14ac:dyDescent="0.25">
      <c r="C1565" s="221"/>
      <c r="R1565" s="219">
        <v>38079</v>
      </c>
      <c r="S1565" s="220">
        <v>141.4</v>
      </c>
    </row>
    <row r="1566" spans="3:19" x14ac:dyDescent="0.25">
      <c r="C1566" s="221"/>
      <c r="R1566" s="219">
        <v>38080</v>
      </c>
      <c r="S1566" s="220">
        <v>141.9</v>
      </c>
    </row>
    <row r="1567" spans="3:19" x14ac:dyDescent="0.25">
      <c r="C1567" s="221"/>
      <c r="R1567" s="219">
        <v>38081</v>
      </c>
      <c r="S1567" s="220">
        <v>141.1</v>
      </c>
    </row>
    <row r="1568" spans="3:19" x14ac:dyDescent="0.25">
      <c r="C1568" s="221"/>
      <c r="R1568" s="219">
        <v>38082</v>
      </c>
      <c r="S1568" s="220">
        <v>143.9</v>
      </c>
    </row>
    <row r="1569" spans="3:19" x14ac:dyDescent="0.25">
      <c r="C1569" s="221"/>
      <c r="R1569" s="219">
        <v>38083</v>
      </c>
      <c r="S1569" s="220">
        <v>148.1</v>
      </c>
    </row>
    <row r="1570" spans="3:19" x14ac:dyDescent="0.25">
      <c r="C1570" s="221"/>
      <c r="R1570" s="219">
        <v>38084</v>
      </c>
      <c r="S1570" s="220">
        <v>149.69999999999999</v>
      </c>
    </row>
    <row r="1571" spans="3:19" x14ac:dyDescent="0.25">
      <c r="C1571" s="221"/>
      <c r="R1571" s="219">
        <v>38085</v>
      </c>
      <c r="S1571" s="220">
        <v>151.9</v>
      </c>
    </row>
    <row r="1572" spans="3:19" x14ac:dyDescent="0.25">
      <c r="C1572" s="221"/>
      <c r="R1572" s="219">
        <v>38086</v>
      </c>
      <c r="S1572" s="220">
        <v>156.6</v>
      </c>
    </row>
    <row r="1573" spans="3:19" x14ac:dyDescent="0.25">
      <c r="C1573" s="221"/>
      <c r="R1573" s="219">
        <v>38087</v>
      </c>
      <c r="S1573" s="220">
        <v>158.4</v>
      </c>
    </row>
    <row r="1574" spans="3:19" x14ac:dyDescent="0.25">
      <c r="C1574" s="221"/>
      <c r="R1574" s="219">
        <v>38088</v>
      </c>
      <c r="S1574" s="220">
        <v>156</v>
      </c>
    </row>
    <row r="1575" spans="3:19" x14ac:dyDescent="0.25">
      <c r="C1575" s="221"/>
      <c r="R1575" s="219">
        <v>38089</v>
      </c>
      <c r="S1575" s="220">
        <v>157.30000000000001</v>
      </c>
    </row>
    <row r="1576" spans="3:19" x14ac:dyDescent="0.25">
      <c r="C1576" s="221"/>
      <c r="R1576" s="219">
        <v>38090</v>
      </c>
      <c r="S1576" s="220">
        <v>159</v>
      </c>
    </row>
    <row r="1577" spans="3:19" x14ac:dyDescent="0.25">
      <c r="C1577" s="221"/>
      <c r="R1577" s="219">
        <v>38091</v>
      </c>
      <c r="S1577" s="220">
        <v>160.6</v>
      </c>
    </row>
    <row r="1578" spans="3:19" x14ac:dyDescent="0.25">
      <c r="C1578" s="221"/>
      <c r="R1578" s="219">
        <v>38092</v>
      </c>
      <c r="S1578" s="220">
        <v>158</v>
      </c>
    </row>
    <row r="1579" spans="3:19" x14ac:dyDescent="0.25">
      <c r="C1579" s="221"/>
      <c r="R1579" s="219">
        <v>38093</v>
      </c>
      <c r="S1579" s="220">
        <v>157.9</v>
      </c>
    </row>
    <row r="1580" spans="3:19" x14ac:dyDescent="0.25">
      <c r="C1580" s="221"/>
      <c r="R1580" s="219">
        <v>38094</v>
      </c>
      <c r="S1580" s="220">
        <v>155.30000000000001</v>
      </c>
    </row>
    <row r="1581" spans="3:19" x14ac:dyDescent="0.25">
      <c r="C1581" s="221"/>
      <c r="R1581" s="219">
        <v>38095</v>
      </c>
      <c r="S1581" s="220">
        <v>152.6</v>
      </c>
    </row>
    <row r="1582" spans="3:19" x14ac:dyDescent="0.25">
      <c r="C1582" s="221"/>
      <c r="R1582" s="219">
        <v>38096</v>
      </c>
      <c r="S1582" s="220">
        <v>153.1</v>
      </c>
    </row>
    <row r="1583" spans="3:19" x14ac:dyDescent="0.25">
      <c r="C1583" s="221"/>
      <c r="R1583" s="219">
        <v>38097</v>
      </c>
      <c r="S1583" s="220">
        <v>153.80000000000001</v>
      </c>
    </row>
    <row r="1584" spans="3:19" x14ac:dyDescent="0.25">
      <c r="C1584" s="221"/>
      <c r="R1584" s="219">
        <v>38098</v>
      </c>
      <c r="S1584" s="220">
        <v>152.80000000000001</v>
      </c>
    </row>
    <row r="1585" spans="3:19" x14ac:dyDescent="0.25">
      <c r="C1585" s="221"/>
      <c r="R1585" s="219">
        <v>38099</v>
      </c>
      <c r="S1585" s="220">
        <v>150.80000000000001</v>
      </c>
    </row>
    <row r="1586" spans="3:19" x14ac:dyDescent="0.25">
      <c r="C1586" s="221"/>
      <c r="R1586" s="219">
        <v>38100</v>
      </c>
      <c r="S1586" s="220">
        <v>149.30000000000001</v>
      </c>
    </row>
    <row r="1587" spans="3:19" x14ac:dyDescent="0.25">
      <c r="C1587" s="221"/>
      <c r="R1587" s="219">
        <v>38101</v>
      </c>
      <c r="S1587" s="220">
        <v>147.69999999999999</v>
      </c>
    </row>
    <row r="1588" spans="3:19" x14ac:dyDescent="0.25">
      <c r="C1588" s="221"/>
      <c r="R1588" s="219">
        <v>38102</v>
      </c>
      <c r="S1588" s="220">
        <v>145</v>
      </c>
    </row>
    <row r="1589" spans="3:19" x14ac:dyDescent="0.25">
      <c r="C1589" s="221"/>
      <c r="R1589" s="219">
        <v>38103</v>
      </c>
      <c r="S1589" s="220">
        <v>145.4</v>
      </c>
    </row>
    <row r="1590" spans="3:19" x14ac:dyDescent="0.25">
      <c r="C1590" s="221"/>
      <c r="R1590" s="219">
        <v>38104</v>
      </c>
      <c r="S1590" s="220">
        <v>147.30000000000001</v>
      </c>
    </row>
    <row r="1591" spans="3:19" x14ac:dyDescent="0.25">
      <c r="C1591" s="221"/>
      <c r="R1591" s="219">
        <v>38105</v>
      </c>
      <c r="S1591" s="220">
        <v>148.69999999999999</v>
      </c>
    </row>
    <row r="1592" spans="3:19" x14ac:dyDescent="0.25">
      <c r="C1592" s="221"/>
      <c r="R1592" s="219">
        <v>38106</v>
      </c>
      <c r="S1592" s="220">
        <v>149.5</v>
      </c>
    </row>
    <row r="1593" spans="3:19" x14ac:dyDescent="0.25">
      <c r="C1593" s="221"/>
      <c r="R1593" s="219">
        <v>38107</v>
      </c>
      <c r="S1593" s="220">
        <v>148.69999999999999</v>
      </c>
    </row>
    <row r="1594" spans="3:19" x14ac:dyDescent="0.25">
      <c r="C1594" s="221"/>
      <c r="R1594" s="219">
        <v>38108</v>
      </c>
      <c r="S1594" s="220">
        <v>146.9</v>
      </c>
    </row>
    <row r="1595" spans="3:19" x14ac:dyDescent="0.25">
      <c r="C1595" s="221"/>
      <c r="R1595" s="219">
        <v>38109</v>
      </c>
      <c r="S1595" s="220">
        <v>144</v>
      </c>
    </row>
    <row r="1596" spans="3:19" x14ac:dyDescent="0.25">
      <c r="C1596" s="221"/>
      <c r="R1596" s="219">
        <v>38110</v>
      </c>
      <c r="S1596" s="220">
        <v>143.5</v>
      </c>
    </row>
    <row r="1597" spans="3:19" x14ac:dyDescent="0.25">
      <c r="C1597" s="221"/>
      <c r="R1597" s="219">
        <v>38111</v>
      </c>
      <c r="S1597" s="220">
        <v>144.80000000000001</v>
      </c>
    </row>
    <row r="1598" spans="3:19" x14ac:dyDescent="0.25">
      <c r="C1598" s="221"/>
      <c r="R1598" s="219">
        <v>38112</v>
      </c>
      <c r="S1598" s="220">
        <v>143</v>
      </c>
    </row>
    <row r="1599" spans="3:19" x14ac:dyDescent="0.25">
      <c r="C1599" s="221"/>
      <c r="R1599" s="219">
        <v>38113</v>
      </c>
      <c r="S1599" s="220">
        <v>140.6</v>
      </c>
    </row>
    <row r="1600" spans="3:19" x14ac:dyDescent="0.25">
      <c r="C1600" s="221"/>
      <c r="R1600" s="219">
        <v>38114</v>
      </c>
      <c r="S1600" s="220">
        <v>140.80000000000001</v>
      </c>
    </row>
    <row r="1601" spans="3:19" x14ac:dyDescent="0.25">
      <c r="C1601" s="221"/>
      <c r="R1601" s="219">
        <v>38115</v>
      </c>
      <c r="S1601" s="220">
        <v>138.69999999999999</v>
      </c>
    </row>
    <row r="1602" spans="3:19" x14ac:dyDescent="0.25">
      <c r="C1602" s="221"/>
      <c r="R1602" s="219">
        <v>38116</v>
      </c>
      <c r="S1602" s="220">
        <v>133.1</v>
      </c>
    </row>
    <row r="1603" spans="3:19" x14ac:dyDescent="0.25">
      <c r="C1603" s="221"/>
      <c r="R1603" s="219">
        <v>38117</v>
      </c>
      <c r="S1603" s="220">
        <v>131.9</v>
      </c>
    </row>
    <row r="1604" spans="3:19" x14ac:dyDescent="0.25">
      <c r="C1604" s="221"/>
      <c r="R1604" s="219">
        <v>38118</v>
      </c>
      <c r="S1604" s="220">
        <v>132.69999999999999</v>
      </c>
    </row>
    <row r="1605" spans="3:19" x14ac:dyDescent="0.25">
      <c r="C1605" s="221"/>
      <c r="R1605" s="219">
        <v>38119</v>
      </c>
      <c r="S1605" s="220">
        <v>130.5</v>
      </c>
    </row>
    <row r="1606" spans="3:19" x14ac:dyDescent="0.25">
      <c r="C1606" s="221"/>
      <c r="R1606" s="219">
        <v>38120</v>
      </c>
      <c r="S1606" s="220">
        <v>129.6</v>
      </c>
    </row>
    <row r="1607" spans="3:19" x14ac:dyDescent="0.25">
      <c r="C1607" s="221"/>
      <c r="R1607" s="219">
        <v>38121</v>
      </c>
      <c r="S1607" s="220">
        <v>125.4</v>
      </c>
    </row>
    <row r="1608" spans="3:19" x14ac:dyDescent="0.25">
      <c r="C1608" s="221"/>
      <c r="R1608" s="219">
        <v>38122</v>
      </c>
      <c r="S1608" s="220">
        <v>123</v>
      </c>
    </row>
    <row r="1609" spans="3:19" x14ac:dyDescent="0.25">
      <c r="C1609" s="221"/>
      <c r="R1609" s="219">
        <v>38123</v>
      </c>
      <c r="S1609" s="220">
        <v>120.3</v>
      </c>
    </row>
    <row r="1610" spans="3:19" x14ac:dyDescent="0.25">
      <c r="C1610" s="221"/>
      <c r="R1610" s="219">
        <v>38124</v>
      </c>
      <c r="S1610" s="220">
        <v>123</v>
      </c>
    </row>
    <row r="1611" spans="3:19" x14ac:dyDescent="0.25">
      <c r="C1611" s="221"/>
      <c r="R1611" s="219">
        <v>38125</v>
      </c>
      <c r="S1611" s="220">
        <v>124.1</v>
      </c>
    </row>
    <row r="1612" spans="3:19" x14ac:dyDescent="0.25">
      <c r="C1612" s="221"/>
      <c r="R1612" s="219">
        <v>38126</v>
      </c>
      <c r="S1612" s="220">
        <v>122.1</v>
      </c>
    </row>
    <row r="1613" spans="3:19" x14ac:dyDescent="0.25">
      <c r="C1613" s="221"/>
      <c r="R1613" s="219">
        <v>38127</v>
      </c>
      <c r="S1613" s="220">
        <v>122.7</v>
      </c>
    </row>
    <row r="1614" spans="3:19" x14ac:dyDescent="0.25">
      <c r="C1614" s="221"/>
      <c r="R1614" s="219">
        <v>38128</v>
      </c>
      <c r="S1614" s="220">
        <v>122.3</v>
      </c>
    </row>
    <row r="1615" spans="3:19" x14ac:dyDescent="0.25">
      <c r="C1615" s="221"/>
      <c r="R1615" s="219">
        <v>38129</v>
      </c>
      <c r="S1615" s="220">
        <v>120.5</v>
      </c>
    </row>
    <row r="1616" spans="3:19" x14ac:dyDescent="0.25">
      <c r="C1616" s="221"/>
      <c r="R1616" s="219">
        <v>38130</v>
      </c>
      <c r="S1616" s="220">
        <v>118.1</v>
      </c>
    </row>
    <row r="1617" spans="3:19" x14ac:dyDescent="0.25">
      <c r="C1617" s="221"/>
      <c r="R1617" s="219">
        <v>38131</v>
      </c>
      <c r="S1617" s="220">
        <v>120.1</v>
      </c>
    </row>
    <row r="1618" spans="3:19" x14ac:dyDescent="0.25">
      <c r="C1618" s="221"/>
      <c r="R1618" s="219">
        <v>38132</v>
      </c>
      <c r="S1618" s="220">
        <v>121.8</v>
      </c>
    </row>
    <row r="1619" spans="3:19" x14ac:dyDescent="0.25">
      <c r="C1619" s="221"/>
      <c r="R1619" s="219">
        <v>38133</v>
      </c>
      <c r="S1619" s="220">
        <v>122.2</v>
      </c>
    </row>
    <row r="1620" spans="3:19" x14ac:dyDescent="0.25">
      <c r="C1620" s="221"/>
      <c r="R1620" s="219">
        <v>38134</v>
      </c>
      <c r="S1620" s="220">
        <v>123.6</v>
      </c>
    </row>
    <row r="1621" spans="3:19" x14ac:dyDescent="0.25">
      <c r="C1621" s="221"/>
      <c r="R1621" s="219">
        <v>38135</v>
      </c>
      <c r="S1621" s="220">
        <v>122.7</v>
      </c>
    </row>
    <row r="1622" spans="3:19" x14ac:dyDescent="0.25">
      <c r="C1622" s="221"/>
      <c r="R1622" s="219">
        <v>38136</v>
      </c>
      <c r="S1622" s="220">
        <v>120.7</v>
      </c>
    </row>
    <row r="1623" spans="3:19" x14ac:dyDescent="0.25">
      <c r="C1623" s="221"/>
      <c r="R1623" s="219">
        <v>38137</v>
      </c>
      <c r="S1623" s="220">
        <v>120.8</v>
      </c>
    </row>
    <row r="1624" spans="3:19" x14ac:dyDescent="0.25">
      <c r="C1624" s="221"/>
      <c r="R1624" s="219">
        <v>38138</v>
      </c>
      <c r="S1624" s="220">
        <v>123.1</v>
      </c>
    </row>
    <row r="1625" spans="3:19" x14ac:dyDescent="0.25">
      <c r="C1625" s="221"/>
      <c r="R1625" s="219">
        <v>38139</v>
      </c>
      <c r="S1625" s="220">
        <v>125.5</v>
      </c>
    </row>
    <row r="1626" spans="3:19" x14ac:dyDescent="0.25">
      <c r="C1626" s="221"/>
      <c r="R1626" s="219">
        <v>38140</v>
      </c>
      <c r="S1626" s="220">
        <v>126.9</v>
      </c>
    </row>
    <row r="1627" spans="3:19" x14ac:dyDescent="0.25">
      <c r="C1627" s="221"/>
      <c r="R1627" s="219">
        <v>38141</v>
      </c>
      <c r="S1627" s="220">
        <v>128.69999999999999</v>
      </c>
    </row>
    <row r="1628" spans="3:19" x14ac:dyDescent="0.25">
      <c r="C1628" s="221"/>
      <c r="R1628" s="219">
        <v>38142</v>
      </c>
      <c r="S1628" s="220">
        <v>129.69999999999999</v>
      </c>
    </row>
    <row r="1629" spans="3:19" x14ac:dyDescent="0.25">
      <c r="C1629" s="221"/>
      <c r="R1629" s="219">
        <v>38143</v>
      </c>
      <c r="S1629" s="220">
        <v>129.5</v>
      </c>
    </row>
    <row r="1630" spans="3:19" x14ac:dyDescent="0.25">
      <c r="C1630" s="221"/>
      <c r="R1630" s="219">
        <v>38144</v>
      </c>
      <c r="S1630" s="220">
        <v>127.5</v>
      </c>
    </row>
    <row r="1631" spans="3:19" x14ac:dyDescent="0.25">
      <c r="C1631" s="221"/>
      <c r="R1631" s="219">
        <v>38145</v>
      </c>
      <c r="S1631" s="220">
        <v>126.4</v>
      </c>
    </row>
    <row r="1632" spans="3:19" x14ac:dyDescent="0.25">
      <c r="C1632" s="221"/>
      <c r="R1632" s="219">
        <v>38146</v>
      </c>
      <c r="S1632" s="220">
        <v>128.9</v>
      </c>
    </row>
    <row r="1633" spans="3:19" x14ac:dyDescent="0.25">
      <c r="C1633" s="221"/>
      <c r="R1633" s="219">
        <v>38147</v>
      </c>
      <c r="S1633" s="220">
        <v>129.19999999999999</v>
      </c>
    </row>
    <row r="1634" spans="3:19" x14ac:dyDescent="0.25">
      <c r="C1634" s="221"/>
      <c r="R1634" s="219">
        <v>38148</v>
      </c>
      <c r="S1634" s="220">
        <v>129.6</v>
      </c>
    </row>
    <row r="1635" spans="3:19" x14ac:dyDescent="0.25">
      <c r="C1635" s="221"/>
      <c r="R1635" s="219">
        <v>38149</v>
      </c>
      <c r="S1635" s="220">
        <v>131</v>
      </c>
    </row>
    <row r="1636" spans="3:19" x14ac:dyDescent="0.25">
      <c r="C1636" s="221"/>
      <c r="R1636" s="219">
        <v>38150</v>
      </c>
      <c r="S1636" s="220">
        <v>130.5</v>
      </c>
    </row>
    <row r="1637" spans="3:19" x14ac:dyDescent="0.25">
      <c r="C1637" s="221"/>
      <c r="R1637" s="219">
        <v>38151</v>
      </c>
      <c r="S1637" s="220">
        <v>129.5</v>
      </c>
    </row>
    <row r="1638" spans="3:19" x14ac:dyDescent="0.25">
      <c r="C1638" s="221"/>
      <c r="R1638" s="219">
        <v>38152</v>
      </c>
      <c r="S1638" s="220">
        <v>129.30000000000001</v>
      </c>
    </row>
    <row r="1639" spans="3:19" x14ac:dyDescent="0.25">
      <c r="C1639" s="221"/>
      <c r="R1639" s="219">
        <v>38153</v>
      </c>
      <c r="S1639" s="220">
        <v>130.1</v>
      </c>
    </row>
    <row r="1640" spans="3:19" x14ac:dyDescent="0.25">
      <c r="C1640" s="221"/>
      <c r="R1640" s="219">
        <v>38154</v>
      </c>
      <c r="S1640" s="220">
        <v>128.6</v>
      </c>
    </row>
    <row r="1641" spans="3:19" x14ac:dyDescent="0.25">
      <c r="C1641" s="221"/>
      <c r="R1641" s="219">
        <v>38155</v>
      </c>
      <c r="S1641" s="220">
        <v>127.5</v>
      </c>
    </row>
    <row r="1642" spans="3:19" x14ac:dyDescent="0.25">
      <c r="C1642" s="221"/>
      <c r="R1642" s="219">
        <v>38156</v>
      </c>
      <c r="S1642" s="220">
        <v>130</v>
      </c>
    </row>
    <row r="1643" spans="3:19" x14ac:dyDescent="0.25">
      <c r="C1643" s="221"/>
      <c r="R1643" s="219">
        <v>38157</v>
      </c>
      <c r="S1643" s="220">
        <v>129.80000000000001</v>
      </c>
    </row>
    <row r="1644" spans="3:19" x14ac:dyDescent="0.25">
      <c r="C1644" s="221"/>
      <c r="R1644" s="219">
        <v>38158</v>
      </c>
      <c r="S1644" s="220">
        <v>130.19999999999999</v>
      </c>
    </row>
    <row r="1645" spans="3:19" x14ac:dyDescent="0.25">
      <c r="C1645" s="221"/>
      <c r="R1645" s="219">
        <v>38159</v>
      </c>
      <c r="S1645" s="220">
        <v>133.19999999999999</v>
      </c>
    </row>
    <row r="1646" spans="3:19" x14ac:dyDescent="0.25">
      <c r="C1646" s="221"/>
      <c r="R1646" s="219">
        <v>38160</v>
      </c>
      <c r="S1646" s="220">
        <v>136.5</v>
      </c>
    </row>
    <row r="1647" spans="3:19" x14ac:dyDescent="0.25">
      <c r="C1647" s="221"/>
      <c r="R1647" s="219">
        <v>38161</v>
      </c>
      <c r="S1647" s="220">
        <v>136.69999999999999</v>
      </c>
    </row>
    <row r="1648" spans="3:19" x14ac:dyDescent="0.25">
      <c r="C1648" s="221"/>
      <c r="R1648" s="219">
        <v>38162</v>
      </c>
      <c r="S1648" s="220">
        <v>136.6</v>
      </c>
    </row>
    <row r="1649" spans="3:19" x14ac:dyDescent="0.25">
      <c r="C1649" s="221"/>
      <c r="R1649" s="219">
        <v>38163</v>
      </c>
      <c r="S1649" s="220">
        <v>137.69999999999999</v>
      </c>
    </row>
    <row r="1650" spans="3:19" x14ac:dyDescent="0.25">
      <c r="C1650" s="221"/>
      <c r="R1650" s="219">
        <v>38164</v>
      </c>
      <c r="S1650" s="220">
        <v>136</v>
      </c>
    </row>
    <row r="1651" spans="3:19" x14ac:dyDescent="0.25">
      <c r="C1651" s="221"/>
      <c r="R1651" s="219">
        <v>38165</v>
      </c>
      <c r="S1651" s="220">
        <v>134.19999999999999</v>
      </c>
    </row>
    <row r="1652" spans="3:19" x14ac:dyDescent="0.25">
      <c r="C1652" s="221"/>
      <c r="R1652" s="219">
        <v>38166</v>
      </c>
      <c r="S1652" s="220">
        <v>136.5</v>
      </c>
    </row>
    <row r="1653" spans="3:19" x14ac:dyDescent="0.25">
      <c r="C1653" s="221"/>
      <c r="R1653" s="219">
        <v>38167</v>
      </c>
      <c r="S1653" s="220">
        <v>138.1</v>
      </c>
    </row>
    <row r="1654" spans="3:19" x14ac:dyDescent="0.25">
      <c r="C1654" s="221"/>
      <c r="R1654" s="219">
        <v>38168</v>
      </c>
      <c r="S1654" s="220">
        <v>137</v>
      </c>
    </row>
    <row r="1655" spans="3:19" x14ac:dyDescent="0.25">
      <c r="C1655" s="221"/>
      <c r="R1655" s="219">
        <v>38169</v>
      </c>
      <c r="S1655" s="220">
        <v>136.19999999999999</v>
      </c>
    </row>
    <row r="1656" spans="3:19" x14ac:dyDescent="0.25">
      <c r="C1656" s="221"/>
      <c r="R1656" s="219">
        <v>38170</v>
      </c>
      <c r="S1656" s="220">
        <v>134.1</v>
      </c>
    </row>
    <row r="1657" spans="3:19" x14ac:dyDescent="0.25">
      <c r="C1657" s="221"/>
      <c r="R1657" s="219">
        <v>38171</v>
      </c>
      <c r="S1657" s="220">
        <v>131.4</v>
      </c>
    </row>
    <row r="1658" spans="3:19" x14ac:dyDescent="0.25">
      <c r="C1658" s="221"/>
      <c r="R1658" s="219">
        <v>38172</v>
      </c>
      <c r="S1658" s="220">
        <v>129.30000000000001</v>
      </c>
    </row>
    <row r="1659" spans="3:19" x14ac:dyDescent="0.25">
      <c r="C1659" s="221"/>
      <c r="R1659" s="219">
        <v>38173</v>
      </c>
      <c r="S1659" s="220">
        <v>129.5</v>
      </c>
    </row>
    <row r="1660" spans="3:19" x14ac:dyDescent="0.25">
      <c r="C1660" s="221"/>
      <c r="R1660" s="219">
        <v>38174</v>
      </c>
      <c r="S1660" s="220">
        <v>129.80000000000001</v>
      </c>
    </row>
    <row r="1661" spans="3:19" x14ac:dyDescent="0.25">
      <c r="C1661" s="221"/>
      <c r="R1661" s="219">
        <v>38175</v>
      </c>
      <c r="S1661" s="220">
        <v>131.69999999999999</v>
      </c>
    </row>
    <row r="1662" spans="3:19" x14ac:dyDescent="0.25">
      <c r="C1662" s="221"/>
      <c r="R1662" s="219">
        <v>38176</v>
      </c>
      <c r="S1662" s="220">
        <v>129.9</v>
      </c>
    </row>
    <row r="1663" spans="3:19" x14ac:dyDescent="0.25">
      <c r="C1663" s="221"/>
      <c r="R1663" s="219">
        <v>38177</v>
      </c>
      <c r="S1663" s="220">
        <v>130.80000000000001</v>
      </c>
    </row>
    <row r="1664" spans="3:19" x14ac:dyDescent="0.25">
      <c r="C1664" s="221"/>
      <c r="R1664" s="219">
        <v>38178</v>
      </c>
      <c r="S1664" s="220">
        <v>129.9</v>
      </c>
    </row>
    <row r="1665" spans="3:19" x14ac:dyDescent="0.25">
      <c r="C1665" s="221"/>
      <c r="R1665" s="219">
        <v>38179</v>
      </c>
      <c r="S1665" s="220">
        <v>128.30000000000001</v>
      </c>
    </row>
    <row r="1666" spans="3:19" x14ac:dyDescent="0.25">
      <c r="C1666" s="221"/>
      <c r="R1666" s="219">
        <v>38180</v>
      </c>
      <c r="S1666" s="220">
        <v>130.19999999999999</v>
      </c>
    </row>
    <row r="1667" spans="3:19" x14ac:dyDescent="0.25">
      <c r="C1667" s="221"/>
      <c r="R1667" s="219">
        <v>38181</v>
      </c>
      <c r="S1667" s="220">
        <v>131.5</v>
      </c>
    </row>
    <row r="1668" spans="3:19" x14ac:dyDescent="0.25">
      <c r="C1668" s="221"/>
      <c r="R1668" s="219">
        <v>38182</v>
      </c>
      <c r="S1668" s="220">
        <v>132.6</v>
      </c>
    </row>
    <row r="1669" spans="3:19" x14ac:dyDescent="0.25">
      <c r="C1669" s="221"/>
      <c r="R1669" s="219">
        <v>38183</v>
      </c>
      <c r="S1669" s="220">
        <v>134.1</v>
      </c>
    </row>
    <row r="1670" spans="3:19" x14ac:dyDescent="0.25">
      <c r="C1670" s="221"/>
      <c r="R1670" s="219">
        <v>38184</v>
      </c>
      <c r="S1670" s="220">
        <v>135.19999999999999</v>
      </c>
    </row>
    <row r="1671" spans="3:19" x14ac:dyDescent="0.25">
      <c r="C1671" s="221"/>
      <c r="R1671" s="219">
        <v>38185</v>
      </c>
      <c r="S1671" s="220">
        <v>134.4</v>
      </c>
    </row>
    <row r="1672" spans="3:19" x14ac:dyDescent="0.25">
      <c r="C1672" s="221"/>
      <c r="R1672" s="219">
        <v>38186</v>
      </c>
      <c r="S1672" s="220">
        <v>131.1</v>
      </c>
    </row>
    <row r="1673" spans="3:19" x14ac:dyDescent="0.25">
      <c r="C1673" s="221"/>
      <c r="R1673" s="219">
        <v>38187</v>
      </c>
      <c r="S1673" s="220">
        <v>130.5</v>
      </c>
    </row>
    <row r="1674" spans="3:19" x14ac:dyDescent="0.25">
      <c r="C1674" s="221"/>
      <c r="R1674" s="219">
        <v>38188</v>
      </c>
      <c r="S1674" s="220">
        <v>130.4</v>
      </c>
    </row>
    <row r="1675" spans="3:19" x14ac:dyDescent="0.25">
      <c r="C1675" s="221"/>
      <c r="R1675" s="219">
        <v>38189</v>
      </c>
      <c r="S1675" s="220">
        <v>129.30000000000001</v>
      </c>
    </row>
    <row r="1676" spans="3:19" x14ac:dyDescent="0.25">
      <c r="C1676" s="221"/>
      <c r="R1676" s="219">
        <v>38190</v>
      </c>
      <c r="S1676" s="220">
        <v>129.1</v>
      </c>
    </row>
    <row r="1677" spans="3:19" x14ac:dyDescent="0.25">
      <c r="C1677" s="221"/>
      <c r="R1677" s="219">
        <v>38191</v>
      </c>
      <c r="S1677" s="220">
        <v>133.1</v>
      </c>
    </row>
    <row r="1678" spans="3:19" x14ac:dyDescent="0.25">
      <c r="C1678" s="221"/>
      <c r="R1678" s="219">
        <v>38192</v>
      </c>
      <c r="S1678" s="220">
        <v>132.1</v>
      </c>
    </row>
    <row r="1679" spans="3:19" x14ac:dyDescent="0.25">
      <c r="C1679" s="221"/>
      <c r="R1679" s="219">
        <v>38193</v>
      </c>
      <c r="S1679" s="220">
        <v>130.19999999999999</v>
      </c>
    </row>
    <row r="1680" spans="3:19" x14ac:dyDescent="0.25">
      <c r="C1680" s="221"/>
      <c r="R1680" s="219">
        <v>38194</v>
      </c>
      <c r="S1680" s="220">
        <v>131.69999999999999</v>
      </c>
    </row>
    <row r="1681" spans="3:19" x14ac:dyDescent="0.25">
      <c r="C1681" s="221"/>
      <c r="R1681" s="219">
        <v>38195</v>
      </c>
      <c r="S1681" s="220">
        <v>133.5</v>
      </c>
    </row>
    <row r="1682" spans="3:19" x14ac:dyDescent="0.25">
      <c r="C1682" s="221"/>
      <c r="R1682" s="219">
        <v>38196</v>
      </c>
      <c r="S1682" s="220">
        <v>132.19999999999999</v>
      </c>
    </row>
    <row r="1683" spans="3:19" x14ac:dyDescent="0.25">
      <c r="C1683" s="221"/>
      <c r="R1683" s="219">
        <v>38197</v>
      </c>
      <c r="S1683" s="220">
        <v>129.9</v>
      </c>
    </row>
    <row r="1684" spans="3:19" x14ac:dyDescent="0.25">
      <c r="C1684" s="221"/>
      <c r="R1684" s="219">
        <v>38198</v>
      </c>
      <c r="S1684" s="220">
        <v>131.30000000000001</v>
      </c>
    </row>
    <row r="1685" spans="3:19" x14ac:dyDescent="0.25">
      <c r="C1685" s="221"/>
      <c r="R1685" s="219">
        <v>38199</v>
      </c>
      <c r="S1685" s="220">
        <v>130.5</v>
      </c>
    </row>
    <row r="1686" spans="3:19" x14ac:dyDescent="0.25">
      <c r="C1686" s="221"/>
      <c r="R1686" s="219">
        <v>38200</v>
      </c>
      <c r="S1686" s="220">
        <v>130.4</v>
      </c>
    </row>
    <row r="1687" spans="3:19" x14ac:dyDescent="0.25">
      <c r="C1687" s="221"/>
      <c r="R1687" s="219">
        <v>38201</v>
      </c>
      <c r="S1687" s="220">
        <v>133.80000000000001</v>
      </c>
    </row>
    <row r="1688" spans="3:19" x14ac:dyDescent="0.25">
      <c r="C1688" s="221"/>
      <c r="R1688" s="219">
        <v>38202</v>
      </c>
      <c r="S1688" s="220">
        <v>142.1</v>
      </c>
    </row>
    <row r="1689" spans="3:19" x14ac:dyDescent="0.25">
      <c r="C1689" s="221"/>
      <c r="R1689" s="219">
        <v>38203</v>
      </c>
      <c r="S1689" s="220">
        <v>146.19999999999999</v>
      </c>
    </row>
    <row r="1690" spans="3:19" x14ac:dyDescent="0.25">
      <c r="C1690" s="221"/>
      <c r="R1690" s="219">
        <v>38204</v>
      </c>
      <c r="S1690" s="220">
        <v>149.4</v>
      </c>
    </row>
    <row r="1691" spans="3:19" x14ac:dyDescent="0.25">
      <c r="C1691" s="221"/>
      <c r="R1691" s="219">
        <v>38205</v>
      </c>
      <c r="S1691" s="220">
        <v>152.80000000000001</v>
      </c>
    </row>
    <row r="1692" spans="3:19" x14ac:dyDescent="0.25">
      <c r="C1692" s="221"/>
      <c r="R1692" s="219">
        <v>38206</v>
      </c>
      <c r="S1692" s="220">
        <v>153.19999999999999</v>
      </c>
    </row>
    <row r="1693" spans="3:19" x14ac:dyDescent="0.25">
      <c r="C1693" s="221"/>
      <c r="R1693" s="219">
        <v>38207</v>
      </c>
      <c r="S1693" s="220">
        <v>152.1</v>
      </c>
    </row>
    <row r="1694" spans="3:19" x14ac:dyDescent="0.25">
      <c r="C1694" s="221"/>
      <c r="R1694" s="219">
        <v>38208</v>
      </c>
      <c r="S1694" s="220">
        <v>153.4</v>
      </c>
    </row>
    <row r="1695" spans="3:19" x14ac:dyDescent="0.25">
      <c r="C1695" s="221"/>
      <c r="R1695" s="219">
        <v>38209</v>
      </c>
      <c r="S1695" s="220">
        <v>155.1</v>
      </c>
    </row>
    <row r="1696" spans="3:19" x14ac:dyDescent="0.25">
      <c r="C1696" s="221"/>
      <c r="R1696" s="219">
        <v>38210</v>
      </c>
      <c r="S1696" s="220">
        <v>153.80000000000001</v>
      </c>
    </row>
    <row r="1697" spans="3:19" x14ac:dyDescent="0.25">
      <c r="C1697" s="221"/>
      <c r="R1697" s="219">
        <v>38211</v>
      </c>
      <c r="S1697" s="220">
        <v>154</v>
      </c>
    </row>
    <row r="1698" spans="3:19" x14ac:dyDescent="0.25">
      <c r="C1698" s="221"/>
      <c r="R1698" s="219">
        <v>38212</v>
      </c>
      <c r="S1698" s="220">
        <v>154.1</v>
      </c>
    </row>
    <row r="1699" spans="3:19" x14ac:dyDescent="0.25">
      <c r="C1699" s="221"/>
      <c r="R1699" s="219">
        <v>38213</v>
      </c>
      <c r="S1699" s="220">
        <v>150.6</v>
      </c>
    </row>
    <row r="1700" spans="3:19" x14ac:dyDescent="0.25">
      <c r="C1700" s="221"/>
      <c r="R1700" s="219">
        <v>38214</v>
      </c>
      <c r="S1700" s="220">
        <v>148.9</v>
      </c>
    </row>
    <row r="1701" spans="3:19" x14ac:dyDescent="0.25">
      <c r="C1701" s="221"/>
      <c r="R1701" s="219">
        <v>38215</v>
      </c>
      <c r="S1701" s="220">
        <v>149.69999999999999</v>
      </c>
    </row>
    <row r="1702" spans="3:19" x14ac:dyDescent="0.25">
      <c r="C1702" s="221"/>
      <c r="R1702" s="219">
        <v>38216</v>
      </c>
      <c r="S1702" s="220">
        <v>150.5</v>
      </c>
    </row>
    <row r="1703" spans="3:19" x14ac:dyDescent="0.25">
      <c r="C1703" s="221"/>
      <c r="R1703" s="219">
        <v>38217</v>
      </c>
      <c r="S1703" s="220">
        <v>150.4</v>
      </c>
    </row>
    <row r="1704" spans="3:19" x14ac:dyDescent="0.25">
      <c r="C1704" s="221"/>
      <c r="R1704" s="219">
        <v>38218</v>
      </c>
      <c r="S1704" s="220">
        <v>149.9</v>
      </c>
    </row>
    <row r="1705" spans="3:19" x14ac:dyDescent="0.25">
      <c r="C1705" s="221"/>
      <c r="R1705" s="219">
        <v>38219</v>
      </c>
      <c r="S1705" s="220">
        <v>148.5</v>
      </c>
    </row>
    <row r="1706" spans="3:19" x14ac:dyDescent="0.25">
      <c r="C1706" s="221"/>
      <c r="R1706" s="219">
        <v>38220</v>
      </c>
      <c r="S1706" s="220">
        <v>146.19999999999999</v>
      </c>
    </row>
    <row r="1707" spans="3:19" x14ac:dyDescent="0.25">
      <c r="C1707" s="221"/>
      <c r="R1707" s="219">
        <v>38221</v>
      </c>
      <c r="S1707" s="220">
        <v>139.1</v>
      </c>
    </row>
    <row r="1708" spans="3:19" x14ac:dyDescent="0.25">
      <c r="C1708" s="221"/>
      <c r="R1708" s="219">
        <v>38222</v>
      </c>
      <c r="S1708" s="220">
        <v>139</v>
      </c>
    </row>
    <row r="1709" spans="3:19" x14ac:dyDescent="0.25">
      <c r="C1709" s="221"/>
      <c r="R1709" s="219">
        <v>38223</v>
      </c>
      <c r="S1709" s="220">
        <v>139</v>
      </c>
    </row>
    <row r="1710" spans="3:19" x14ac:dyDescent="0.25">
      <c r="C1710" s="221"/>
      <c r="R1710" s="219">
        <v>38224</v>
      </c>
      <c r="S1710" s="220">
        <v>139.30000000000001</v>
      </c>
    </row>
    <row r="1711" spans="3:19" x14ac:dyDescent="0.25">
      <c r="C1711" s="221"/>
      <c r="R1711" s="219">
        <v>38225</v>
      </c>
      <c r="S1711" s="220">
        <v>137.69999999999999</v>
      </c>
    </row>
    <row r="1712" spans="3:19" x14ac:dyDescent="0.25">
      <c r="C1712" s="221"/>
      <c r="R1712" s="219">
        <v>38226</v>
      </c>
      <c r="S1712" s="220">
        <v>138.80000000000001</v>
      </c>
    </row>
    <row r="1713" spans="3:19" x14ac:dyDescent="0.25">
      <c r="C1713" s="221"/>
      <c r="R1713" s="219">
        <v>38227</v>
      </c>
      <c r="S1713" s="220">
        <v>139</v>
      </c>
    </row>
    <row r="1714" spans="3:19" x14ac:dyDescent="0.25">
      <c r="C1714" s="221"/>
      <c r="R1714" s="219">
        <v>38228</v>
      </c>
      <c r="S1714" s="220">
        <v>137.19999999999999</v>
      </c>
    </row>
    <row r="1715" spans="3:19" x14ac:dyDescent="0.25">
      <c r="C1715" s="221"/>
      <c r="R1715" s="219">
        <v>38229</v>
      </c>
      <c r="S1715" s="220">
        <v>139.30000000000001</v>
      </c>
    </row>
    <row r="1716" spans="3:19" x14ac:dyDescent="0.25">
      <c r="C1716" s="221"/>
      <c r="R1716" s="219">
        <v>38230</v>
      </c>
      <c r="S1716" s="220">
        <v>141.6</v>
      </c>
    </row>
    <row r="1717" spans="3:19" x14ac:dyDescent="0.25">
      <c r="C1717" s="221"/>
      <c r="R1717" s="219">
        <v>38231</v>
      </c>
      <c r="S1717" s="220">
        <v>139.69999999999999</v>
      </c>
    </row>
    <row r="1718" spans="3:19" x14ac:dyDescent="0.25">
      <c r="C1718" s="221"/>
      <c r="R1718" s="219">
        <v>38232</v>
      </c>
      <c r="S1718" s="220">
        <v>134.4</v>
      </c>
    </row>
    <row r="1719" spans="3:19" x14ac:dyDescent="0.25">
      <c r="C1719" s="221"/>
      <c r="R1719" s="219">
        <v>38233</v>
      </c>
      <c r="S1719" s="220">
        <v>133.30000000000001</v>
      </c>
    </row>
    <row r="1720" spans="3:19" x14ac:dyDescent="0.25">
      <c r="C1720" s="221"/>
      <c r="R1720" s="219">
        <v>38234</v>
      </c>
      <c r="S1720" s="220">
        <v>132.1</v>
      </c>
    </row>
    <row r="1721" spans="3:19" x14ac:dyDescent="0.25">
      <c r="C1721" s="221"/>
      <c r="R1721" s="219">
        <v>38235</v>
      </c>
      <c r="S1721" s="220">
        <v>128.9</v>
      </c>
    </row>
    <row r="1722" spans="3:19" x14ac:dyDescent="0.25">
      <c r="C1722" s="221"/>
      <c r="R1722" s="219">
        <v>38236</v>
      </c>
      <c r="S1722" s="220">
        <v>129.19999999999999</v>
      </c>
    </row>
    <row r="1723" spans="3:19" x14ac:dyDescent="0.25">
      <c r="C1723" s="221"/>
      <c r="R1723" s="219">
        <v>38237</v>
      </c>
      <c r="S1723" s="220">
        <v>131</v>
      </c>
    </row>
    <row r="1724" spans="3:19" x14ac:dyDescent="0.25">
      <c r="C1724" s="221"/>
      <c r="R1724" s="219">
        <v>38238</v>
      </c>
      <c r="S1724" s="220">
        <v>131.1</v>
      </c>
    </row>
    <row r="1725" spans="3:19" x14ac:dyDescent="0.25">
      <c r="C1725" s="221"/>
      <c r="R1725" s="219">
        <v>38239</v>
      </c>
      <c r="S1725" s="220">
        <v>131.9</v>
      </c>
    </row>
    <row r="1726" spans="3:19" x14ac:dyDescent="0.25">
      <c r="C1726" s="221"/>
      <c r="R1726" s="219">
        <v>38240</v>
      </c>
      <c r="S1726" s="220">
        <v>133.80000000000001</v>
      </c>
    </row>
    <row r="1727" spans="3:19" x14ac:dyDescent="0.25">
      <c r="C1727" s="221"/>
      <c r="R1727" s="219">
        <v>38241</v>
      </c>
      <c r="S1727" s="220">
        <v>134</v>
      </c>
    </row>
    <row r="1728" spans="3:19" x14ac:dyDescent="0.25">
      <c r="C1728" s="221"/>
      <c r="R1728" s="219">
        <v>38242</v>
      </c>
      <c r="S1728" s="220">
        <v>132.69999999999999</v>
      </c>
    </row>
    <row r="1729" spans="3:19" x14ac:dyDescent="0.25">
      <c r="C1729" s="221"/>
      <c r="R1729" s="219">
        <v>38243</v>
      </c>
      <c r="S1729" s="220">
        <v>134.5</v>
      </c>
    </row>
    <row r="1730" spans="3:19" x14ac:dyDescent="0.25">
      <c r="C1730" s="221"/>
      <c r="R1730" s="219">
        <v>38244</v>
      </c>
      <c r="S1730" s="220">
        <v>137.19999999999999</v>
      </c>
    </row>
    <row r="1731" spans="3:19" x14ac:dyDescent="0.25">
      <c r="C1731" s="221"/>
      <c r="R1731" s="219">
        <v>38245</v>
      </c>
      <c r="S1731" s="220">
        <v>137.9</v>
      </c>
    </row>
    <row r="1732" spans="3:19" x14ac:dyDescent="0.25">
      <c r="C1732" s="221"/>
      <c r="R1732" s="219">
        <v>38246</v>
      </c>
      <c r="S1732" s="220">
        <v>138.69999999999999</v>
      </c>
    </row>
    <row r="1733" spans="3:19" x14ac:dyDescent="0.25">
      <c r="C1733" s="221"/>
      <c r="R1733" s="219">
        <v>38247</v>
      </c>
      <c r="S1733" s="220">
        <v>139.1</v>
      </c>
    </row>
    <row r="1734" spans="3:19" x14ac:dyDescent="0.25">
      <c r="C1734" s="221"/>
      <c r="R1734" s="219">
        <v>38248</v>
      </c>
      <c r="S1734" s="220">
        <v>140.19999999999999</v>
      </c>
    </row>
    <row r="1735" spans="3:19" x14ac:dyDescent="0.25">
      <c r="C1735" s="221"/>
      <c r="R1735" s="219">
        <v>38249</v>
      </c>
      <c r="S1735" s="220">
        <v>140.4</v>
      </c>
    </row>
    <row r="1736" spans="3:19" x14ac:dyDescent="0.25">
      <c r="C1736" s="221"/>
      <c r="R1736" s="219">
        <v>38250</v>
      </c>
      <c r="S1736" s="220">
        <v>143.30000000000001</v>
      </c>
    </row>
    <row r="1737" spans="3:19" x14ac:dyDescent="0.25">
      <c r="C1737" s="221"/>
      <c r="R1737" s="219">
        <v>38251</v>
      </c>
      <c r="S1737" s="220">
        <v>146.9</v>
      </c>
    </row>
    <row r="1738" spans="3:19" x14ac:dyDescent="0.25">
      <c r="C1738" s="221"/>
      <c r="R1738" s="219">
        <v>38252</v>
      </c>
      <c r="S1738" s="220">
        <v>149.1</v>
      </c>
    </row>
    <row r="1739" spans="3:19" x14ac:dyDescent="0.25">
      <c r="C1739" s="221"/>
      <c r="R1739" s="219">
        <v>38253</v>
      </c>
      <c r="S1739" s="220">
        <v>151</v>
      </c>
    </row>
    <row r="1740" spans="3:19" x14ac:dyDescent="0.25">
      <c r="C1740" s="221"/>
      <c r="R1740" s="219">
        <v>38254</v>
      </c>
      <c r="S1740" s="220">
        <v>150.69999999999999</v>
      </c>
    </row>
    <row r="1741" spans="3:19" x14ac:dyDescent="0.25">
      <c r="C1741" s="221"/>
      <c r="R1741" s="219">
        <v>38255</v>
      </c>
      <c r="S1741" s="220">
        <v>151.6</v>
      </c>
    </row>
    <row r="1742" spans="3:19" x14ac:dyDescent="0.25">
      <c r="C1742" s="221"/>
      <c r="R1742" s="219">
        <v>38256</v>
      </c>
      <c r="S1742" s="220">
        <v>149.1</v>
      </c>
    </row>
    <row r="1743" spans="3:19" x14ac:dyDescent="0.25">
      <c r="C1743" s="221"/>
      <c r="R1743" s="219">
        <v>38257</v>
      </c>
      <c r="S1743" s="220">
        <v>150.69999999999999</v>
      </c>
    </row>
    <row r="1744" spans="3:19" x14ac:dyDescent="0.25">
      <c r="C1744" s="221"/>
      <c r="R1744" s="219">
        <v>38258</v>
      </c>
      <c r="S1744" s="220">
        <v>153.19999999999999</v>
      </c>
    </row>
    <row r="1745" spans="3:19" x14ac:dyDescent="0.25">
      <c r="C1745" s="221"/>
      <c r="R1745" s="219">
        <v>38259</v>
      </c>
      <c r="S1745" s="220">
        <v>152.4</v>
      </c>
    </row>
    <row r="1746" spans="3:19" x14ac:dyDescent="0.25">
      <c r="C1746" s="221"/>
      <c r="R1746" s="219">
        <v>38260</v>
      </c>
      <c r="S1746" s="220">
        <v>153</v>
      </c>
    </row>
    <row r="1747" spans="3:19" x14ac:dyDescent="0.25">
      <c r="C1747" s="221"/>
      <c r="R1747" s="219">
        <v>38261</v>
      </c>
      <c r="S1747" s="220">
        <v>153.69999999999999</v>
      </c>
    </row>
    <row r="1748" spans="3:19" x14ac:dyDescent="0.25">
      <c r="C1748" s="221"/>
      <c r="R1748" s="219">
        <v>38262</v>
      </c>
      <c r="S1748" s="220">
        <v>151.9</v>
      </c>
    </row>
    <row r="1749" spans="3:19" x14ac:dyDescent="0.25">
      <c r="C1749" s="221"/>
      <c r="R1749" s="219">
        <v>38263</v>
      </c>
      <c r="S1749" s="220">
        <v>148.5</v>
      </c>
    </row>
    <row r="1750" spans="3:19" x14ac:dyDescent="0.25">
      <c r="C1750" s="221"/>
      <c r="R1750" s="219">
        <v>38264</v>
      </c>
      <c r="S1750" s="220">
        <v>149.19999999999999</v>
      </c>
    </row>
    <row r="1751" spans="3:19" x14ac:dyDescent="0.25">
      <c r="C1751" s="221"/>
      <c r="R1751" s="219">
        <v>38265</v>
      </c>
      <c r="S1751" s="220">
        <v>148.9</v>
      </c>
    </row>
    <row r="1752" spans="3:19" x14ac:dyDescent="0.25">
      <c r="C1752" s="221"/>
      <c r="R1752" s="219">
        <v>38266</v>
      </c>
      <c r="S1752" s="220">
        <v>149.80000000000001</v>
      </c>
    </row>
    <row r="1753" spans="3:19" x14ac:dyDescent="0.25">
      <c r="C1753" s="221"/>
      <c r="R1753" s="219">
        <v>38267</v>
      </c>
      <c r="S1753" s="220">
        <v>148.19999999999999</v>
      </c>
    </row>
    <row r="1754" spans="3:19" x14ac:dyDescent="0.25">
      <c r="C1754" s="221"/>
      <c r="R1754" s="219">
        <v>38268</v>
      </c>
      <c r="S1754" s="220">
        <v>148.19999999999999</v>
      </c>
    </row>
    <row r="1755" spans="3:19" x14ac:dyDescent="0.25">
      <c r="C1755" s="221"/>
      <c r="R1755" s="219">
        <v>38269</v>
      </c>
      <c r="S1755" s="220">
        <v>144.69999999999999</v>
      </c>
    </row>
    <row r="1756" spans="3:19" x14ac:dyDescent="0.25">
      <c r="C1756" s="221"/>
      <c r="R1756" s="219">
        <v>38270</v>
      </c>
      <c r="S1756" s="220">
        <v>141.9</v>
      </c>
    </row>
    <row r="1757" spans="3:19" x14ac:dyDescent="0.25">
      <c r="C1757" s="221"/>
      <c r="R1757" s="219">
        <v>38271</v>
      </c>
      <c r="S1757" s="220">
        <v>142.30000000000001</v>
      </c>
    </row>
    <row r="1758" spans="3:19" x14ac:dyDescent="0.25">
      <c r="C1758" s="221"/>
      <c r="R1758" s="219">
        <v>38272</v>
      </c>
      <c r="S1758" s="220">
        <v>143.30000000000001</v>
      </c>
    </row>
    <row r="1759" spans="3:19" x14ac:dyDescent="0.25">
      <c r="C1759" s="221"/>
      <c r="R1759" s="219">
        <v>38273</v>
      </c>
      <c r="S1759" s="220">
        <v>142.5</v>
      </c>
    </row>
    <row r="1760" spans="3:19" x14ac:dyDescent="0.25">
      <c r="C1760" s="221"/>
      <c r="R1760" s="219">
        <v>38274</v>
      </c>
      <c r="S1760" s="220">
        <v>140.4</v>
      </c>
    </row>
    <row r="1761" spans="3:19" x14ac:dyDescent="0.25">
      <c r="C1761" s="221"/>
      <c r="R1761" s="219">
        <v>38275</v>
      </c>
      <c r="S1761" s="220">
        <v>139.4</v>
      </c>
    </row>
    <row r="1762" spans="3:19" x14ac:dyDescent="0.25">
      <c r="C1762" s="221"/>
      <c r="R1762" s="219">
        <v>38276</v>
      </c>
      <c r="S1762" s="220">
        <v>137.6</v>
      </c>
    </row>
    <row r="1763" spans="3:19" x14ac:dyDescent="0.25">
      <c r="C1763" s="221"/>
      <c r="R1763" s="219">
        <v>38277</v>
      </c>
      <c r="S1763" s="220">
        <v>135.9</v>
      </c>
    </row>
    <row r="1764" spans="3:19" x14ac:dyDescent="0.25">
      <c r="C1764" s="221"/>
      <c r="R1764" s="219">
        <v>38278</v>
      </c>
      <c r="S1764" s="220">
        <v>134.19999999999999</v>
      </c>
    </row>
    <row r="1765" spans="3:19" x14ac:dyDescent="0.25">
      <c r="C1765" s="221"/>
      <c r="R1765" s="219">
        <v>38279</v>
      </c>
      <c r="S1765" s="220">
        <v>134.30000000000001</v>
      </c>
    </row>
    <row r="1766" spans="3:19" x14ac:dyDescent="0.25">
      <c r="C1766" s="221"/>
      <c r="R1766" s="219">
        <v>38280</v>
      </c>
      <c r="S1766" s="220">
        <v>132.19999999999999</v>
      </c>
    </row>
    <row r="1767" spans="3:19" x14ac:dyDescent="0.25">
      <c r="C1767" s="221"/>
      <c r="R1767" s="219">
        <v>38281</v>
      </c>
      <c r="S1767" s="220">
        <v>130.69999999999999</v>
      </c>
    </row>
    <row r="1768" spans="3:19" x14ac:dyDescent="0.25">
      <c r="C1768" s="221"/>
      <c r="R1768" s="219">
        <v>38282</v>
      </c>
      <c r="S1768" s="220">
        <v>128.4</v>
      </c>
    </row>
    <row r="1769" spans="3:19" x14ac:dyDescent="0.25">
      <c r="C1769" s="221"/>
      <c r="R1769" s="219">
        <v>38283</v>
      </c>
      <c r="S1769" s="220">
        <v>126.6</v>
      </c>
    </row>
    <row r="1770" spans="3:19" x14ac:dyDescent="0.25">
      <c r="C1770" s="221"/>
      <c r="R1770" s="219">
        <v>38284</v>
      </c>
      <c r="S1770" s="220">
        <v>124.1</v>
      </c>
    </row>
    <row r="1771" spans="3:19" x14ac:dyDescent="0.25">
      <c r="C1771" s="221"/>
      <c r="R1771" s="219">
        <v>38285</v>
      </c>
      <c r="S1771" s="220">
        <v>123.5</v>
      </c>
    </row>
    <row r="1772" spans="3:19" x14ac:dyDescent="0.25">
      <c r="C1772" s="221"/>
      <c r="R1772" s="219">
        <v>38286</v>
      </c>
      <c r="S1772" s="220">
        <v>125.3</v>
      </c>
    </row>
    <row r="1773" spans="3:19" x14ac:dyDescent="0.25">
      <c r="C1773" s="221"/>
      <c r="R1773" s="219">
        <v>38287</v>
      </c>
      <c r="S1773" s="220">
        <v>123.2</v>
      </c>
    </row>
    <row r="1774" spans="3:19" x14ac:dyDescent="0.25">
      <c r="C1774" s="221"/>
      <c r="R1774" s="219">
        <v>38288</v>
      </c>
      <c r="S1774" s="220">
        <v>121.1</v>
      </c>
    </row>
    <row r="1775" spans="3:19" x14ac:dyDescent="0.25">
      <c r="C1775" s="221"/>
      <c r="R1775" s="219">
        <v>38289</v>
      </c>
      <c r="S1775" s="220">
        <v>120.1</v>
      </c>
    </row>
    <row r="1776" spans="3:19" x14ac:dyDescent="0.25">
      <c r="C1776" s="221"/>
      <c r="R1776" s="219">
        <v>38290</v>
      </c>
      <c r="S1776" s="220">
        <v>117.2</v>
      </c>
    </row>
    <row r="1777" spans="3:19" x14ac:dyDescent="0.25">
      <c r="C1777" s="221"/>
      <c r="R1777" s="219">
        <v>38291</v>
      </c>
      <c r="S1777" s="220">
        <v>116.5</v>
      </c>
    </row>
    <row r="1778" spans="3:19" x14ac:dyDescent="0.25">
      <c r="C1778" s="221"/>
      <c r="R1778" s="219">
        <v>38292</v>
      </c>
      <c r="S1778" s="220">
        <v>116.3</v>
      </c>
    </row>
    <row r="1779" spans="3:19" x14ac:dyDescent="0.25">
      <c r="C1779" s="221"/>
      <c r="R1779" s="219">
        <v>38293</v>
      </c>
      <c r="S1779" s="220">
        <v>116.8</v>
      </c>
    </row>
    <row r="1780" spans="3:19" x14ac:dyDescent="0.25">
      <c r="C1780" s="221"/>
      <c r="R1780" s="219">
        <v>38294</v>
      </c>
      <c r="S1780" s="220">
        <v>114.2</v>
      </c>
    </row>
    <row r="1781" spans="3:19" x14ac:dyDescent="0.25">
      <c r="C1781" s="221"/>
      <c r="R1781" s="219">
        <v>38295</v>
      </c>
      <c r="S1781" s="220">
        <v>113.6</v>
      </c>
    </row>
    <row r="1782" spans="3:19" x14ac:dyDescent="0.25">
      <c r="C1782" s="221"/>
      <c r="R1782" s="219">
        <v>38296</v>
      </c>
      <c r="S1782" s="220">
        <v>113</v>
      </c>
    </row>
    <row r="1783" spans="3:19" x14ac:dyDescent="0.25">
      <c r="C1783" s="221"/>
      <c r="R1783" s="219">
        <v>38297</v>
      </c>
      <c r="S1783" s="220">
        <v>111.7</v>
      </c>
    </row>
    <row r="1784" spans="3:19" x14ac:dyDescent="0.25">
      <c r="C1784" s="221"/>
      <c r="R1784" s="219">
        <v>38298</v>
      </c>
      <c r="S1784" s="220">
        <v>109.3</v>
      </c>
    </row>
    <row r="1785" spans="3:19" x14ac:dyDescent="0.25">
      <c r="C1785" s="221"/>
      <c r="R1785" s="219">
        <v>38299</v>
      </c>
      <c r="S1785" s="220">
        <v>112.3</v>
      </c>
    </row>
    <row r="1786" spans="3:19" x14ac:dyDescent="0.25">
      <c r="C1786" s="221"/>
      <c r="R1786" s="219">
        <v>38300</v>
      </c>
      <c r="S1786" s="220">
        <v>115.5</v>
      </c>
    </row>
    <row r="1787" spans="3:19" x14ac:dyDescent="0.25">
      <c r="C1787" s="221"/>
      <c r="R1787" s="219">
        <v>38301</v>
      </c>
      <c r="S1787" s="220">
        <v>116.4</v>
      </c>
    </row>
    <row r="1788" spans="3:19" x14ac:dyDescent="0.25">
      <c r="C1788" s="221"/>
      <c r="R1788" s="219">
        <v>38302</v>
      </c>
      <c r="S1788" s="220">
        <v>116</v>
      </c>
    </row>
    <row r="1789" spans="3:19" x14ac:dyDescent="0.25">
      <c r="C1789" s="221"/>
      <c r="R1789" s="219">
        <v>38303</v>
      </c>
      <c r="S1789" s="220">
        <v>116.9</v>
      </c>
    </row>
    <row r="1790" spans="3:19" x14ac:dyDescent="0.25">
      <c r="C1790" s="221"/>
      <c r="R1790" s="219">
        <v>38304</v>
      </c>
      <c r="S1790" s="220">
        <v>115.9</v>
      </c>
    </row>
    <row r="1791" spans="3:19" x14ac:dyDescent="0.25">
      <c r="C1791" s="221"/>
      <c r="R1791" s="219">
        <v>38305</v>
      </c>
      <c r="S1791" s="220">
        <v>115.4</v>
      </c>
    </row>
    <row r="1792" spans="3:19" x14ac:dyDescent="0.25">
      <c r="C1792" s="221"/>
      <c r="R1792" s="219">
        <v>38306</v>
      </c>
      <c r="S1792" s="220">
        <v>118.5</v>
      </c>
    </row>
    <row r="1793" spans="3:19" x14ac:dyDescent="0.25">
      <c r="C1793" s="221"/>
      <c r="R1793" s="219">
        <v>38307</v>
      </c>
      <c r="S1793" s="220">
        <v>121.1</v>
      </c>
    </row>
    <row r="1794" spans="3:19" x14ac:dyDescent="0.25">
      <c r="C1794" s="221"/>
      <c r="R1794" s="219">
        <v>38308</v>
      </c>
      <c r="S1794" s="220">
        <v>122.9</v>
      </c>
    </row>
    <row r="1795" spans="3:19" x14ac:dyDescent="0.25">
      <c r="C1795" s="221"/>
      <c r="R1795" s="219">
        <v>38309</v>
      </c>
      <c r="S1795" s="220">
        <v>122.8</v>
      </c>
    </row>
    <row r="1796" spans="3:19" x14ac:dyDescent="0.25">
      <c r="C1796" s="221"/>
      <c r="R1796" s="219">
        <v>38310</v>
      </c>
      <c r="S1796" s="220">
        <v>122.1</v>
      </c>
    </row>
    <row r="1797" spans="3:19" x14ac:dyDescent="0.25">
      <c r="C1797" s="221"/>
      <c r="R1797" s="219">
        <v>38311</v>
      </c>
      <c r="S1797" s="220">
        <v>120.8</v>
      </c>
    </row>
    <row r="1798" spans="3:19" x14ac:dyDescent="0.25">
      <c r="C1798" s="221"/>
      <c r="R1798" s="219">
        <v>38312</v>
      </c>
      <c r="S1798" s="220">
        <v>120.8</v>
      </c>
    </row>
    <row r="1799" spans="3:19" x14ac:dyDescent="0.25">
      <c r="C1799" s="221"/>
      <c r="R1799" s="219">
        <v>38313</v>
      </c>
      <c r="S1799" s="220">
        <v>121.3</v>
      </c>
    </row>
    <row r="1800" spans="3:19" x14ac:dyDescent="0.25">
      <c r="C1800" s="221"/>
      <c r="R1800" s="219">
        <v>38314</v>
      </c>
      <c r="S1800" s="220">
        <v>124.5</v>
      </c>
    </row>
    <row r="1801" spans="3:19" x14ac:dyDescent="0.25">
      <c r="C1801" s="221"/>
      <c r="R1801" s="219">
        <v>38315</v>
      </c>
      <c r="S1801" s="220">
        <v>126.3</v>
      </c>
    </row>
    <row r="1802" spans="3:19" x14ac:dyDescent="0.25">
      <c r="C1802" s="221"/>
      <c r="R1802" s="219">
        <v>38316</v>
      </c>
      <c r="S1802" s="220">
        <v>126.8</v>
      </c>
    </row>
    <row r="1803" spans="3:19" x14ac:dyDescent="0.25">
      <c r="C1803" s="221"/>
      <c r="R1803" s="219">
        <v>38317</v>
      </c>
      <c r="S1803" s="220">
        <v>125.7</v>
      </c>
    </row>
    <row r="1804" spans="3:19" x14ac:dyDescent="0.25">
      <c r="C1804" s="221"/>
      <c r="R1804" s="219">
        <v>38318</v>
      </c>
      <c r="S1804" s="220">
        <v>124.5</v>
      </c>
    </row>
    <row r="1805" spans="3:19" x14ac:dyDescent="0.25">
      <c r="C1805" s="221"/>
      <c r="R1805" s="219">
        <v>38319</v>
      </c>
      <c r="S1805" s="220">
        <v>124.4</v>
      </c>
    </row>
    <row r="1806" spans="3:19" x14ac:dyDescent="0.25">
      <c r="C1806" s="221"/>
      <c r="R1806" s="219">
        <v>38320</v>
      </c>
      <c r="S1806" s="220">
        <v>125.5</v>
      </c>
    </row>
    <row r="1807" spans="3:19" x14ac:dyDescent="0.25">
      <c r="C1807" s="221"/>
      <c r="R1807" s="219">
        <v>38321</v>
      </c>
      <c r="S1807" s="220">
        <v>124.5</v>
      </c>
    </row>
    <row r="1808" spans="3:19" x14ac:dyDescent="0.25">
      <c r="C1808" s="221"/>
      <c r="R1808" s="219">
        <v>38322</v>
      </c>
      <c r="S1808" s="220">
        <v>125.2</v>
      </c>
    </row>
    <row r="1809" spans="3:19" x14ac:dyDescent="0.25">
      <c r="C1809" s="221"/>
      <c r="R1809" s="219">
        <v>38323</v>
      </c>
      <c r="S1809" s="220">
        <v>126.3</v>
      </c>
    </row>
    <row r="1810" spans="3:19" x14ac:dyDescent="0.25">
      <c r="C1810" s="221"/>
      <c r="R1810" s="219">
        <v>38324</v>
      </c>
      <c r="S1810" s="220">
        <v>126.4</v>
      </c>
    </row>
    <row r="1811" spans="3:19" x14ac:dyDescent="0.25">
      <c r="C1811" s="221"/>
      <c r="R1811" s="219">
        <v>38325</v>
      </c>
      <c r="S1811" s="220">
        <v>127</v>
      </c>
    </row>
    <row r="1812" spans="3:19" x14ac:dyDescent="0.25">
      <c r="C1812" s="221"/>
      <c r="R1812" s="219">
        <v>38326</v>
      </c>
      <c r="S1812" s="220">
        <v>125.4</v>
      </c>
    </row>
    <row r="1813" spans="3:19" x14ac:dyDescent="0.25">
      <c r="C1813" s="221"/>
      <c r="R1813" s="219">
        <v>38327</v>
      </c>
      <c r="S1813" s="220">
        <v>126.7</v>
      </c>
    </row>
    <row r="1814" spans="3:19" x14ac:dyDescent="0.25">
      <c r="C1814" s="221"/>
      <c r="R1814" s="219">
        <v>38328</v>
      </c>
      <c r="S1814" s="220">
        <v>127.8</v>
      </c>
    </row>
    <row r="1815" spans="3:19" x14ac:dyDescent="0.25">
      <c r="C1815" s="221"/>
      <c r="R1815" s="219">
        <v>38329</v>
      </c>
      <c r="S1815" s="220">
        <v>126.1</v>
      </c>
    </row>
    <row r="1816" spans="3:19" x14ac:dyDescent="0.25">
      <c r="C1816" s="221"/>
      <c r="R1816" s="219">
        <v>38330</v>
      </c>
      <c r="S1816" s="220">
        <v>123.1</v>
      </c>
    </row>
    <row r="1817" spans="3:19" x14ac:dyDescent="0.25">
      <c r="C1817" s="221"/>
      <c r="R1817" s="219">
        <v>38331</v>
      </c>
      <c r="S1817" s="220">
        <v>120.9</v>
      </c>
    </row>
    <row r="1818" spans="3:19" x14ac:dyDescent="0.25">
      <c r="C1818" s="221"/>
      <c r="R1818" s="219">
        <v>38332</v>
      </c>
      <c r="S1818" s="220">
        <v>119.4</v>
      </c>
    </row>
    <row r="1819" spans="3:19" x14ac:dyDescent="0.25">
      <c r="C1819" s="221"/>
      <c r="R1819" s="219">
        <v>38333</v>
      </c>
      <c r="S1819" s="220">
        <v>117.1</v>
      </c>
    </row>
    <row r="1820" spans="3:19" x14ac:dyDescent="0.25">
      <c r="C1820" s="221"/>
      <c r="R1820" s="219">
        <v>38334</v>
      </c>
      <c r="S1820" s="220">
        <v>118.8</v>
      </c>
    </row>
    <row r="1821" spans="3:19" x14ac:dyDescent="0.25">
      <c r="C1821" s="221"/>
      <c r="R1821" s="219">
        <v>38335</v>
      </c>
      <c r="S1821" s="220">
        <v>118.2</v>
      </c>
    </row>
    <row r="1822" spans="3:19" x14ac:dyDescent="0.25">
      <c r="C1822" s="221"/>
      <c r="R1822" s="219">
        <v>38336</v>
      </c>
      <c r="S1822" s="220">
        <v>116</v>
      </c>
    </row>
    <row r="1823" spans="3:19" x14ac:dyDescent="0.25">
      <c r="C1823" s="221"/>
      <c r="R1823" s="219">
        <v>38337</v>
      </c>
      <c r="S1823" s="220">
        <v>112.8</v>
      </c>
    </row>
    <row r="1824" spans="3:19" x14ac:dyDescent="0.25">
      <c r="C1824" s="221"/>
      <c r="R1824" s="219">
        <v>38338</v>
      </c>
      <c r="S1824" s="220">
        <v>110.8</v>
      </c>
    </row>
    <row r="1825" spans="3:19" x14ac:dyDescent="0.25">
      <c r="C1825" s="221"/>
      <c r="R1825" s="219">
        <v>38339</v>
      </c>
      <c r="S1825" s="220">
        <v>110.7</v>
      </c>
    </row>
    <row r="1826" spans="3:19" x14ac:dyDescent="0.25">
      <c r="C1826" s="221"/>
      <c r="R1826" s="219">
        <v>38340</v>
      </c>
      <c r="S1826" s="220">
        <v>111.2</v>
      </c>
    </row>
    <row r="1827" spans="3:19" x14ac:dyDescent="0.25">
      <c r="C1827" s="221"/>
      <c r="R1827" s="219">
        <v>38341</v>
      </c>
      <c r="S1827" s="220">
        <v>112.4</v>
      </c>
    </row>
    <row r="1828" spans="3:19" x14ac:dyDescent="0.25">
      <c r="C1828" s="221"/>
      <c r="R1828" s="219">
        <v>38342</v>
      </c>
      <c r="S1828" s="220">
        <v>113.1</v>
      </c>
    </row>
    <row r="1829" spans="3:19" x14ac:dyDescent="0.25">
      <c r="C1829" s="221"/>
      <c r="R1829" s="219">
        <v>38343</v>
      </c>
      <c r="S1829" s="220">
        <v>112.8</v>
      </c>
    </row>
    <row r="1830" spans="3:19" x14ac:dyDescent="0.25">
      <c r="C1830" s="221"/>
      <c r="R1830" s="219">
        <v>38344</v>
      </c>
      <c r="S1830" s="220">
        <v>110.5</v>
      </c>
    </row>
    <row r="1831" spans="3:19" x14ac:dyDescent="0.25">
      <c r="C1831" s="221"/>
      <c r="R1831" s="219">
        <v>38345</v>
      </c>
      <c r="S1831" s="220">
        <v>108.4</v>
      </c>
    </row>
    <row r="1832" spans="3:19" x14ac:dyDescent="0.25">
      <c r="C1832" s="221"/>
      <c r="R1832" s="219">
        <v>38346</v>
      </c>
      <c r="S1832" s="220">
        <v>107.1</v>
      </c>
    </row>
    <row r="1833" spans="3:19" x14ac:dyDescent="0.25">
      <c r="C1833" s="221"/>
      <c r="R1833" s="219">
        <v>38347</v>
      </c>
      <c r="S1833" s="220">
        <v>106.4</v>
      </c>
    </row>
    <row r="1834" spans="3:19" x14ac:dyDescent="0.25">
      <c r="C1834" s="221"/>
      <c r="R1834" s="219">
        <v>38348</v>
      </c>
      <c r="S1834" s="220">
        <v>107.1</v>
      </c>
    </row>
    <row r="1835" spans="3:19" x14ac:dyDescent="0.25">
      <c r="C1835" s="221"/>
      <c r="R1835" s="219">
        <v>38349</v>
      </c>
      <c r="S1835" s="220">
        <v>106.3</v>
      </c>
    </row>
    <row r="1836" spans="3:19" x14ac:dyDescent="0.25">
      <c r="C1836" s="221"/>
      <c r="R1836" s="219">
        <v>38350</v>
      </c>
      <c r="S1836" s="220">
        <v>106.1</v>
      </c>
    </row>
    <row r="1837" spans="3:19" x14ac:dyDescent="0.25">
      <c r="C1837" s="221"/>
      <c r="R1837" s="219">
        <v>38351</v>
      </c>
      <c r="S1837" s="220">
        <v>106.7</v>
      </c>
    </row>
    <row r="1838" spans="3:19" x14ac:dyDescent="0.25">
      <c r="C1838" s="221"/>
      <c r="R1838" s="219">
        <v>38352</v>
      </c>
      <c r="S1838" s="220">
        <v>105.8</v>
      </c>
    </row>
    <row r="1839" spans="3:19" x14ac:dyDescent="0.25">
      <c r="C1839" s="221"/>
      <c r="R1839" s="219">
        <v>38353</v>
      </c>
      <c r="S1839" s="220">
        <v>103.2</v>
      </c>
    </row>
    <row r="1840" spans="3:19" x14ac:dyDescent="0.25">
      <c r="C1840" s="221"/>
      <c r="R1840" s="219">
        <v>38354</v>
      </c>
      <c r="S1840" s="220">
        <v>102.2</v>
      </c>
    </row>
    <row r="1841" spans="3:19" x14ac:dyDescent="0.25">
      <c r="C1841" s="221"/>
      <c r="R1841" s="219">
        <v>38355</v>
      </c>
      <c r="S1841" s="220">
        <v>103.3</v>
      </c>
    </row>
    <row r="1842" spans="3:19" x14ac:dyDescent="0.25">
      <c r="C1842" s="221"/>
      <c r="R1842" s="219">
        <v>38356</v>
      </c>
      <c r="S1842" s="220">
        <v>105.3</v>
      </c>
    </row>
    <row r="1843" spans="3:19" x14ac:dyDescent="0.25">
      <c r="C1843" s="221"/>
      <c r="R1843" s="219">
        <v>38357</v>
      </c>
      <c r="S1843" s="220">
        <v>104.4</v>
      </c>
    </row>
    <row r="1844" spans="3:19" x14ac:dyDescent="0.25">
      <c r="C1844" s="221"/>
      <c r="R1844" s="219">
        <v>38358</v>
      </c>
      <c r="S1844" s="220">
        <v>103.1</v>
      </c>
    </row>
    <row r="1845" spans="3:19" x14ac:dyDescent="0.25">
      <c r="C1845" s="221"/>
      <c r="R1845" s="219">
        <v>38359</v>
      </c>
      <c r="S1845" s="220">
        <v>102.5</v>
      </c>
    </row>
    <row r="1846" spans="3:19" x14ac:dyDescent="0.25">
      <c r="C1846" s="221"/>
      <c r="R1846" s="219">
        <v>38360</v>
      </c>
      <c r="S1846" s="220">
        <v>100.4</v>
      </c>
    </row>
    <row r="1847" spans="3:19" x14ac:dyDescent="0.25">
      <c r="C1847" s="221"/>
      <c r="R1847" s="219">
        <v>38361</v>
      </c>
      <c r="S1847" s="220">
        <v>99.9</v>
      </c>
    </row>
    <row r="1848" spans="3:19" x14ac:dyDescent="0.25">
      <c r="C1848" s="221"/>
      <c r="R1848" s="219">
        <v>38362</v>
      </c>
      <c r="S1848" s="220">
        <v>101.3</v>
      </c>
    </row>
    <row r="1849" spans="3:19" x14ac:dyDescent="0.25">
      <c r="C1849" s="221"/>
      <c r="R1849" s="219">
        <v>38363</v>
      </c>
      <c r="S1849" s="220">
        <v>102.2</v>
      </c>
    </row>
    <row r="1850" spans="3:19" x14ac:dyDescent="0.25">
      <c r="C1850" s="221"/>
      <c r="R1850" s="219">
        <v>38364</v>
      </c>
      <c r="S1850" s="220">
        <v>101.7</v>
      </c>
    </row>
    <row r="1851" spans="3:19" x14ac:dyDescent="0.25">
      <c r="C1851" s="221"/>
      <c r="R1851" s="219">
        <v>38365</v>
      </c>
      <c r="S1851" s="220">
        <v>101.8</v>
      </c>
    </row>
    <row r="1852" spans="3:19" x14ac:dyDescent="0.25">
      <c r="C1852" s="221"/>
      <c r="R1852" s="219">
        <v>38366</v>
      </c>
      <c r="S1852" s="220">
        <v>101</v>
      </c>
    </row>
    <row r="1853" spans="3:19" x14ac:dyDescent="0.25">
      <c r="C1853" s="221"/>
      <c r="R1853" s="219">
        <v>38367</v>
      </c>
      <c r="S1853" s="220">
        <v>101.3</v>
      </c>
    </row>
    <row r="1854" spans="3:19" x14ac:dyDescent="0.25">
      <c r="C1854" s="221"/>
      <c r="R1854" s="219">
        <v>38368</v>
      </c>
      <c r="S1854" s="220">
        <v>100</v>
      </c>
    </row>
    <row r="1855" spans="3:19" x14ac:dyDescent="0.25">
      <c r="C1855" s="221"/>
      <c r="R1855" s="219">
        <v>38369</v>
      </c>
      <c r="S1855" s="220">
        <v>99.3</v>
      </c>
    </row>
    <row r="1856" spans="3:19" x14ac:dyDescent="0.25">
      <c r="C1856" s="221"/>
      <c r="R1856" s="219">
        <v>38370</v>
      </c>
      <c r="S1856" s="220">
        <v>99.8</v>
      </c>
    </row>
    <row r="1857" spans="3:19" x14ac:dyDescent="0.25">
      <c r="C1857" s="221"/>
      <c r="R1857" s="219">
        <v>38371</v>
      </c>
      <c r="S1857" s="220">
        <v>99.1</v>
      </c>
    </row>
    <row r="1858" spans="3:19" x14ac:dyDescent="0.25">
      <c r="C1858" s="221"/>
      <c r="R1858" s="219">
        <v>38372</v>
      </c>
      <c r="S1858" s="220">
        <v>98.1</v>
      </c>
    </row>
    <row r="1859" spans="3:19" x14ac:dyDescent="0.25">
      <c r="C1859" s="221"/>
      <c r="R1859" s="219">
        <v>38373</v>
      </c>
      <c r="S1859" s="220">
        <v>97.9</v>
      </c>
    </row>
    <row r="1860" spans="3:19" x14ac:dyDescent="0.25">
      <c r="C1860" s="221"/>
      <c r="R1860" s="219">
        <v>38374</v>
      </c>
      <c r="S1860" s="220">
        <v>97.9</v>
      </c>
    </row>
    <row r="1861" spans="3:19" x14ac:dyDescent="0.25">
      <c r="C1861" s="221"/>
      <c r="R1861" s="219">
        <v>38375</v>
      </c>
      <c r="S1861" s="220">
        <v>96.2</v>
      </c>
    </row>
    <row r="1862" spans="3:19" x14ac:dyDescent="0.25">
      <c r="C1862" s="221"/>
      <c r="R1862" s="219">
        <v>38376</v>
      </c>
      <c r="S1862" s="220">
        <v>98.1</v>
      </c>
    </row>
    <row r="1863" spans="3:19" x14ac:dyDescent="0.25">
      <c r="C1863" s="221"/>
      <c r="R1863" s="219">
        <v>38377</v>
      </c>
      <c r="S1863" s="220">
        <v>99.3</v>
      </c>
    </row>
    <row r="1864" spans="3:19" x14ac:dyDescent="0.25">
      <c r="C1864" s="221"/>
      <c r="R1864" s="219">
        <v>38378</v>
      </c>
      <c r="S1864" s="220">
        <v>99.9</v>
      </c>
    </row>
    <row r="1865" spans="3:19" x14ac:dyDescent="0.25">
      <c r="C1865" s="221"/>
      <c r="R1865" s="219">
        <v>38379</v>
      </c>
      <c r="S1865" s="220">
        <v>100.8</v>
      </c>
    </row>
    <row r="1866" spans="3:19" x14ac:dyDescent="0.25">
      <c r="C1866" s="221"/>
      <c r="R1866" s="219">
        <v>38380</v>
      </c>
      <c r="S1866" s="220">
        <v>100.6</v>
      </c>
    </row>
    <row r="1867" spans="3:19" x14ac:dyDescent="0.25">
      <c r="C1867" s="221"/>
      <c r="R1867" s="219">
        <v>38381</v>
      </c>
      <c r="S1867" s="220">
        <v>100</v>
      </c>
    </row>
    <row r="1868" spans="3:19" x14ac:dyDescent="0.25">
      <c r="C1868" s="221"/>
      <c r="R1868" s="219">
        <v>38382</v>
      </c>
      <c r="S1868" s="220">
        <v>97.5</v>
      </c>
    </row>
    <row r="1869" spans="3:19" x14ac:dyDescent="0.25">
      <c r="C1869" s="221"/>
      <c r="R1869" s="219">
        <v>38383</v>
      </c>
      <c r="S1869" s="220">
        <v>100.8</v>
      </c>
    </row>
    <row r="1870" spans="3:19" x14ac:dyDescent="0.25">
      <c r="C1870" s="221"/>
      <c r="R1870" s="219">
        <v>38384</v>
      </c>
      <c r="S1870" s="220">
        <v>103.5</v>
      </c>
    </row>
    <row r="1871" spans="3:19" x14ac:dyDescent="0.25">
      <c r="C1871" s="221"/>
      <c r="R1871" s="219">
        <v>38385</v>
      </c>
      <c r="S1871" s="220">
        <v>103.6</v>
      </c>
    </row>
    <row r="1872" spans="3:19" x14ac:dyDescent="0.25">
      <c r="C1872" s="221"/>
      <c r="R1872" s="219">
        <v>38386</v>
      </c>
      <c r="S1872" s="220">
        <v>102.5</v>
      </c>
    </row>
    <row r="1873" spans="3:19" x14ac:dyDescent="0.25">
      <c r="C1873" s="221"/>
      <c r="R1873" s="219">
        <v>38387</v>
      </c>
      <c r="S1873" s="220">
        <v>102.4</v>
      </c>
    </row>
    <row r="1874" spans="3:19" x14ac:dyDescent="0.25">
      <c r="C1874" s="221"/>
      <c r="R1874" s="219">
        <v>38388</v>
      </c>
      <c r="S1874" s="220">
        <v>101.5</v>
      </c>
    </row>
    <row r="1875" spans="3:19" x14ac:dyDescent="0.25">
      <c r="C1875" s="221"/>
      <c r="R1875" s="219">
        <v>38389</v>
      </c>
      <c r="S1875" s="220">
        <v>99.9</v>
      </c>
    </row>
    <row r="1876" spans="3:19" x14ac:dyDescent="0.25">
      <c r="C1876" s="221"/>
      <c r="R1876" s="219">
        <v>38390</v>
      </c>
      <c r="S1876" s="220">
        <v>102.9</v>
      </c>
    </row>
    <row r="1877" spans="3:19" x14ac:dyDescent="0.25">
      <c r="C1877" s="221"/>
      <c r="R1877" s="219">
        <v>38391</v>
      </c>
      <c r="S1877" s="220">
        <v>103</v>
      </c>
    </row>
    <row r="1878" spans="3:19" x14ac:dyDescent="0.25">
      <c r="C1878" s="221"/>
      <c r="R1878" s="219">
        <v>38392</v>
      </c>
      <c r="S1878" s="220">
        <v>103.9</v>
      </c>
    </row>
    <row r="1879" spans="3:19" x14ac:dyDescent="0.25">
      <c r="C1879" s="221"/>
      <c r="R1879" s="219">
        <v>38393</v>
      </c>
      <c r="S1879" s="220">
        <v>105.2</v>
      </c>
    </row>
    <row r="1880" spans="3:19" x14ac:dyDescent="0.25">
      <c r="C1880" s="221"/>
      <c r="R1880" s="219">
        <v>38394</v>
      </c>
      <c r="S1880" s="220">
        <v>105.8</v>
      </c>
    </row>
    <row r="1881" spans="3:19" x14ac:dyDescent="0.25">
      <c r="C1881" s="221"/>
      <c r="R1881" s="219">
        <v>38395</v>
      </c>
      <c r="S1881" s="220">
        <v>105.7</v>
      </c>
    </row>
    <row r="1882" spans="3:19" x14ac:dyDescent="0.25">
      <c r="C1882" s="221"/>
      <c r="R1882" s="219">
        <v>38396</v>
      </c>
      <c r="S1882" s="220">
        <v>104.7</v>
      </c>
    </row>
    <row r="1883" spans="3:19" x14ac:dyDescent="0.25">
      <c r="C1883" s="221"/>
      <c r="R1883" s="219">
        <v>38397</v>
      </c>
      <c r="S1883" s="220">
        <v>106.3</v>
      </c>
    </row>
    <row r="1884" spans="3:19" x14ac:dyDescent="0.25">
      <c r="C1884" s="221"/>
      <c r="R1884" s="219">
        <v>38398</v>
      </c>
      <c r="S1884" s="220">
        <v>109.3</v>
      </c>
    </row>
    <row r="1885" spans="3:19" x14ac:dyDescent="0.25">
      <c r="C1885" s="221"/>
      <c r="R1885" s="219">
        <v>38399</v>
      </c>
      <c r="S1885" s="220">
        <v>110.7</v>
      </c>
    </row>
    <row r="1886" spans="3:19" x14ac:dyDescent="0.25">
      <c r="C1886" s="221"/>
      <c r="R1886" s="219">
        <v>38400</v>
      </c>
      <c r="S1886" s="220">
        <v>111.4</v>
      </c>
    </row>
    <row r="1887" spans="3:19" x14ac:dyDescent="0.25">
      <c r="C1887" s="221"/>
      <c r="R1887" s="219">
        <v>38401</v>
      </c>
      <c r="S1887" s="220">
        <v>111.4</v>
      </c>
    </row>
    <row r="1888" spans="3:19" x14ac:dyDescent="0.25">
      <c r="C1888" s="221"/>
      <c r="R1888" s="219">
        <v>38402</v>
      </c>
      <c r="S1888" s="220">
        <v>111.2</v>
      </c>
    </row>
    <row r="1889" spans="3:19" x14ac:dyDescent="0.25">
      <c r="C1889" s="221"/>
      <c r="R1889" s="219">
        <v>38403</v>
      </c>
      <c r="S1889" s="220">
        <v>109.7</v>
      </c>
    </row>
    <row r="1890" spans="3:19" x14ac:dyDescent="0.25">
      <c r="C1890" s="221"/>
      <c r="R1890" s="219">
        <v>38404</v>
      </c>
      <c r="S1890" s="220">
        <v>109.6</v>
      </c>
    </row>
    <row r="1891" spans="3:19" x14ac:dyDescent="0.25">
      <c r="C1891" s="221"/>
      <c r="R1891" s="219">
        <v>38405</v>
      </c>
      <c r="S1891" s="220">
        <v>111.6</v>
      </c>
    </row>
    <row r="1892" spans="3:19" x14ac:dyDescent="0.25">
      <c r="C1892" s="221"/>
      <c r="R1892" s="219">
        <v>38406</v>
      </c>
      <c r="S1892" s="220">
        <v>109.2</v>
      </c>
    </row>
    <row r="1893" spans="3:19" x14ac:dyDescent="0.25">
      <c r="C1893" s="221"/>
      <c r="R1893" s="219">
        <v>38407</v>
      </c>
      <c r="S1893" s="220">
        <v>109.3</v>
      </c>
    </row>
    <row r="1894" spans="3:19" x14ac:dyDescent="0.25">
      <c r="C1894" s="221"/>
      <c r="R1894" s="219">
        <v>38408</v>
      </c>
      <c r="S1894" s="220">
        <v>108.8</v>
      </c>
    </row>
    <row r="1895" spans="3:19" x14ac:dyDescent="0.25">
      <c r="C1895" s="221"/>
      <c r="R1895" s="219">
        <v>38409</v>
      </c>
      <c r="S1895" s="220">
        <v>107.8</v>
      </c>
    </row>
    <row r="1896" spans="3:19" x14ac:dyDescent="0.25">
      <c r="C1896" s="221"/>
      <c r="R1896" s="219">
        <v>38410</v>
      </c>
      <c r="S1896" s="220">
        <v>108.9</v>
      </c>
    </row>
    <row r="1897" spans="3:19" x14ac:dyDescent="0.25">
      <c r="C1897" s="221"/>
      <c r="R1897" s="219">
        <v>38411</v>
      </c>
      <c r="S1897" s="220">
        <v>109.1</v>
      </c>
    </row>
    <row r="1898" spans="3:19" x14ac:dyDescent="0.25">
      <c r="C1898" s="221"/>
      <c r="R1898" s="219">
        <v>38412</v>
      </c>
      <c r="S1898" s="220">
        <v>112.4</v>
      </c>
    </row>
    <row r="1899" spans="3:19" x14ac:dyDescent="0.25">
      <c r="C1899" s="221"/>
      <c r="R1899" s="219">
        <v>38413</v>
      </c>
      <c r="S1899" s="220">
        <v>110.9</v>
      </c>
    </row>
    <row r="1900" spans="3:19" x14ac:dyDescent="0.25">
      <c r="C1900" s="221"/>
      <c r="R1900" s="219">
        <v>38414</v>
      </c>
      <c r="S1900" s="220">
        <v>109.1</v>
      </c>
    </row>
    <row r="1901" spans="3:19" x14ac:dyDescent="0.25">
      <c r="C1901" s="221"/>
      <c r="R1901" s="219">
        <v>38415</v>
      </c>
      <c r="S1901" s="220">
        <v>106.7</v>
      </c>
    </row>
    <row r="1902" spans="3:19" x14ac:dyDescent="0.25">
      <c r="C1902" s="221"/>
      <c r="R1902" s="219">
        <v>38416</v>
      </c>
      <c r="S1902" s="220">
        <v>106.1</v>
      </c>
    </row>
    <row r="1903" spans="3:19" x14ac:dyDescent="0.25">
      <c r="C1903" s="221"/>
      <c r="R1903" s="219">
        <v>38417</v>
      </c>
      <c r="S1903" s="220">
        <v>104.5</v>
      </c>
    </row>
    <row r="1904" spans="3:19" x14ac:dyDescent="0.25">
      <c r="C1904" s="221"/>
      <c r="R1904" s="219">
        <v>38418</v>
      </c>
      <c r="S1904" s="220">
        <v>106.1</v>
      </c>
    </row>
    <row r="1905" spans="3:19" x14ac:dyDescent="0.25">
      <c r="C1905" s="221"/>
      <c r="R1905" s="219">
        <v>38419</v>
      </c>
      <c r="S1905" s="220">
        <v>108.2</v>
      </c>
    </row>
    <row r="1906" spans="3:19" x14ac:dyDescent="0.25">
      <c r="C1906" s="221"/>
      <c r="R1906" s="219">
        <v>38420</v>
      </c>
      <c r="S1906" s="220">
        <v>106.7</v>
      </c>
    </row>
    <row r="1907" spans="3:19" x14ac:dyDescent="0.25">
      <c r="C1907" s="221"/>
      <c r="R1907" s="219">
        <v>38421</v>
      </c>
      <c r="S1907" s="220">
        <v>106.6</v>
      </c>
    </row>
    <row r="1908" spans="3:19" x14ac:dyDescent="0.25">
      <c r="C1908" s="221"/>
      <c r="R1908" s="219">
        <v>38422</v>
      </c>
      <c r="S1908" s="220">
        <v>105.2</v>
      </c>
    </row>
    <row r="1909" spans="3:19" x14ac:dyDescent="0.25">
      <c r="C1909" s="221"/>
      <c r="R1909" s="219">
        <v>38423</v>
      </c>
      <c r="S1909" s="220">
        <v>103.8</v>
      </c>
    </row>
    <row r="1910" spans="3:19" x14ac:dyDescent="0.25">
      <c r="C1910" s="221"/>
      <c r="R1910" s="219">
        <v>38424</v>
      </c>
      <c r="S1910" s="220">
        <v>102.6</v>
      </c>
    </row>
    <row r="1911" spans="3:19" x14ac:dyDescent="0.25">
      <c r="C1911" s="221"/>
      <c r="R1911" s="219">
        <v>38425</v>
      </c>
      <c r="S1911" s="220">
        <v>102.3</v>
      </c>
    </row>
    <row r="1912" spans="3:19" x14ac:dyDescent="0.25">
      <c r="C1912" s="221"/>
      <c r="R1912" s="219">
        <v>38426</v>
      </c>
      <c r="S1912" s="220">
        <v>103.7</v>
      </c>
    </row>
    <row r="1913" spans="3:19" x14ac:dyDescent="0.25">
      <c r="C1913" s="221"/>
      <c r="R1913" s="219">
        <v>38427</v>
      </c>
      <c r="S1913" s="220">
        <v>103.1</v>
      </c>
    </row>
    <row r="1914" spans="3:19" x14ac:dyDescent="0.25">
      <c r="C1914" s="221"/>
      <c r="R1914" s="219">
        <v>38428</v>
      </c>
      <c r="S1914" s="220">
        <v>100.9</v>
      </c>
    </row>
    <row r="1915" spans="3:19" x14ac:dyDescent="0.25">
      <c r="C1915" s="221"/>
      <c r="R1915" s="219">
        <v>38429</v>
      </c>
      <c r="S1915" s="220">
        <v>99.1</v>
      </c>
    </row>
    <row r="1916" spans="3:19" x14ac:dyDescent="0.25">
      <c r="C1916" s="221"/>
      <c r="R1916" s="219">
        <v>38430</v>
      </c>
      <c r="S1916" s="220">
        <v>97.1</v>
      </c>
    </row>
    <row r="1917" spans="3:19" x14ac:dyDescent="0.25">
      <c r="C1917" s="221"/>
      <c r="R1917" s="219">
        <v>38431</v>
      </c>
      <c r="S1917" s="220">
        <v>94.9</v>
      </c>
    </row>
    <row r="1918" spans="3:19" x14ac:dyDescent="0.25">
      <c r="C1918" s="221"/>
      <c r="R1918" s="219">
        <v>38432</v>
      </c>
      <c r="S1918" s="220">
        <v>96.8</v>
      </c>
    </row>
    <row r="1919" spans="3:19" x14ac:dyDescent="0.25">
      <c r="C1919" s="221"/>
      <c r="R1919" s="219">
        <v>38433</v>
      </c>
      <c r="S1919" s="220">
        <v>97</v>
      </c>
    </row>
    <row r="1920" spans="3:19" x14ac:dyDescent="0.25">
      <c r="C1920" s="221"/>
      <c r="R1920" s="219">
        <v>38434</v>
      </c>
      <c r="S1920" s="220">
        <v>96.7</v>
      </c>
    </row>
    <row r="1921" spans="3:19" x14ac:dyDescent="0.25">
      <c r="C1921" s="221"/>
      <c r="R1921" s="219">
        <v>38435</v>
      </c>
      <c r="S1921" s="220">
        <v>96.7</v>
      </c>
    </row>
    <row r="1922" spans="3:19" x14ac:dyDescent="0.25">
      <c r="C1922" s="221"/>
      <c r="R1922" s="219">
        <v>38436</v>
      </c>
      <c r="S1922" s="220">
        <v>97</v>
      </c>
    </row>
    <row r="1923" spans="3:19" x14ac:dyDescent="0.25">
      <c r="C1923" s="221"/>
      <c r="R1923" s="219">
        <v>38437</v>
      </c>
      <c r="S1923" s="220">
        <v>95.5</v>
      </c>
    </row>
    <row r="1924" spans="3:19" x14ac:dyDescent="0.25">
      <c r="C1924" s="221"/>
      <c r="R1924" s="219">
        <v>38438</v>
      </c>
      <c r="S1924" s="220">
        <v>93.4</v>
      </c>
    </row>
    <row r="1925" spans="3:19" x14ac:dyDescent="0.25">
      <c r="C1925" s="221"/>
      <c r="R1925" s="219">
        <v>38439</v>
      </c>
      <c r="S1925" s="220">
        <v>93.4</v>
      </c>
    </row>
    <row r="1926" spans="3:19" x14ac:dyDescent="0.25">
      <c r="C1926" s="221"/>
      <c r="R1926" s="219">
        <v>38440</v>
      </c>
      <c r="S1926" s="220">
        <v>91.7</v>
      </c>
    </row>
    <row r="1927" spans="3:19" x14ac:dyDescent="0.25">
      <c r="C1927" s="221"/>
      <c r="R1927" s="219">
        <v>38441</v>
      </c>
      <c r="S1927" s="220">
        <v>90.7</v>
      </c>
    </row>
    <row r="1928" spans="3:19" x14ac:dyDescent="0.25">
      <c r="C1928" s="221"/>
      <c r="R1928" s="219">
        <v>38442</v>
      </c>
      <c r="S1928" s="220">
        <v>88.6</v>
      </c>
    </row>
    <row r="1929" spans="3:19" x14ac:dyDescent="0.25">
      <c r="C1929" s="221"/>
      <c r="R1929" s="219">
        <v>38443</v>
      </c>
      <c r="S1929" s="220">
        <v>88.8</v>
      </c>
    </row>
    <row r="1930" spans="3:19" x14ac:dyDescent="0.25">
      <c r="C1930" s="221"/>
      <c r="R1930" s="219">
        <v>38444</v>
      </c>
      <c r="S1930" s="220">
        <v>87.9</v>
      </c>
    </row>
    <row r="1931" spans="3:19" x14ac:dyDescent="0.25">
      <c r="C1931" s="221"/>
      <c r="R1931" s="219">
        <v>38445</v>
      </c>
      <c r="S1931" s="220">
        <v>88.6</v>
      </c>
    </row>
    <row r="1932" spans="3:19" x14ac:dyDescent="0.25">
      <c r="C1932" s="221"/>
      <c r="R1932" s="219">
        <v>38446</v>
      </c>
      <c r="S1932" s="220">
        <v>88.8</v>
      </c>
    </row>
    <row r="1933" spans="3:19" x14ac:dyDescent="0.25">
      <c r="C1933" s="221"/>
      <c r="R1933" s="219">
        <v>38447</v>
      </c>
      <c r="S1933" s="220">
        <v>90.5</v>
      </c>
    </row>
    <row r="1934" spans="3:19" x14ac:dyDescent="0.25">
      <c r="C1934" s="221"/>
      <c r="R1934" s="219">
        <v>38448</v>
      </c>
      <c r="S1934" s="220">
        <v>90.9</v>
      </c>
    </row>
    <row r="1935" spans="3:19" x14ac:dyDescent="0.25">
      <c r="C1935" s="221"/>
      <c r="R1935" s="219">
        <v>38449</v>
      </c>
      <c r="S1935" s="220">
        <v>90.6</v>
      </c>
    </row>
    <row r="1936" spans="3:19" x14ac:dyDescent="0.25">
      <c r="C1936" s="221"/>
      <c r="R1936" s="219">
        <v>38450</v>
      </c>
      <c r="S1936" s="220">
        <v>89.7</v>
      </c>
    </row>
    <row r="1937" spans="3:19" x14ac:dyDescent="0.25">
      <c r="C1937" s="221"/>
      <c r="R1937" s="219">
        <v>38451</v>
      </c>
      <c r="S1937" s="220">
        <v>89.3</v>
      </c>
    </row>
    <row r="1938" spans="3:19" x14ac:dyDescent="0.25">
      <c r="C1938" s="221"/>
      <c r="R1938" s="219">
        <v>38452</v>
      </c>
      <c r="S1938" s="220">
        <v>88.2</v>
      </c>
    </row>
    <row r="1939" spans="3:19" x14ac:dyDescent="0.25">
      <c r="C1939" s="221"/>
      <c r="R1939" s="219">
        <v>38453</v>
      </c>
      <c r="S1939" s="220">
        <v>88.5</v>
      </c>
    </row>
    <row r="1940" spans="3:19" x14ac:dyDescent="0.25">
      <c r="C1940" s="221"/>
      <c r="R1940" s="219">
        <v>38454</v>
      </c>
      <c r="S1940" s="220">
        <v>88.1</v>
      </c>
    </row>
    <row r="1941" spans="3:19" x14ac:dyDescent="0.25">
      <c r="C1941" s="221"/>
      <c r="R1941" s="219">
        <v>38455</v>
      </c>
      <c r="S1941" s="220">
        <v>87.9</v>
      </c>
    </row>
    <row r="1942" spans="3:19" x14ac:dyDescent="0.25">
      <c r="C1942" s="221"/>
      <c r="R1942" s="219">
        <v>38456</v>
      </c>
      <c r="S1942" s="220">
        <v>86.9</v>
      </c>
    </row>
    <row r="1943" spans="3:19" x14ac:dyDescent="0.25">
      <c r="C1943" s="221"/>
      <c r="R1943" s="219">
        <v>38457</v>
      </c>
      <c r="S1943" s="220">
        <v>86.6</v>
      </c>
    </row>
    <row r="1944" spans="3:19" x14ac:dyDescent="0.25">
      <c r="C1944" s="221"/>
      <c r="R1944" s="219">
        <v>38458</v>
      </c>
      <c r="S1944" s="220">
        <v>86</v>
      </c>
    </row>
    <row r="1945" spans="3:19" x14ac:dyDescent="0.25">
      <c r="C1945" s="221"/>
      <c r="R1945" s="219">
        <v>38459</v>
      </c>
      <c r="S1945" s="220">
        <v>86.1</v>
      </c>
    </row>
    <row r="1946" spans="3:19" x14ac:dyDescent="0.25">
      <c r="C1946" s="221"/>
      <c r="R1946" s="219">
        <v>38460</v>
      </c>
      <c r="S1946" s="220">
        <v>87.8</v>
      </c>
    </row>
    <row r="1947" spans="3:19" x14ac:dyDescent="0.25">
      <c r="C1947" s="221"/>
      <c r="R1947" s="219">
        <v>38461</v>
      </c>
      <c r="S1947" s="220">
        <v>90.2</v>
      </c>
    </row>
    <row r="1948" spans="3:19" x14ac:dyDescent="0.25">
      <c r="C1948" s="221"/>
      <c r="R1948" s="219">
        <v>38462</v>
      </c>
      <c r="S1948" s="220">
        <v>88.2</v>
      </c>
    </row>
    <row r="1949" spans="3:19" x14ac:dyDescent="0.25">
      <c r="C1949" s="221"/>
      <c r="R1949" s="219">
        <v>38463</v>
      </c>
      <c r="S1949" s="220">
        <v>87.7</v>
      </c>
    </row>
    <row r="1950" spans="3:19" x14ac:dyDescent="0.25">
      <c r="C1950" s="221"/>
      <c r="R1950" s="219">
        <v>38464</v>
      </c>
      <c r="S1950" s="220">
        <v>87.4</v>
      </c>
    </row>
    <row r="1951" spans="3:19" x14ac:dyDescent="0.25">
      <c r="C1951" s="221"/>
      <c r="R1951" s="219">
        <v>38465</v>
      </c>
      <c r="S1951" s="220">
        <v>85.8</v>
      </c>
    </row>
    <row r="1952" spans="3:19" x14ac:dyDescent="0.25">
      <c r="C1952" s="221"/>
      <c r="R1952" s="219">
        <v>38466</v>
      </c>
      <c r="S1952" s="220">
        <v>84.2</v>
      </c>
    </row>
    <row r="1953" spans="3:19" x14ac:dyDescent="0.25">
      <c r="C1953" s="221"/>
      <c r="R1953" s="219">
        <v>38467</v>
      </c>
      <c r="S1953" s="220">
        <v>84.7</v>
      </c>
    </row>
    <row r="1954" spans="3:19" x14ac:dyDescent="0.25">
      <c r="C1954" s="221"/>
      <c r="R1954" s="219">
        <v>38468</v>
      </c>
      <c r="S1954" s="220">
        <v>86.4</v>
      </c>
    </row>
    <row r="1955" spans="3:19" x14ac:dyDescent="0.25">
      <c r="C1955" s="221"/>
      <c r="R1955" s="219">
        <v>38469</v>
      </c>
      <c r="S1955" s="220">
        <v>86.6</v>
      </c>
    </row>
    <row r="1956" spans="3:19" x14ac:dyDescent="0.25">
      <c r="C1956" s="221"/>
      <c r="R1956" s="219">
        <v>38470</v>
      </c>
      <c r="S1956" s="220">
        <v>87.3</v>
      </c>
    </row>
    <row r="1957" spans="3:19" x14ac:dyDescent="0.25">
      <c r="C1957" s="221"/>
      <c r="R1957" s="219">
        <v>38471</v>
      </c>
      <c r="S1957" s="220">
        <v>87.1</v>
      </c>
    </row>
    <row r="1958" spans="3:19" x14ac:dyDescent="0.25">
      <c r="C1958" s="221"/>
      <c r="R1958" s="219">
        <v>38472</v>
      </c>
      <c r="S1958" s="220">
        <v>86.9</v>
      </c>
    </row>
    <row r="1959" spans="3:19" x14ac:dyDescent="0.25">
      <c r="C1959" s="221"/>
      <c r="R1959" s="219">
        <v>38473</v>
      </c>
      <c r="S1959" s="220">
        <v>86</v>
      </c>
    </row>
    <row r="1960" spans="3:19" x14ac:dyDescent="0.25">
      <c r="C1960" s="221"/>
      <c r="R1960" s="219">
        <v>38474</v>
      </c>
      <c r="S1960" s="220">
        <v>89</v>
      </c>
    </row>
    <row r="1961" spans="3:19" x14ac:dyDescent="0.25">
      <c r="C1961" s="221"/>
      <c r="R1961" s="219">
        <v>38475</v>
      </c>
      <c r="S1961" s="220">
        <v>89.8</v>
      </c>
    </row>
    <row r="1962" spans="3:19" x14ac:dyDescent="0.25">
      <c r="C1962" s="221"/>
      <c r="R1962" s="219">
        <v>38476</v>
      </c>
      <c r="S1962" s="220">
        <v>90.8</v>
      </c>
    </row>
    <row r="1963" spans="3:19" x14ac:dyDescent="0.25">
      <c r="C1963" s="221"/>
      <c r="R1963" s="219">
        <v>38477</v>
      </c>
      <c r="S1963" s="220">
        <v>89.7</v>
      </c>
    </row>
    <row r="1964" spans="3:19" x14ac:dyDescent="0.25">
      <c r="C1964" s="221"/>
      <c r="R1964" s="219">
        <v>38478</v>
      </c>
      <c r="S1964" s="220">
        <v>89</v>
      </c>
    </row>
    <row r="1965" spans="3:19" x14ac:dyDescent="0.25">
      <c r="C1965" s="221"/>
      <c r="R1965" s="219">
        <v>38479</v>
      </c>
      <c r="S1965" s="220">
        <v>88.1</v>
      </c>
    </row>
    <row r="1966" spans="3:19" x14ac:dyDescent="0.25">
      <c r="C1966" s="221"/>
      <c r="R1966" s="219">
        <v>38480</v>
      </c>
      <c r="S1966" s="220">
        <v>88.6</v>
      </c>
    </row>
    <row r="1967" spans="3:19" x14ac:dyDescent="0.25">
      <c r="C1967" s="221"/>
      <c r="R1967" s="219">
        <v>38481</v>
      </c>
      <c r="S1967" s="220">
        <v>90.8</v>
      </c>
    </row>
    <row r="1968" spans="3:19" x14ac:dyDescent="0.25">
      <c r="C1968" s="221"/>
      <c r="R1968" s="219">
        <v>38482</v>
      </c>
      <c r="S1968" s="220">
        <v>91.8</v>
      </c>
    </row>
    <row r="1969" spans="3:19" x14ac:dyDescent="0.25">
      <c r="C1969" s="221"/>
      <c r="R1969" s="219">
        <v>38483</v>
      </c>
      <c r="S1969" s="220">
        <v>92.1</v>
      </c>
    </row>
    <row r="1970" spans="3:19" x14ac:dyDescent="0.25">
      <c r="C1970" s="221"/>
      <c r="R1970" s="219">
        <v>38484</v>
      </c>
      <c r="S1970" s="220">
        <v>94.2</v>
      </c>
    </row>
    <row r="1971" spans="3:19" x14ac:dyDescent="0.25">
      <c r="C1971" s="221"/>
      <c r="R1971" s="219">
        <v>38485</v>
      </c>
      <c r="S1971" s="220">
        <v>94.9</v>
      </c>
    </row>
    <row r="1972" spans="3:19" x14ac:dyDescent="0.25">
      <c r="C1972" s="221"/>
      <c r="R1972" s="219">
        <v>38486</v>
      </c>
      <c r="S1972" s="220">
        <v>94.4</v>
      </c>
    </row>
    <row r="1973" spans="3:19" x14ac:dyDescent="0.25">
      <c r="C1973" s="221"/>
      <c r="R1973" s="219">
        <v>38487</v>
      </c>
      <c r="S1973" s="220">
        <v>93.5</v>
      </c>
    </row>
    <row r="1974" spans="3:19" x14ac:dyDescent="0.25">
      <c r="C1974" s="221"/>
      <c r="R1974" s="219">
        <v>38488</v>
      </c>
      <c r="S1974" s="220">
        <v>94.8</v>
      </c>
    </row>
    <row r="1975" spans="3:19" x14ac:dyDescent="0.25">
      <c r="C1975" s="221"/>
      <c r="R1975" s="219">
        <v>38489</v>
      </c>
      <c r="S1975" s="220">
        <v>94.5</v>
      </c>
    </row>
    <row r="1976" spans="3:19" x14ac:dyDescent="0.25">
      <c r="C1976" s="221"/>
      <c r="R1976" s="219">
        <v>38490</v>
      </c>
      <c r="S1976" s="220">
        <v>93.6</v>
      </c>
    </row>
    <row r="1977" spans="3:19" x14ac:dyDescent="0.25">
      <c r="C1977" s="221"/>
      <c r="R1977" s="219">
        <v>38491</v>
      </c>
      <c r="S1977" s="220">
        <v>92.8</v>
      </c>
    </row>
    <row r="1978" spans="3:19" x14ac:dyDescent="0.25">
      <c r="C1978" s="221"/>
      <c r="R1978" s="219">
        <v>38492</v>
      </c>
      <c r="S1978" s="220">
        <v>93.9</v>
      </c>
    </row>
    <row r="1979" spans="3:19" x14ac:dyDescent="0.25">
      <c r="C1979" s="221"/>
      <c r="R1979" s="219">
        <v>38493</v>
      </c>
      <c r="S1979" s="220">
        <v>93.7</v>
      </c>
    </row>
    <row r="1980" spans="3:19" x14ac:dyDescent="0.25">
      <c r="C1980" s="221"/>
      <c r="R1980" s="219">
        <v>38494</v>
      </c>
      <c r="S1980" s="220">
        <v>92.9</v>
      </c>
    </row>
    <row r="1981" spans="3:19" x14ac:dyDescent="0.25">
      <c r="C1981" s="221"/>
      <c r="R1981" s="219">
        <v>38495</v>
      </c>
      <c r="S1981" s="220">
        <v>92.5</v>
      </c>
    </row>
    <row r="1982" spans="3:19" x14ac:dyDescent="0.25">
      <c r="C1982" s="221"/>
      <c r="R1982" s="219">
        <v>38496</v>
      </c>
      <c r="S1982" s="220">
        <v>93.4</v>
      </c>
    </row>
    <row r="1983" spans="3:19" x14ac:dyDescent="0.25">
      <c r="C1983" s="221"/>
      <c r="R1983" s="219">
        <v>38497</v>
      </c>
      <c r="S1983" s="220">
        <v>94.2</v>
      </c>
    </row>
    <row r="1984" spans="3:19" x14ac:dyDescent="0.25">
      <c r="C1984" s="221"/>
      <c r="R1984" s="219">
        <v>38498</v>
      </c>
      <c r="S1984" s="220">
        <v>95.3</v>
      </c>
    </row>
    <row r="1985" spans="3:19" x14ac:dyDescent="0.25">
      <c r="C1985" s="221"/>
      <c r="R1985" s="219">
        <v>38499</v>
      </c>
      <c r="S1985" s="220">
        <v>97</v>
      </c>
    </row>
    <row r="1986" spans="3:19" x14ac:dyDescent="0.25">
      <c r="C1986" s="221"/>
      <c r="R1986" s="219">
        <v>38500</v>
      </c>
      <c r="S1986" s="220">
        <v>95.9</v>
      </c>
    </row>
    <row r="1987" spans="3:19" x14ac:dyDescent="0.25">
      <c r="C1987" s="221"/>
      <c r="R1987" s="219">
        <v>38501</v>
      </c>
      <c r="S1987" s="220">
        <v>95.9</v>
      </c>
    </row>
    <row r="1988" spans="3:19" x14ac:dyDescent="0.25">
      <c r="C1988" s="221"/>
      <c r="R1988" s="219">
        <v>38502</v>
      </c>
      <c r="S1988" s="220">
        <v>97.5</v>
      </c>
    </row>
    <row r="1989" spans="3:19" x14ac:dyDescent="0.25">
      <c r="C1989" s="221"/>
      <c r="R1989" s="219">
        <v>38503</v>
      </c>
      <c r="S1989" s="220">
        <v>99.2</v>
      </c>
    </row>
    <row r="1990" spans="3:19" x14ac:dyDescent="0.25">
      <c r="C1990" s="221"/>
      <c r="R1990" s="219">
        <v>38504</v>
      </c>
      <c r="S1990" s="220">
        <v>96.8</v>
      </c>
    </row>
    <row r="1991" spans="3:19" x14ac:dyDescent="0.25">
      <c r="C1991" s="221"/>
      <c r="R1991" s="219">
        <v>38505</v>
      </c>
      <c r="S1991" s="220">
        <v>95.5</v>
      </c>
    </row>
    <row r="1992" spans="3:19" x14ac:dyDescent="0.25">
      <c r="C1992" s="221"/>
      <c r="R1992" s="219">
        <v>38506</v>
      </c>
      <c r="S1992" s="220">
        <v>92.8</v>
      </c>
    </row>
    <row r="1993" spans="3:19" x14ac:dyDescent="0.25">
      <c r="C1993" s="221"/>
      <c r="R1993" s="219">
        <v>38507</v>
      </c>
      <c r="S1993" s="220">
        <v>92.7</v>
      </c>
    </row>
    <row r="1994" spans="3:19" x14ac:dyDescent="0.25">
      <c r="C1994" s="221"/>
      <c r="R1994" s="219">
        <v>38508</v>
      </c>
      <c r="S1994" s="220">
        <v>90.7</v>
      </c>
    </row>
    <row r="1995" spans="3:19" x14ac:dyDescent="0.25">
      <c r="C1995" s="221"/>
      <c r="R1995" s="219">
        <v>38509</v>
      </c>
      <c r="S1995" s="220">
        <v>91.8</v>
      </c>
    </row>
    <row r="1996" spans="3:19" x14ac:dyDescent="0.25">
      <c r="C1996" s="221"/>
      <c r="R1996" s="219">
        <v>38510</v>
      </c>
      <c r="S1996" s="220">
        <v>92</v>
      </c>
    </row>
    <row r="1997" spans="3:19" x14ac:dyDescent="0.25">
      <c r="C1997" s="221"/>
      <c r="R1997" s="219">
        <v>38511</v>
      </c>
      <c r="S1997" s="220">
        <v>90.5</v>
      </c>
    </row>
    <row r="1998" spans="3:19" x14ac:dyDescent="0.25">
      <c r="C1998" s="221"/>
      <c r="R1998" s="219">
        <v>38512</v>
      </c>
      <c r="S1998" s="220">
        <v>91</v>
      </c>
    </row>
    <row r="1999" spans="3:19" x14ac:dyDescent="0.25">
      <c r="C1999" s="221"/>
      <c r="R1999" s="219">
        <v>38513</v>
      </c>
      <c r="S1999" s="220">
        <v>90.5</v>
      </c>
    </row>
    <row r="2000" spans="3:19" x14ac:dyDescent="0.25">
      <c r="C2000" s="221"/>
      <c r="R2000" s="219">
        <v>38514</v>
      </c>
      <c r="S2000" s="220">
        <v>88</v>
      </c>
    </row>
    <row r="2001" spans="3:19" x14ac:dyDescent="0.25">
      <c r="C2001" s="221"/>
      <c r="R2001" s="219">
        <v>38515</v>
      </c>
      <c r="S2001" s="220">
        <v>86.5</v>
      </c>
    </row>
    <row r="2002" spans="3:19" x14ac:dyDescent="0.25">
      <c r="C2002" s="221"/>
      <c r="R2002" s="219">
        <v>38516</v>
      </c>
      <c r="S2002" s="220">
        <v>88.5</v>
      </c>
    </row>
    <row r="2003" spans="3:19" x14ac:dyDescent="0.25">
      <c r="C2003" s="221"/>
      <c r="R2003" s="219">
        <v>38517</v>
      </c>
      <c r="S2003" s="220">
        <v>88.1</v>
      </c>
    </row>
    <row r="2004" spans="3:19" x14ac:dyDescent="0.25">
      <c r="C2004" s="221"/>
      <c r="R2004" s="219">
        <v>38518</v>
      </c>
      <c r="S2004" s="220">
        <v>86.8</v>
      </c>
    </row>
    <row r="2005" spans="3:19" x14ac:dyDescent="0.25">
      <c r="C2005" s="221"/>
      <c r="R2005" s="219">
        <v>38519</v>
      </c>
      <c r="S2005" s="220">
        <v>86.6</v>
      </c>
    </row>
    <row r="2006" spans="3:19" x14ac:dyDescent="0.25">
      <c r="C2006" s="221"/>
      <c r="R2006" s="219">
        <v>38520</v>
      </c>
      <c r="S2006" s="220">
        <v>86.6</v>
      </c>
    </row>
    <row r="2007" spans="3:19" x14ac:dyDescent="0.25">
      <c r="C2007" s="221"/>
      <c r="R2007" s="219">
        <v>38521</v>
      </c>
      <c r="S2007" s="220">
        <v>86.3</v>
      </c>
    </row>
    <row r="2008" spans="3:19" x14ac:dyDescent="0.25">
      <c r="C2008" s="221"/>
      <c r="R2008" s="219">
        <v>38522</v>
      </c>
      <c r="S2008" s="220">
        <v>83.9</v>
      </c>
    </row>
    <row r="2009" spans="3:19" x14ac:dyDescent="0.25">
      <c r="C2009" s="221"/>
      <c r="R2009" s="219">
        <v>38523</v>
      </c>
      <c r="S2009" s="220">
        <v>84.1</v>
      </c>
    </row>
    <row r="2010" spans="3:19" x14ac:dyDescent="0.25">
      <c r="C2010" s="221"/>
      <c r="R2010" s="219">
        <v>38524</v>
      </c>
      <c r="S2010" s="220">
        <v>84.6</v>
      </c>
    </row>
    <row r="2011" spans="3:19" x14ac:dyDescent="0.25">
      <c r="C2011" s="221"/>
      <c r="R2011" s="219">
        <v>38525</v>
      </c>
      <c r="S2011" s="220">
        <v>86.1</v>
      </c>
    </row>
    <row r="2012" spans="3:19" x14ac:dyDescent="0.25">
      <c r="C2012" s="221"/>
      <c r="R2012" s="219">
        <v>38526</v>
      </c>
      <c r="S2012" s="220">
        <v>86.6</v>
      </c>
    </row>
    <row r="2013" spans="3:19" x14ac:dyDescent="0.25">
      <c r="C2013" s="221"/>
      <c r="R2013" s="219">
        <v>38527</v>
      </c>
      <c r="S2013" s="220">
        <v>85.8</v>
      </c>
    </row>
    <row r="2014" spans="3:19" x14ac:dyDescent="0.25">
      <c r="C2014" s="221"/>
      <c r="R2014" s="219">
        <v>38528</v>
      </c>
      <c r="S2014" s="220">
        <v>83.2</v>
      </c>
    </row>
    <row r="2015" spans="3:19" x14ac:dyDescent="0.25">
      <c r="C2015" s="221"/>
      <c r="R2015" s="219">
        <v>38529</v>
      </c>
      <c r="S2015" s="220">
        <v>80.900000000000006</v>
      </c>
    </row>
    <row r="2016" spans="3:19" x14ac:dyDescent="0.25">
      <c r="C2016" s="221"/>
      <c r="R2016" s="219">
        <v>38530</v>
      </c>
      <c r="S2016" s="220">
        <v>83.7</v>
      </c>
    </row>
    <row r="2017" spans="3:19" x14ac:dyDescent="0.25">
      <c r="C2017" s="221"/>
      <c r="R2017" s="219">
        <v>38531</v>
      </c>
      <c r="S2017" s="220">
        <v>84.2</v>
      </c>
    </row>
    <row r="2018" spans="3:19" x14ac:dyDescent="0.25">
      <c r="C2018" s="221"/>
      <c r="R2018" s="219">
        <v>38532</v>
      </c>
      <c r="S2018" s="220">
        <v>82.7</v>
      </c>
    </row>
    <row r="2019" spans="3:19" x14ac:dyDescent="0.25">
      <c r="C2019" s="221"/>
      <c r="R2019" s="219">
        <v>38533</v>
      </c>
      <c r="S2019" s="220">
        <v>81.8</v>
      </c>
    </row>
    <row r="2020" spans="3:19" x14ac:dyDescent="0.25">
      <c r="C2020" s="221"/>
      <c r="R2020" s="219">
        <v>38534</v>
      </c>
      <c r="S2020" s="220">
        <v>83.3</v>
      </c>
    </row>
    <row r="2021" spans="3:19" x14ac:dyDescent="0.25">
      <c r="C2021" s="221"/>
      <c r="R2021" s="219">
        <v>38535</v>
      </c>
      <c r="S2021" s="220">
        <v>82.8</v>
      </c>
    </row>
    <row r="2022" spans="3:19" x14ac:dyDescent="0.25">
      <c r="C2022" s="221"/>
      <c r="R2022" s="219">
        <v>38536</v>
      </c>
      <c r="S2022" s="220">
        <v>84.1</v>
      </c>
    </row>
    <row r="2023" spans="3:19" x14ac:dyDescent="0.25">
      <c r="C2023" s="221"/>
      <c r="R2023" s="219">
        <v>38537</v>
      </c>
      <c r="S2023" s="220">
        <v>85.8</v>
      </c>
    </row>
    <row r="2024" spans="3:19" x14ac:dyDescent="0.25">
      <c r="C2024" s="221"/>
      <c r="R2024" s="219">
        <v>38538</v>
      </c>
      <c r="S2024" s="220">
        <v>88.8</v>
      </c>
    </row>
    <row r="2025" spans="3:19" x14ac:dyDescent="0.25">
      <c r="C2025" s="221"/>
      <c r="R2025" s="219">
        <v>38539</v>
      </c>
      <c r="S2025" s="220">
        <v>87.5</v>
      </c>
    </row>
    <row r="2026" spans="3:19" x14ac:dyDescent="0.25">
      <c r="C2026" s="221"/>
      <c r="R2026" s="219">
        <v>38540</v>
      </c>
      <c r="S2026" s="220">
        <v>86</v>
      </c>
    </row>
    <row r="2027" spans="3:19" x14ac:dyDescent="0.25">
      <c r="C2027" s="221"/>
      <c r="R2027" s="219">
        <v>38541</v>
      </c>
      <c r="S2027" s="220">
        <v>98.7</v>
      </c>
    </row>
    <row r="2028" spans="3:19" x14ac:dyDescent="0.25">
      <c r="C2028" s="221"/>
      <c r="R2028" s="219">
        <v>38542</v>
      </c>
      <c r="S2028" s="220">
        <v>103</v>
      </c>
    </row>
    <row r="2029" spans="3:19" x14ac:dyDescent="0.25">
      <c r="C2029" s="221"/>
      <c r="R2029" s="219">
        <v>38543</v>
      </c>
      <c r="S2029" s="220">
        <v>105.4</v>
      </c>
    </row>
    <row r="2030" spans="3:19" x14ac:dyDescent="0.25">
      <c r="C2030" s="221"/>
      <c r="R2030" s="219">
        <v>38544</v>
      </c>
      <c r="S2030" s="220">
        <v>110.7</v>
      </c>
    </row>
    <row r="2031" spans="3:19" x14ac:dyDescent="0.25">
      <c r="C2031" s="221"/>
      <c r="R2031" s="219">
        <v>38545</v>
      </c>
      <c r="S2031" s="220">
        <v>115.7</v>
      </c>
    </row>
    <row r="2032" spans="3:19" x14ac:dyDescent="0.25">
      <c r="C2032" s="221"/>
      <c r="R2032" s="219">
        <v>38546</v>
      </c>
      <c r="S2032" s="220">
        <v>119.4</v>
      </c>
    </row>
    <row r="2033" spans="3:19" x14ac:dyDescent="0.25">
      <c r="C2033" s="221"/>
      <c r="R2033" s="219">
        <v>38547</v>
      </c>
      <c r="S2033" s="220">
        <v>123</v>
      </c>
    </row>
    <row r="2034" spans="3:19" x14ac:dyDescent="0.25">
      <c r="C2034" s="221"/>
      <c r="R2034" s="219">
        <v>38548</v>
      </c>
      <c r="S2034" s="220">
        <v>126</v>
      </c>
    </row>
    <row r="2035" spans="3:19" x14ac:dyDescent="0.25">
      <c r="C2035" s="221"/>
      <c r="R2035" s="219">
        <v>38549</v>
      </c>
      <c r="S2035" s="220">
        <v>130.30000000000001</v>
      </c>
    </row>
    <row r="2036" spans="3:19" x14ac:dyDescent="0.25">
      <c r="C2036" s="221"/>
      <c r="R2036" s="219">
        <v>38550</v>
      </c>
      <c r="S2036" s="220">
        <v>131.6</v>
      </c>
    </row>
    <row r="2037" spans="3:19" x14ac:dyDescent="0.25">
      <c r="C2037" s="221"/>
      <c r="R2037" s="219">
        <v>38551</v>
      </c>
      <c r="S2037" s="220">
        <v>134.6</v>
      </c>
    </row>
    <row r="2038" spans="3:19" x14ac:dyDescent="0.25">
      <c r="C2038" s="221"/>
      <c r="R2038" s="219">
        <v>38552</v>
      </c>
      <c r="S2038" s="220">
        <v>138.9</v>
      </c>
    </row>
    <row r="2039" spans="3:19" x14ac:dyDescent="0.25">
      <c r="C2039" s="221"/>
      <c r="R2039" s="219">
        <v>38553</v>
      </c>
      <c r="S2039" s="220">
        <v>143.30000000000001</v>
      </c>
    </row>
    <row r="2040" spans="3:19" x14ac:dyDescent="0.25">
      <c r="C2040" s="221"/>
      <c r="R2040" s="219">
        <v>38554</v>
      </c>
      <c r="S2040" s="220">
        <v>145.1</v>
      </c>
    </row>
    <row r="2041" spans="3:19" x14ac:dyDescent="0.25">
      <c r="C2041" s="221"/>
      <c r="R2041" s="219">
        <v>38555</v>
      </c>
      <c r="S2041" s="220">
        <v>147.9</v>
      </c>
    </row>
    <row r="2042" spans="3:19" x14ac:dyDescent="0.25">
      <c r="C2042" s="221"/>
      <c r="R2042" s="219">
        <v>38556</v>
      </c>
      <c r="S2042" s="220">
        <v>150.30000000000001</v>
      </c>
    </row>
    <row r="2043" spans="3:19" x14ac:dyDescent="0.25">
      <c r="C2043" s="221"/>
      <c r="R2043" s="219">
        <v>38557</v>
      </c>
      <c r="S2043" s="220">
        <v>150.69999999999999</v>
      </c>
    </row>
    <row r="2044" spans="3:19" x14ac:dyDescent="0.25">
      <c r="C2044" s="221"/>
      <c r="R2044" s="219">
        <v>38558</v>
      </c>
      <c r="S2044" s="220">
        <v>155.9</v>
      </c>
    </row>
    <row r="2045" spans="3:19" x14ac:dyDescent="0.25">
      <c r="C2045" s="221"/>
      <c r="R2045" s="219">
        <v>38559</v>
      </c>
      <c r="S2045" s="220">
        <v>160.4</v>
      </c>
    </row>
    <row r="2046" spans="3:19" x14ac:dyDescent="0.25">
      <c r="C2046" s="221"/>
      <c r="R2046" s="219">
        <v>38560</v>
      </c>
      <c r="S2046" s="220">
        <v>161.5</v>
      </c>
    </row>
    <row r="2047" spans="3:19" x14ac:dyDescent="0.25">
      <c r="C2047" s="221"/>
      <c r="R2047" s="219">
        <v>38561</v>
      </c>
      <c r="S2047" s="220">
        <v>163.9</v>
      </c>
    </row>
    <row r="2048" spans="3:19" x14ac:dyDescent="0.25">
      <c r="C2048" s="221"/>
      <c r="R2048" s="219">
        <v>38562</v>
      </c>
      <c r="S2048" s="220">
        <v>166.9</v>
      </c>
    </row>
    <row r="2049" spans="3:19" x14ac:dyDescent="0.25">
      <c r="C2049" s="221"/>
      <c r="R2049" s="219">
        <v>38563</v>
      </c>
      <c r="S2049" s="220">
        <v>167.7</v>
      </c>
    </row>
    <row r="2050" spans="3:19" x14ac:dyDescent="0.25">
      <c r="C2050" s="221"/>
      <c r="R2050" s="219">
        <v>38564</v>
      </c>
      <c r="S2050" s="220">
        <v>166</v>
      </c>
    </row>
    <row r="2051" spans="3:19" x14ac:dyDescent="0.25">
      <c r="C2051" s="221"/>
      <c r="R2051" s="219">
        <v>38565</v>
      </c>
      <c r="S2051" s="220">
        <v>169.9</v>
      </c>
    </row>
    <row r="2052" spans="3:19" x14ac:dyDescent="0.25">
      <c r="C2052" s="221"/>
      <c r="R2052" s="219">
        <v>38566</v>
      </c>
      <c r="S2052" s="220">
        <v>172.4</v>
      </c>
    </row>
    <row r="2053" spans="3:19" x14ac:dyDescent="0.25">
      <c r="C2053" s="221"/>
      <c r="R2053" s="219">
        <v>38567</v>
      </c>
      <c r="S2053" s="220">
        <v>173.7</v>
      </c>
    </row>
    <row r="2054" spans="3:19" x14ac:dyDescent="0.25">
      <c r="C2054" s="221"/>
      <c r="R2054" s="219">
        <v>38568</v>
      </c>
      <c r="S2054" s="220">
        <v>175.1</v>
      </c>
    </row>
    <row r="2055" spans="3:19" x14ac:dyDescent="0.25">
      <c r="C2055" s="221"/>
      <c r="R2055" s="219">
        <v>38569</v>
      </c>
      <c r="S2055" s="220">
        <v>176.4</v>
      </c>
    </row>
    <row r="2056" spans="3:19" x14ac:dyDescent="0.25">
      <c r="C2056" s="221"/>
      <c r="R2056" s="219">
        <v>38570</v>
      </c>
      <c r="S2056" s="220">
        <v>179.8</v>
      </c>
    </row>
    <row r="2057" spans="3:19" x14ac:dyDescent="0.25">
      <c r="C2057" s="221"/>
      <c r="R2057" s="219">
        <v>38571</v>
      </c>
      <c r="S2057" s="220">
        <v>167.7</v>
      </c>
    </row>
    <row r="2058" spans="3:19" x14ac:dyDescent="0.25">
      <c r="C2058" s="221"/>
      <c r="R2058" s="219">
        <v>38572</v>
      </c>
      <c r="S2058" s="220">
        <v>165.4</v>
      </c>
    </row>
    <row r="2059" spans="3:19" x14ac:dyDescent="0.25">
      <c r="C2059" s="221"/>
      <c r="R2059" s="219">
        <v>38573</v>
      </c>
      <c r="S2059" s="220">
        <v>165.1</v>
      </c>
    </row>
    <row r="2060" spans="3:19" x14ac:dyDescent="0.25">
      <c r="C2060" s="221"/>
      <c r="R2060" s="219">
        <v>38574</v>
      </c>
      <c r="S2060" s="220">
        <v>162.19999999999999</v>
      </c>
    </row>
    <row r="2061" spans="3:19" x14ac:dyDescent="0.25">
      <c r="C2061" s="221"/>
      <c r="R2061" s="219">
        <v>38575</v>
      </c>
      <c r="S2061" s="220">
        <v>159.30000000000001</v>
      </c>
    </row>
    <row r="2062" spans="3:19" x14ac:dyDescent="0.25">
      <c r="C2062" s="221"/>
      <c r="R2062" s="219">
        <v>38576</v>
      </c>
      <c r="S2062" s="220">
        <v>156.80000000000001</v>
      </c>
    </row>
    <row r="2063" spans="3:19" x14ac:dyDescent="0.25">
      <c r="C2063" s="221"/>
      <c r="R2063" s="219">
        <v>38577</v>
      </c>
      <c r="S2063" s="220">
        <v>153.19999999999999</v>
      </c>
    </row>
    <row r="2064" spans="3:19" x14ac:dyDescent="0.25">
      <c r="C2064" s="221"/>
      <c r="R2064" s="219">
        <v>38578</v>
      </c>
      <c r="S2064" s="220">
        <v>153.1</v>
      </c>
    </row>
    <row r="2065" spans="3:19" x14ac:dyDescent="0.25">
      <c r="C2065" s="221"/>
      <c r="R2065" s="219">
        <v>38579</v>
      </c>
      <c r="S2065" s="220">
        <v>150.6</v>
      </c>
    </row>
    <row r="2066" spans="3:19" x14ac:dyDescent="0.25">
      <c r="C2066" s="221"/>
      <c r="R2066" s="219">
        <v>38580</v>
      </c>
      <c r="S2066" s="220">
        <v>148.9</v>
      </c>
    </row>
    <row r="2067" spans="3:19" x14ac:dyDescent="0.25">
      <c r="C2067" s="221"/>
      <c r="R2067" s="219">
        <v>38581</v>
      </c>
      <c r="S2067" s="220">
        <v>146.5</v>
      </c>
    </row>
    <row r="2068" spans="3:19" x14ac:dyDescent="0.25">
      <c r="C2068" s="221"/>
      <c r="R2068" s="219">
        <v>38582</v>
      </c>
      <c r="S2068" s="220">
        <v>143.30000000000001</v>
      </c>
    </row>
    <row r="2069" spans="3:19" x14ac:dyDescent="0.25">
      <c r="C2069" s="221"/>
      <c r="R2069" s="219">
        <v>38583</v>
      </c>
      <c r="S2069" s="220">
        <v>141.30000000000001</v>
      </c>
    </row>
    <row r="2070" spans="3:19" x14ac:dyDescent="0.25">
      <c r="C2070" s="221"/>
      <c r="R2070" s="219">
        <v>38584</v>
      </c>
      <c r="S2070" s="220">
        <v>139</v>
      </c>
    </row>
    <row r="2071" spans="3:19" x14ac:dyDescent="0.25">
      <c r="C2071" s="221"/>
      <c r="R2071" s="219">
        <v>38585</v>
      </c>
      <c r="S2071" s="220">
        <v>134.80000000000001</v>
      </c>
    </row>
    <row r="2072" spans="3:19" x14ac:dyDescent="0.25">
      <c r="C2072" s="221"/>
      <c r="R2072" s="219">
        <v>38586</v>
      </c>
      <c r="S2072" s="220">
        <v>132.5</v>
      </c>
    </row>
    <row r="2073" spans="3:19" x14ac:dyDescent="0.25">
      <c r="C2073" s="221"/>
      <c r="R2073" s="219">
        <v>38587</v>
      </c>
      <c r="S2073" s="220">
        <v>133.4</v>
      </c>
    </row>
    <row r="2074" spans="3:19" x14ac:dyDescent="0.25">
      <c r="C2074" s="221"/>
      <c r="R2074" s="219">
        <v>38588</v>
      </c>
      <c r="S2074" s="220">
        <v>129.6</v>
      </c>
    </row>
    <row r="2075" spans="3:19" x14ac:dyDescent="0.25">
      <c r="C2075" s="221"/>
      <c r="R2075" s="219">
        <v>38589</v>
      </c>
      <c r="S2075" s="220">
        <v>126.3</v>
      </c>
    </row>
    <row r="2076" spans="3:19" x14ac:dyDescent="0.25">
      <c r="C2076" s="221"/>
      <c r="R2076" s="219">
        <v>38590</v>
      </c>
      <c r="S2076" s="220">
        <v>123.7</v>
      </c>
    </row>
    <row r="2077" spans="3:19" x14ac:dyDescent="0.25">
      <c r="C2077" s="221"/>
      <c r="R2077" s="219">
        <v>38591</v>
      </c>
      <c r="S2077" s="220">
        <v>121</v>
      </c>
    </row>
    <row r="2078" spans="3:19" x14ac:dyDescent="0.25">
      <c r="C2078" s="221"/>
      <c r="R2078" s="219">
        <v>38592</v>
      </c>
      <c r="S2078" s="220">
        <v>117.7</v>
      </c>
    </row>
    <row r="2079" spans="3:19" x14ac:dyDescent="0.25">
      <c r="C2079" s="221"/>
      <c r="R2079" s="219">
        <v>38593</v>
      </c>
      <c r="S2079" s="220">
        <v>117</v>
      </c>
    </row>
    <row r="2080" spans="3:19" x14ac:dyDescent="0.25">
      <c r="C2080" s="221"/>
      <c r="R2080" s="219">
        <v>38594</v>
      </c>
      <c r="S2080" s="220">
        <v>117.7</v>
      </c>
    </row>
    <row r="2081" spans="3:19" x14ac:dyDescent="0.25">
      <c r="C2081" s="221"/>
      <c r="R2081" s="219">
        <v>38595</v>
      </c>
      <c r="S2081" s="220">
        <v>114.6</v>
      </c>
    </row>
    <row r="2082" spans="3:19" x14ac:dyDescent="0.25">
      <c r="C2082" s="221"/>
      <c r="R2082" s="219">
        <v>38596</v>
      </c>
      <c r="S2082" s="220">
        <v>112.2</v>
      </c>
    </row>
    <row r="2083" spans="3:19" x14ac:dyDescent="0.25">
      <c r="C2083" s="221"/>
      <c r="R2083" s="219">
        <v>38597</v>
      </c>
      <c r="S2083" s="220">
        <v>111.4</v>
      </c>
    </row>
    <row r="2084" spans="3:19" x14ac:dyDescent="0.25">
      <c r="C2084" s="221"/>
      <c r="R2084" s="219">
        <v>38598</v>
      </c>
      <c r="S2084" s="220">
        <v>109.6</v>
      </c>
    </row>
    <row r="2085" spans="3:19" x14ac:dyDescent="0.25">
      <c r="C2085" s="221"/>
      <c r="R2085" s="219">
        <v>38599</v>
      </c>
      <c r="S2085" s="220">
        <v>108.7</v>
      </c>
    </row>
    <row r="2086" spans="3:19" x14ac:dyDescent="0.25">
      <c r="C2086" s="221"/>
      <c r="R2086" s="219">
        <v>38600</v>
      </c>
      <c r="S2086" s="220">
        <v>105.9</v>
      </c>
    </row>
    <row r="2087" spans="3:19" x14ac:dyDescent="0.25">
      <c r="C2087" s="221"/>
      <c r="R2087" s="219">
        <v>38601</v>
      </c>
      <c r="S2087" s="220">
        <v>105.9</v>
      </c>
    </row>
    <row r="2088" spans="3:19" x14ac:dyDescent="0.25">
      <c r="C2088" s="221"/>
      <c r="R2088" s="219">
        <v>38602</v>
      </c>
      <c r="S2088" s="220">
        <v>104.3</v>
      </c>
    </row>
    <row r="2089" spans="3:19" x14ac:dyDescent="0.25">
      <c r="C2089" s="221"/>
      <c r="R2089" s="219">
        <v>38603</v>
      </c>
      <c r="S2089" s="220">
        <v>102</v>
      </c>
    </row>
    <row r="2090" spans="3:19" x14ac:dyDescent="0.25">
      <c r="C2090" s="221"/>
      <c r="R2090" s="219">
        <v>38604</v>
      </c>
      <c r="S2090" s="220">
        <v>100.8</v>
      </c>
    </row>
    <row r="2091" spans="3:19" x14ac:dyDescent="0.25">
      <c r="C2091" s="221"/>
      <c r="R2091" s="219">
        <v>38605</v>
      </c>
      <c r="S2091" s="220">
        <v>99.2</v>
      </c>
    </row>
    <row r="2092" spans="3:19" x14ac:dyDescent="0.25">
      <c r="C2092" s="221"/>
      <c r="R2092" s="219">
        <v>38606</v>
      </c>
      <c r="S2092" s="220">
        <v>97.3</v>
      </c>
    </row>
    <row r="2093" spans="3:19" x14ac:dyDescent="0.25">
      <c r="C2093" s="221"/>
      <c r="R2093" s="219">
        <v>38607</v>
      </c>
      <c r="S2093" s="220">
        <v>98.9</v>
      </c>
    </row>
    <row r="2094" spans="3:19" x14ac:dyDescent="0.25">
      <c r="C2094" s="221"/>
      <c r="R2094" s="219">
        <v>38608</v>
      </c>
      <c r="S2094" s="220">
        <v>97.3</v>
      </c>
    </row>
    <row r="2095" spans="3:19" x14ac:dyDescent="0.25">
      <c r="C2095" s="221"/>
      <c r="R2095" s="219">
        <v>38609</v>
      </c>
      <c r="S2095" s="220">
        <v>97.6</v>
      </c>
    </row>
    <row r="2096" spans="3:19" x14ac:dyDescent="0.25">
      <c r="C2096" s="221"/>
      <c r="R2096" s="219">
        <v>38610</v>
      </c>
      <c r="S2096" s="220">
        <v>98.2</v>
      </c>
    </row>
    <row r="2097" spans="3:19" x14ac:dyDescent="0.25">
      <c r="C2097" s="221"/>
      <c r="R2097" s="219">
        <v>38611</v>
      </c>
      <c r="S2097" s="220">
        <v>98.2</v>
      </c>
    </row>
    <row r="2098" spans="3:19" x14ac:dyDescent="0.25">
      <c r="C2098" s="221"/>
      <c r="R2098" s="219">
        <v>38612</v>
      </c>
      <c r="S2098" s="220">
        <v>98.2</v>
      </c>
    </row>
    <row r="2099" spans="3:19" x14ac:dyDescent="0.25">
      <c r="C2099" s="221"/>
      <c r="R2099" s="219">
        <v>38613</v>
      </c>
      <c r="S2099" s="220">
        <v>95.7</v>
      </c>
    </row>
    <row r="2100" spans="3:19" x14ac:dyDescent="0.25">
      <c r="C2100" s="221"/>
      <c r="R2100" s="219">
        <v>38614</v>
      </c>
      <c r="S2100" s="220">
        <v>99</v>
      </c>
    </row>
    <row r="2101" spans="3:19" x14ac:dyDescent="0.25">
      <c r="C2101" s="221"/>
      <c r="R2101" s="219">
        <v>38615</v>
      </c>
      <c r="S2101" s="220">
        <v>101.8</v>
      </c>
    </row>
    <row r="2102" spans="3:19" x14ac:dyDescent="0.25">
      <c r="C2102" s="221"/>
      <c r="R2102" s="219">
        <v>38616</v>
      </c>
      <c r="S2102" s="220">
        <v>103.4</v>
      </c>
    </row>
    <row r="2103" spans="3:19" x14ac:dyDescent="0.25">
      <c r="C2103" s="221"/>
      <c r="R2103" s="219">
        <v>38617</v>
      </c>
      <c r="S2103" s="220">
        <v>103.2</v>
      </c>
    </row>
    <row r="2104" spans="3:19" x14ac:dyDescent="0.25">
      <c r="C2104" s="221"/>
      <c r="R2104" s="219">
        <v>38618</v>
      </c>
      <c r="S2104" s="220">
        <v>103.8</v>
      </c>
    </row>
    <row r="2105" spans="3:19" x14ac:dyDescent="0.25">
      <c r="C2105" s="221"/>
      <c r="R2105" s="219">
        <v>38619</v>
      </c>
      <c r="S2105" s="220">
        <v>102.9</v>
      </c>
    </row>
    <row r="2106" spans="3:19" x14ac:dyDescent="0.25">
      <c r="C2106" s="221"/>
      <c r="R2106" s="219">
        <v>38620</v>
      </c>
      <c r="S2106" s="220">
        <v>102.3</v>
      </c>
    </row>
    <row r="2107" spans="3:19" x14ac:dyDescent="0.25">
      <c r="C2107" s="221"/>
      <c r="R2107" s="219">
        <v>38621</v>
      </c>
      <c r="S2107" s="220">
        <v>103</v>
      </c>
    </row>
    <row r="2108" spans="3:19" x14ac:dyDescent="0.25">
      <c r="C2108" s="221"/>
      <c r="R2108" s="219">
        <v>38622</v>
      </c>
      <c r="S2108" s="220">
        <v>104.3</v>
      </c>
    </row>
    <row r="2109" spans="3:19" x14ac:dyDescent="0.25">
      <c r="C2109" s="221"/>
      <c r="R2109" s="219">
        <v>38623</v>
      </c>
      <c r="S2109" s="220">
        <v>103.9</v>
      </c>
    </row>
    <row r="2110" spans="3:19" x14ac:dyDescent="0.25">
      <c r="C2110" s="221"/>
      <c r="R2110" s="219">
        <v>38624</v>
      </c>
      <c r="S2110" s="220">
        <v>103.5</v>
      </c>
    </row>
    <row r="2111" spans="3:19" x14ac:dyDescent="0.25">
      <c r="C2111" s="221"/>
      <c r="R2111" s="219">
        <v>38625</v>
      </c>
      <c r="S2111" s="220">
        <v>103.8</v>
      </c>
    </row>
    <row r="2112" spans="3:19" x14ac:dyDescent="0.25">
      <c r="C2112" s="221"/>
      <c r="R2112" s="219">
        <v>38626</v>
      </c>
      <c r="S2112" s="220">
        <v>102.3</v>
      </c>
    </row>
    <row r="2113" spans="3:19" x14ac:dyDescent="0.25">
      <c r="C2113" s="221"/>
      <c r="R2113" s="219">
        <v>38627</v>
      </c>
      <c r="S2113" s="220">
        <v>99.8</v>
      </c>
    </row>
    <row r="2114" spans="3:19" x14ac:dyDescent="0.25">
      <c r="C2114" s="221"/>
      <c r="R2114" s="219">
        <v>38628</v>
      </c>
      <c r="S2114" s="220">
        <v>100</v>
      </c>
    </row>
    <row r="2115" spans="3:19" x14ac:dyDescent="0.25">
      <c r="C2115" s="221"/>
      <c r="R2115" s="219">
        <v>38629</v>
      </c>
      <c r="S2115" s="220">
        <v>100.3</v>
      </c>
    </row>
    <row r="2116" spans="3:19" x14ac:dyDescent="0.25">
      <c r="C2116" s="221"/>
      <c r="R2116" s="219">
        <v>38630</v>
      </c>
      <c r="S2116" s="220">
        <v>102.4</v>
      </c>
    </row>
    <row r="2117" spans="3:19" x14ac:dyDescent="0.25">
      <c r="C2117" s="221"/>
      <c r="R2117" s="219">
        <v>38631</v>
      </c>
      <c r="S2117" s="220">
        <v>101.4</v>
      </c>
    </row>
    <row r="2118" spans="3:19" x14ac:dyDescent="0.25">
      <c r="C2118" s="221"/>
      <c r="R2118" s="219">
        <v>38632</v>
      </c>
      <c r="S2118" s="220">
        <v>102</v>
      </c>
    </row>
    <row r="2119" spans="3:19" x14ac:dyDescent="0.25">
      <c r="C2119" s="221"/>
      <c r="R2119" s="219">
        <v>38633</v>
      </c>
      <c r="S2119" s="220">
        <v>103.2</v>
      </c>
    </row>
    <row r="2120" spans="3:19" x14ac:dyDescent="0.25">
      <c r="C2120" s="221"/>
      <c r="R2120" s="219">
        <v>38634</v>
      </c>
      <c r="S2120" s="220">
        <v>103.2</v>
      </c>
    </row>
    <row r="2121" spans="3:19" x14ac:dyDescent="0.25">
      <c r="C2121" s="221"/>
      <c r="R2121" s="219">
        <v>38635</v>
      </c>
      <c r="S2121" s="220">
        <v>104.1</v>
      </c>
    </row>
    <row r="2122" spans="3:19" x14ac:dyDescent="0.25">
      <c r="C2122" s="221"/>
      <c r="R2122" s="219">
        <v>38636</v>
      </c>
      <c r="S2122" s="220">
        <v>104</v>
      </c>
    </row>
    <row r="2123" spans="3:19" x14ac:dyDescent="0.25">
      <c r="C2123" s="221"/>
      <c r="R2123" s="219">
        <v>38637</v>
      </c>
      <c r="S2123" s="220">
        <v>102.3</v>
      </c>
    </row>
    <row r="2124" spans="3:19" x14ac:dyDescent="0.25">
      <c r="C2124" s="221"/>
      <c r="R2124" s="219">
        <v>38638</v>
      </c>
      <c r="S2124" s="220">
        <v>102.2</v>
      </c>
    </row>
    <row r="2125" spans="3:19" x14ac:dyDescent="0.25">
      <c r="C2125" s="221"/>
      <c r="R2125" s="219">
        <v>38639</v>
      </c>
      <c r="S2125" s="220">
        <v>99.9</v>
      </c>
    </row>
    <row r="2126" spans="3:19" x14ac:dyDescent="0.25">
      <c r="C2126" s="221"/>
      <c r="R2126" s="219">
        <v>38640</v>
      </c>
      <c r="S2126" s="220">
        <v>98.7</v>
      </c>
    </row>
    <row r="2127" spans="3:19" x14ac:dyDescent="0.25">
      <c r="C2127" s="221"/>
      <c r="R2127" s="219">
        <v>38641</v>
      </c>
      <c r="S2127" s="220">
        <v>97.6</v>
      </c>
    </row>
    <row r="2128" spans="3:19" x14ac:dyDescent="0.25">
      <c r="C2128" s="221"/>
      <c r="R2128" s="219">
        <v>38642</v>
      </c>
      <c r="S2128" s="220">
        <v>98.5</v>
      </c>
    </row>
    <row r="2129" spans="3:19" x14ac:dyDescent="0.25">
      <c r="C2129" s="221"/>
      <c r="R2129" s="219">
        <v>38643</v>
      </c>
      <c r="S2129" s="220">
        <v>100.7</v>
      </c>
    </row>
    <row r="2130" spans="3:19" x14ac:dyDescent="0.25">
      <c r="C2130" s="221"/>
      <c r="R2130" s="219">
        <v>38644</v>
      </c>
      <c r="S2130" s="220">
        <v>97.4</v>
      </c>
    </row>
    <row r="2131" spans="3:19" x14ac:dyDescent="0.25">
      <c r="C2131" s="221"/>
      <c r="R2131" s="219">
        <v>38645</v>
      </c>
      <c r="S2131" s="220">
        <v>95</v>
      </c>
    </row>
    <row r="2132" spans="3:19" x14ac:dyDescent="0.25">
      <c r="C2132" s="221"/>
      <c r="R2132" s="219">
        <v>38646</v>
      </c>
      <c r="S2132" s="220">
        <v>93.3</v>
      </c>
    </row>
    <row r="2133" spans="3:19" x14ac:dyDescent="0.25">
      <c r="C2133" s="221"/>
      <c r="R2133" s="219">
        <v>38647</v>
      </c>
      <c r="S2133" s="220">
        <v>92.2</v>
      </c>
    </row>
    <row r="2134" spans="3:19" x14ac:dyDescent="0.25">
      <c r="C2134" s="221"/>
      <c r="R2134" s="219">
        <v>38648</v>
      </c>
      <c r="S2134" s="220">
        <v>89.7</v>
      </c>
    </row>
    <row r="2135" spans="3:19" x14ac:dyDescent="0.25">
      <c r="C2135" s="221"/>
      <c r="R2135" s="219">
        <v>38649</v>
      </c>
      <c r="S2135" s="220">
        <v>89.6</v>
      </c>
    </row>
    <row r="2136" spans="3:19" x14ac:dyDescent="0.25">
      <c r="C2136" s="221"/>
      <c r="R2136" s="219">
        <v>38650</v>
      </c>
      <c r="S2136" s="220">
        <v>88.9</v>
      </c>
    </row>
    <row r="2137" spans="3:19" x14ac:dyDescent="0.25">
      <c r="C2137" s="221"/>
      <c r="R2137" s="219">
        <v>38651</v>
      </c>
      <c r="S2137" s="220">
        <v>88.2</v>
      </c>
    </row>
    <row r="2138" spans="3:19" x14ac:dyDescent="0.25">
      <c r="C2138" s="221"/>
      <c r="R2138" s="219">
        <v>38652</v>
      </c>
      <c r="S2138" s="220">
        <v>87.4</v>
      </c>
    </row>
    <row r="2139" spans="3:19" x14ac:dyDescent="0.25">
      <c r="C2139" s="221"/>
      <c r="R2139" s="219">
        <v>38653</v>
      </c>
      <c r="S2139" s="220">
        <v>86.7</v>
      </c>
    </row>
    <row r="2140" spans="3:19" x14ac:dyDescent="0.25">
      <c r="C2140" s="221"/>
      <c r="R2140" s="219">
        <v>38654</v>
      </c>
      <c r="S2140" s="220">
        <v>85.4</v>
      </c>
    </row>
    <row r="2141" spans="3:19" x14ac:dyDescent="0.25">
      <c r="C2141" s="221"/>
      <c r="R2141" s="219">
        <v>38655</v>
      </c>
      <c r="S2141" s="220">
        <v>84.4</v>
      </c>
    </row>
    <row r="2142" spans="3:19" x14ac:dyDescent="0.25">
      <c r="C2142" s="221"/>
      <c r="R2142" s="219">
        <v>38656</v>
      </c>
      <c r="S2142" s="220">
        <v>88.9</v>
      </c>
    </row>
    <row r="2143" spans="3:19" x14ac:dyDescent="0.25">
      <c r="C2143" s="221"/>
      <c r="R2143" s="219">
        <v>38657</v>
      </c>
      <c r="S2143" s="220">
        <v>90.5</v>
      </c>
    </row>
    <row r="2144" spans="3:19" x14ac:dyDescent="0.25">
      <c r="C2144" s="221"/>
      <c r="R2144" s="219">
        <v>38658</v>
      </c>
      <c r="S2144" s="220">
        <v>88.9</v>
      </c>
    </row>
    <row r="2145" spans="3:19" x14ac:dyDescent="0.25">
      <c r="C2145" s="221"/>
      <c r="R2145" s="219">
        <v>38659</v>
      </c>
      <c r="S2145" s="220">
        <v>88.1</v>
      </c>
    </row>
    <row r="2146" spans="3:19" x14ac:dyDescent="0.25">
      <c r="C2146" s="221"/>
      <c r="R2146" s="219">
        <v>38660</v>
      </c>
      <c r="S2146" s="220">
        <v>87.2</v>
      </c>
    </row>
    <row r="2147" spans="3:19" x14ac:dyDescent="0.25">
      <c r="C2147" s="221"/>
      <c r="R2147" s="219">
        <v>38661</v>
      </c>
      <c r="S2147" s="220">
        <v>86.9</v>
      </c>
    </row>
    <row r="2148" spans="3:19" x14ac:dyDescent="0.25">
      <c r="C2148" s="221"/>
      <c r="R2148" s="219">
        <v>38662</v>
      </c>
      <c r="S2148" s="220">
        <v>84.5</v>
      </c>
    </row>
    <row r="2149" spans="3:19" x14ac:dyDescent="0.25">
      <c r="C2149" s="221"/>
      <c r="R2149" s="219">
        <v>38663</v>
      </c>
      <c r="S2149" s="220">
        <v>84.1</v>
      </c>
    </row>
    <row r="2150" spans="3:19" x14ac:dyDescent="0.25">
      <c r="C2150" s="221"/>
      <c r="R2150" s="219">
        <v>38664</v>
      </c>
      <c r="S2150" s="220">
        <v>84</v>
      </c>
    </row>
    <row r="2151" spans="3:19" x14ac:dyDescent="0.25">
      <c r="C2151" s="221"/>
      <c r="R2151" s="219">
        <v>38665</v>
      </c>
      <c r="S2151" s="220">
        <v>83.6</v>
      </c>
    </row>
    <row r="2152" spans="3:19" x14ac:dyDescent="0.25">
      <c r="C2152" s="221"/>
      <c r="R2152" s="219">
        <v>38666</v>
      </c>
      <c r="S2152" s="220">
        <v>84.7</v>
      </c>
    </row>
    <row r="2153" spans="3:19" x14ac:dyDescent="0.25">
      <c r="C2153" s="221"/>
      <c r="R2153" s="219">
        <v>38667</v>
      </c>
      <c r="S2153" s="220">
        <v>87.5</v>
      </c>
    </row>
    <row r="2154" spans="3:19" x14ac:dyDescent="0.25">
      <c r="C2154" s="221"/>
      <c r="R2154" s="219">
        <v>38668</v>
      </c>
      <c r="S2154" s="220">
        <v>86.7</v>
      </c>
    </row>
    <row r="2155" spans="3:19" x14ac:dyDescent="0.25">
      <c r="C2155" s="221"/>
      <c r="R2155" s="219">
        <v>38669</v>
      </c>
      <c r="S2155" s="220">
        <v>86.3</v>
      </c>
    </row>
    <row r="2156" spans="3:19" x14ac:dyDescent="0.25">
      <c r="C2156" s="221"/>
      <c r="R2156" s="219">
        <v>38670</v>
      </c>
      <c r="S2156" s="220">
        <v>86.9</v>
      </c>
    </row>
    <row r="2157" spans="3:19" x14ac:dyDescent="0.25">
      <c r="C2157" s="221"/>
      <c r="R2157" s="219">
        <v>38671</v>
      </c>
      <c r="S2157" s="220">
        <v>89</v>
      </c>
    </row>
    <row r="2158" spans="3:19" x14ac:dyDescent="0.25">
      <c r="C2158" s="221"/>
      <c r="R2158" s="219">
        <v>38672</v>
      </c>
      <c r="S2158" s="220">
        <v>88</v>
      </c>
    </row>
    <row r="2159" spans="3:19" x14ac:dyDescent="0.25">
      <c r="C2159" s="221"/>
      <c r="R2159" s="219">
        <v>38673</v>
      </c>
      <c r="S2159" s="220">
        <v>86.7</v>
      </c>
    </row>
    <row r="2160" spans="3:19" x14ac:dyDescent="0.25">
      <c r="C2160" s="221"/>
      <c r="R2160" s="219">
        <v>38674</v>
      </c>
      <c r="S2160" s="220">
        <v>87.1</v>
      </c>
    </row>
    <row r="2161" spans="3:19" x14ac:dyDescent="0.25">
      <c r="C2161" s="221"/>
      <c r="R2161" s="219">
        <v>38675</v>
      </c>
      <c r="S2161" s="220">
        <v>86.5</v>
      </c>
    </row>
    <row r="2162" spans="3:19" x14ac:dyDescent="0.25">
      <c r="C2162" s="221"/>
      <c r="R2162" s="219">
        <v>38676</v>
      </c>
      <c r="S2162" s="220">
        <v>85.6</v>
      </c>
    </row>
    <row r="2163" spans="3:19" x14ac:dyDescent="0.25">
      <c r="C2163" s="221"/>
      <c r="R2163" s="219">
        <v>38677</v>
      </c>
      <c r="S2163" s="220">
        <v>86</v>
      </c>
    </row>
    <row r="2164" spans="3:19" x14ac:dyDescent="0.25">
      <c r="C2164" s="221"/>
      <c r="R2164" s="219">
        <v>38678</v>
      </c>
      <c r="S2164" s="220">
        <v>87.4</v>
      </c>
    </row>
    <row r="2165" spans="3:19" x14ac:dyDescent="0.25">
      <c r="C2165" s="221"/>
      <c r="R2165" s="219">
        <v>38679</v>
      </c>
      <c r="S2165" s="220">
        <v>87.5</v>
      </c>
    </row>
    <row r="2166" spans="3:19" x14ac:dyDescent="0.25">
      <c r="C2166" s="221"/>
      <c r="R2166" s="219">
        <v>38680</v>
      </c>
      <c r="S2166" s="220">
        <v>87.5</v>
      </c>
    </row>
    <row r="2167" spans="3:19" x14ac:dyDescent="0.25">
      <c r="C2167" s="221"/>
      <c r="R2167" s="219">
        <v>38681</v>
      </c>
      <c r="S2167" s="220">
        <v>87.2</v>
      </c>
    </row>
    <row r="2168" spans="3:19" x14ac:dyDescent="0.25">
      <c r="C2168" s="221"/>
      <c r="R2168" s="219">
        <v>38682</v>
      </c>
      <c r="S2168" s="220">
        <v>86</v>
      </c>
    </row>
    <row r="2169" spans="3:19" x14ac:dyDescent="0.25">
      <c r="C2169" s="221"/>
      <c r="R2169" s="219">
        <v>38683</v>
      </c>
      <c r="S2169" s="220">
        <v>85.5</v>
      </c>
    </row>
    <row r="2170" spans="3:19" x14ac:dyDescent="0.25">
      <c r="C2170" s="221"/>
      <c r="R2170" s="219">
        <v>38684</v>
      </c>
      <c r="S2170" s="220">
        <v>85.7</v>
      </c>
    </row>
    <row r="2171" spans="3:19" x14ac:dyDescent="0.25">
      <c r="C2171" s="221"/>
      <c r="R2171" s="219">
        <v>38685</v>
      </c>
      <c r="S2171" s="220">
        <v>85.4</v>
      </c>
    </row>
    <row r="2172" spans="3:19" x14ac:dyDescent="0.25">
      <c r="C2172" s="221"/>
      <c r="R2172" s="219">
        <v>38686</v>
      </c>
      <c r="S2172" s="220">
        <v>82.1</v>
      </c>
    </row>
    <row r="2173" spans="3:19" x14ac:dyDescent="0.25">
      <c r="C2173" s="221"/>
      <c r="R2173" s="219">
        <v>38687</v>
      </c>
      <c r="S2173" s="220">
        <v>82.2</v>
      </c>
    </row>
    <row r="2174" spans="3:19" x14ac:dyDescent="0.25">
      <c r="C2174" s="221"/>
      <c r="R2174" s="219">
        <v>38688</v>
      </c>
      <c r="S2174" s="220">
        <v>81.900000000000006</v>
      </c>
    </row>
    <row r="2175" spans="3:19" x14ac:dyDescent="0.25">
      <c r="C2175" s="221"/>
      <c r="R2175" s="219">
        <v>38689</v>
      </c>
      <c r="S2175" s="220">
        <v>81.7</v>
      </c>
    </row>
    <row r="2176" spans="3:19" x14ac:dyDescent="0.25">
      <c r="C2176" s="221"/>
      <c r="R2176" s="219">
        <v>38690</v>
      </c>
      <c r="S2176" s="220">
        <v>80.3</v>
      </c>
    </row>
    <row r="2177" spans="3:19" x14ac:dyDescent="0.25">
      <c r="C2177" s="221"/>
      <c r="R2177" s="219">
        <v>38691</v>
      </c>
      <c r="S2177" s="220">
        <v>81</v>
      </c>
    </row>
    <row r="2178" spans="3:19" x14ac:dyDescent="0.25">
      <c r="C2178" s="221"/>
      <c r="R2178" s="219">
        <v>38692</v>
      </c>
      <c r="S2178" s="220">
        <v>83.3</v>
      </c>
    </row>
    <row r="2179" spans="3:19" x14ac:dyDescent="0.25">
      <c r="C2179" s="221"/>
      <c r="R2179" s="219">
        <v>38693</v>
      </c>
      <c r="S2179" s="220">
        <v>82.6</v>
      </c>
    </row>
    <row r="2180" spans="3:19" x14ac:dyDescent="0.25">
      <c r="C2180" s="221"/>
      <c r="R2180" s="219">
        <v>38694</v>
      </c>
      <c r="S2180" s="220">
        <v>82.4</v>
      </c>
    </row>
    <row r="2181" spans="3:19" x14ac:dyDescent="0.25">
      <c r="C2181" s="221"/>
      <c r="R2181" s="219">
        <v>38695</v>
      </c>
      <c r="S2181" s="220">
        <v>83.4</v>
      </c>
    </row>
    <row r="2182" spans="3:19" x14ac:dyDescent="0.25">
      <c r="C2182" s="221"/>
      <c r="R2182" s="219">
        <v>38696</v>
      </c>
      <c r="S2182" s="220">
        <v>81.099999999999994</v>
      </c>
    </row>
    <row r="2183" spans="3:19" x14ac:dyDescent="0.25">
      <c r="C2183" s="221"/>
      <c r="R2183" s="219">
        <v>38697</v>
      </c>
      <c r="S2183" s="220">
        <v>78.7</v>
      </c>
    </row>
    <row r="2184" spans="3:19" x14ac:dyDescent="0.25">
      <c r="C2184" s="221"/>
      <c r="R2184" s="219">
        <v>38698</v>
      </c>
      <c r="S2184" s="220">
        <v>79</v>
      </c>
    </row>
    <row r="2185" spans="3:19" x14ac:dyDescent="0.25">
      <c r="C2185" s="221"/>
      <c r="R2185" s="219">
        <v>38699</v>
      </c>
      <c r="S2185" s="220">
        <v>82.2</v>
      </c>
    </row>
    <row r="2186" spans="3:19" x14ac:dyDescent="0.25">
      <c r="C2186" s="221"/>
      <c r="R2186" s="219">
        <v>38700</v>
      </c>
      <c r="S2186" s="220">
        <v>83.4</v>
      </c>
    </row>
    <row r="2187" spans="3:19" x14ac:dyDescent="0.25">
      <c r="C2187" s="221"/>
      <c r="R2187" s="219">
        <v>38701</v>
      </c>
      <c r="S2187" s="220">
        <v>83.4</v>
      </c>
    </row>
    <row r="2188" spans="3:19" x14ac:dyDescent="0.25">
      <c r="C2188" s="221"/>
      <c r="R2188" s="219">
        <v>38702</v>
      </c>
      <c r="S2188" s="220">
        <v>83.5</v>
      </c>
    </row>
    <row r="2189" spans="3:19" x14ac:dyDescent="0.25">
      <c r="C2189" s="221"/>
      <c r="R2189" s="219">
        <v>38703</v>
      </c>
      <c r="S2189" s="220">
        <v>83.6</v>
      </c>
    </row>
    <row r="2190" spans="3:19" x14ac:dyDescent="0.25">
      <c r="C2190" s="221"/>
      <c r="R2190" s="219">
        <v>38704</v>
      </c>
      <c r="S2190" s="220">
        <v>83.7</v>
      </c>
    </row>
    <row r="2191" spans="3:19" x14ac:dyDescent="0.25">
      <c r="C2191" s="221"/>
      <c r="R2191" s="219">
        <v>38705</v>
      </c>
      <c r="S2191" s="220">
        <v>86.5</v>
      </c>
    </row>
    <row r="2192" spans="3:19" x14ac:dyDescent="0.25">
      <c r="C2192" s="221"/>
      <c r="R2192" s="219">
        <v>38706</v>
      </c>
      <c r="S2192" s="220">
        <v>87.7</v>
      </c>
    </row>
    <row r="2193" spans="3:19" x14ac:dyDescent="0.25">
      <c r="C2193" s="221"/>
      <c r="R2193" s="219">
        <v>38707</v>
      </c>
      <c r="S2193" s="220">
        <v>88.3</v>
      </c>
    </row>
    <row r="2194" spans="3:19" x14ac:dyDescent="0.25">
      <c r="C2194" s="221"/>
      <c r="R2194" s="219">
        <v>38708</v>
      </c>
      <c r="S2194" s="220">
        <v>88.9</v>
      </c>
    </row>
    <row r="2195" spans="3:19" x14ac:dyDescent="0.25">
      <c r="C2195" s="221"/>
      <c r="R2195" s="219">
        <v>38709</v>
      </c>
      <c r="S2195" s="220">
        <v>88.9</v>
      </c>
    </row>
    <row r="2196" spans="3:19" x14ac:dyDescent="0.25">
      <c r="C2196" s="221"/>
      <c r="R2196" s="219">
        <v>38710</v>
      </c>
      <c r="S2196" s="220">
        <v>89.2</v>
      </c>
    </row>
    <row r="2197" spans="3:19" x14ac:dyDescent="0.25">
      <c r="C2197" s="221"/>
      <c r="R2197" s="219">
        <v>38711</v>
      </c>
      <c r="S2197" s="220">
        <v>89.1</v>
      </c>
    </row>
    <row r="2198" spans="3:19" x14ac:dyDescent="0.25">
      <c r="C2198" s="221"/>
      <c r="R2198" s="219">
        <v>38712</v>
      </c>
      <c r="S2198" s="220">
        <v>91.8</v>
      </c>
    </row>
    <row r="2199" spans="3:19" x14ac:dyDescent="0.25">
      <c r="C2199" s="221"/>
      <c r="R2199" s="219">
        <v>38713</v>
      </c>
      <c r="S2199" s="220">
        <v>92.8</v>
      </c>
    </row>
    <row r="2200" spans="3:19" x14ac:dyDescent="0.25">
      <c r="C2200" s="221"/>
      <c r="R2200" s="219">
        <v>38714</v>
      </c>
      <c r="S2200" s="220">
        <v>94.5</v>
      </c>
    </row>
    <row r="2201" spans="3:19" x14ac:dyDescent="0.25">
      <c r="C2201" s="221"/>
      <c r="R2201" s="219">
        <v>38715</v>
      </c>
      <c r="S2201" s="220">
        <v>96.4</v>
      </c>
    </row>
    <row r="2202" spans="3:19" x14ac:dyDescent="0.25">
      <c r="C2202" s="221"/>
      <c r="R2202" s="219">
        <v>38716</v>
      </c>
      <c r="S2202" s="220">
        <v>96.5</v>
      </c>
    </row>
    <row r="2203" spans="3:19" x14ac:dyDescent="0.25">
      <c r="C2203" s="221"/>
      <c r="R2203" s="219">
        <v>38717</v>
      </c>
      <c r="S2203" s="220">
        <v>94.7</v>
      </c>
    </row>
    <row r="2204" spans="3:19" x14ac:dyDescent="0.25">
      <c r="C2204" s="221"/>
      <c r="R2204" s="219">
        <v>38718</v>
      </c>
      <c r="S2204" s="220">
        <v>94.5</v>
      </c>
    </row>
    <row r="2205" spans="3:19" x14ac:dyDescent="0.25">
      <c r="C2205" s="221"/>
      <c r="R2205" s="219">
        <v>38719</v>
      </c>
      <c r="S2205" s="220">
        <v>94.3</v>
      </c>
    </row>
    <row r="2206" spans="3:19" x14ac:dyDescent="0.25">
      <c r="C2206" s="221"/>
      <c r="R2206" s="219">
        <v>38720</v>
      </c>
      <c r="S2206" s="220">
        <v>94.6</v>
      </c>
    </row>
    <row r="2207" spans="3:19" x14ac:dyDescent="0.25">
      <c r="C2207" s="221"/>
      <c r="R2207" s="219">
        <v>38721</v>
      </c>
      <c r="S2207" s="220">
        <v>95.1</v>
      </c>
    </row>
    <row r="2208" spans="3:19" x14ac:dyDescent="0.25">
      <c r="C2208" s="221"/>
      <c r="R2208" s="219">
        <v>38722</v>
      </c>
      <c r="S2208" s="220">
        <v>92.6</v>
      </c>
    </row>
    <row r="2209" spans="3:19" x14ac:dyDescent="0.25">
      <c r="C2209" s="221"/>
      <c r="R2209" s="219">
        <v>38723</v>
      </c>
      <c r="S2209" s="220">
        <v>93</v>
      </c>
    </row>
    <row r="2210" spans="3:19" x14ac:dyDescent="0.25">
      <c r="C2210" s="221"/>
      <c r="R2210" s="219">
        <v>38724</v>
      </c>
      <c r="S2210" s="220">
        <v>91.9</v>
      </c>
    </row>
    <row r="2211" spans="3:19" x14ac:dyDescent="0.25">
      <c r="C2211" s="221"/>
      <c r="R2211" s="219">
        <v>38725</v>
      </c>
      <c r="S2211" s="220">
        <v>90.9</v>
      </c>
    </row>
    <row r="2212" spans="3:19" x14ac:dyDescent="0.25">
      <c r="C2212" s="221"/>
      <c r="R2212" s="219">
        <v>38726</v>
      </c>
      <c r="S2212" s="220">
        <v>92.2</v>
      </c>
    </row>
    <row r="2213" spans="3:19" x14ac:dyDescent="0.25">
      <c r="C2213" s="221"/>
      <c r="R2213" s="219">
        <v>38727</v>
      </c>
      <c r="S2213" s="220">
        <v>92.9</v>
      </c>
    </row>
    <row r="2214" spans="3:19" x14ac:dyDescent="0.25">
      <c r="C2214" s="221"/>
      <c r="R2214" s="219">
        <v>38728</v>
      </c>
      <c r="S2214" s="220">
        <v>93.9</v>
      </c>
    </row>
    <row r="2215" spans="3:19" x14ac:dyDescent="0.25">
      <c r="C2215" s="221"/>
      <c r="R2215" s="219">
        <v>38729</v>
      </c>
      <c r="S2215" s="220">
        <v>92.1</v>
      </c>
    </row>
    <row r="2216" spans="3:19" x14ac:dyDescent="0.25">
      <c r="C2216" s="221"/>
      <c r="R2216" s="219">
        <v>38730</v>
      </c>
      <c r="S2216" s="220">
        <v>92</v>
      </c>
    </row>
    <row r="2217" spans="3:19" x14ac:dyDescent="0.25">
      <c r="C2217" s="221"/>
      <c r="R2217" s="219">
        <v>38731</v>
      </c>
      <c r="S2217" s="220">
        <v>90.1</v>
      </c>
    </row>
    <row r="2218" spans="3:19" x14ac:dyDescent="0.25">
      <c r="C2218" s="221"/>
      <c r="R2218" s="219">
        <v>38732</v>
      </c>
      <c r="S2218" s="220">
        <v>90.1</v>
      </c>
    </row>
    <row r="2219" spans="3:19" x14ac:dyDescent="0.25">
      <c r="C2219" s="221"/>
      <c r="R2219" s="219">
        <v>38733</v>
      </c>
      <c r="S2219" s="220">
        <v>90.3</v>
      </c>
    </row>
    <row r="2220" spans="3:19" x14ac:dyDescent="0.25">
      <c r="C2220" s="221"/>
      <c r="R2220" s="219">
        <v>38734</v>
      </c>
      <c r="S2220" s="220">
        <v>91.3</v>
      </c>
    </row>
    <row r="2221" spans="3:19" x14ac:dyDescent="0.25">
      <c r="C2221" s="221"/>
      <c r="R2221" s="219">
        <v>38735</v>
      </c>
      <c r="S2221" s="220">
        <v>91.5</v>
      </c>
    </row>
    <row r="2222" spans="3:19" x14ac:dyDescent="0.25">
      <c r="C2222" s="221"/>
      <c r="R2222" s="219">
        <v>38736</v>
      </c>
      <c r="S2222" s="220">
        <v>91.3</v>
      </c>
    </row>
    <row r="2223" spans="3:19" x14ac:dyDescent="0.25">
      <c r="C2223" s="221"/>
      <c r="R2223" s="219">
        <v>38737</v>
      </c>
      <c r="S2223" s="220">
        <v>92.9</v>
      </c>
    </row>
    <row r="2224" spans="3:19" x14ac:dyDescent="0.25">
      <c r="C2224" s="221"/>
      <c r="R2224" s="219">
        <v>38738</v>
      </c>
      <c r="S2224" s="220">
        <v>93.3</v>
      </c>
    </row>
    <row r="2225" spans="3:19" x14ac:dyDescent="0.25">
      <c r="C2225" s="221"/>
      <c r="R2225" s="219">
        <v>38739</v>
      </c>
      <c r="S2225" s="220">
        <v>93</v>
      </c>
    </row>
    <row r="2226" spans="3:19" x14ac:dyDescent="0.25">
      <c r="C2226" s="221"/>
      <c r="R2226" s="219">
        <v>38740</v>
      </c>
      <c r="S2226" s="220">
        <v>94</v>
      </c>
    </row>
    <row r="2227" spans="3:19" x14ac:dyDescent="0.25">
      <c r="C2227" s="221"/>
      <c r="R2227" s="219">
        <v>38741</v>
      </c>
      <c r="S2227" s="220">
        <v>93.6</v>
      </c>
    </row>
    <row r="2228" spans="3:19" x14ac:dyDescent="0.25">
      <c r="C2228" s="221"/>
      <c r="R2228" s="219">
        <v>38742</v>
      </c>
      <c r="S2228" s="220">
        <v>92.8</v>
      </c>
    </row>
    <row r="2229" spans="3:19" x14ac:dyDescent="0.25">
      <c r="C2229" s="221"/>
      <c r="R2229" s="219">
        <v>38743</v>
      </c>
      <c r="S2229" s="220">
        <v>93.5</v>
      </c>
    </row>
    <row r="2230" spans="3:19" x14ac:dyDescent="0.25">
      <c r="C2230" s="221"/>
      <c r="R2230" s="219">
        <v>38744</v>
      </c>
      <c r="S2230" s="220">
        <v>94.3</v>
      </c>
    </row>
    <row r="2231" spans="3:19" x14ac:dyDescent="0.25">
      <c r="C2231" s="221"/>
      <c r="R2231" s="219">
        <v>38745</v>
      </c>
      <c r="S2231" s="220">
        <v>92.1</v>
      </c>
    </row>
    <row r="2232" spans="3:19" x14ac:dyDescent="0.25">
      <c r="C2232" s="221"/>
      <c r="R2232" s="219">
        <v>38746</v>
      </c>
      <c r="S2232" s="220">
        <v>91.6</v>
      </c>
    </row>
    <row r="2233" spans="3:19" x14ac:dyDescent="0.25">
      <c r="C2233" s="221"/>
      <c r="R2233" s="219">
        <v>38747</v>
      </c>
      <c r="S2233" s="220">
        <v>93.3</v>
      </c>
    </row>
    <row r="2234" spans="3:19" x14ac:dyDescent="0.25">
      <c r="C2234" s="221"/>
      <c r="R2234" s="219">
        <v>38748</v>
      </c>
      <c r="S2234" s="220">
        <v>94.8</v>
      </c>
    </row>
    <row r="2235" spans="3:19" x14ac:dyDescent="0.25">
      <c r="C2235" s="221"/>
      <c r="R2235" s="219">
        <v>38749</v>
      </c>
      <c r="S2235" s="220">
        <v>98</v>
      </c>
    </row>
    <row r="2236" spans="3:19" x14ac:dyDescent="0.25">
      <c r="C2236" s="221"/>
      <c r="R2236" s="219">
        <v>38750</v>
      </c>
      <c r="S2236" s="220">
        <v>98.9</v>
      </c>
    </row>
    <row r="2237" spans="3:19" x14ac:dyDescent="0.25">
      <c r="C2237" s="221"/>
      <c r="R2237" s="219">
        <v>38751</v>
      </c>
      <c r="S2237" s="220">
        <v>99.6</v>
      </c>
    </row>
    <row r="2238" spans="3:19" x14ac:dyDescent="0.25">
      <c r="C2238" s="221"/>
      <c r="R2238" s="219">
        <v>38752</v>
      </c>
      <c r="S2238" s="220">
        <v>100.7</v>
      </c>
    </row>
    <row r="2239" spans="3:19" x14ac:dyDescent="0.25">
      <c r="C2239" s="221"/>
      <c r="R2239" s="219">
        <v>38753</v>
      </c>
      <c r="S2239" s="220">
        <v>100.1</v>
      </c>
    </row>
    <row r="2240" spans="3:19" x14ac:dyDescent="0.25">
      <c r="C2240" s="221"/>
      <c r="R2240" s="219">
        <v>38754</v>
      </c>
      <c r="S2240" s="220">
        <v>102.7</v>
      </c>
    </row>
    <row r="2241" spans="3:19" x14ac:dyDescent="0.25">
      <c r="C2241" s="221"/>
      <c r="R2241" s="219">
        <v>38755</v>
      </c>
      <c r="S2241" s="220">
        <v>104.8</v>
      </c>
    </row>
    <row r="2242" spans="3:19" x14ac:dyDescent="0.25">
      <c r="C2242" s="221"/>
      <c r="R2242" s="219">
        <v>38756</v>
      </c>
      <c r="S2242" s="220">
        <v>104.8</v>
      </c>
    </row>
    <row r="2243" spans="3:19" x14ac:dyDescent="0.25">
      <c r="C2243" s="221"/>
      <c r="R2243" s="219">
        <v>38757</v>
      </c>
      <c r="S2243" s="220">
        <v>103.9</v>
      </c>
    </row>
    <row r="2244" spans="3:19" x14ac:dyDescent="0.25">
      <c r="C2244" s="221"/>
      <c r="R2244" s="219">
        <v>38758</v>
      </c>
      <c r="S2244" s="220">
        <v>102.9</v>
      </c>
    </row>
    <row r="2245" spans="3:19" x14ac:dyDescent="0.25">
      <c r="C2245" s="221"/>
      <c r="R2245" s="219">
        <v>38759</v>
      </c>
      <c r="S2245" s="220">
        <v>102</v>
      </c>
    </row>
    <row r="2246" spans="3:19" x14ac:dyDescent="0.25">
      <c r="C2246" s="221"/>
      <c r="R2246" s="219">
        <v>38760</v>
      </c>
      <c r="S2246" s="220">
        <v>98.9</v>
      </c>
    </row>
    <row r="2247" spans="3:19" x14ac:dyDescent="0.25">
      <c r="C2247" s="221"/>
      <c r="R2247" s="219">
        <v>38761</v>
      </c>
      <c r="S2247" s="220">
        <v>99.7</v>
      </c>
    </row>
    <row r="2248" spans="3:19" x14ac:dyDescent="0.25">
      <c r="C2248" s="221"/>
      <c r="R2248" s="219">
        <v>38762</v>
      </c>
      <c r="S2248" s="220">
        <v>100</v>
      </c>
    </row>
    <row r="2249" spans="3:19" x14ac:dyDescent="0.25">
      <c r="C2249" s="221"/>
      <c r="R2249" s="219">
        <v>38763</v>
      </c>
      <c r="S2249" s="220">
        <v>99</v>
      </c>
    </row>
    <row r="2250" spans="3:19" x14ac:dyDescent="0.25">
      <c r="C2250" s="221"/>
      <c r="R2250" s="219">
        <v>38764</v>
      </c>
      <c r="S2250" s="220">
        <v>99.2</v>
      </c>
    </row>
    <row r="2251" spans="3:19" x14ac:dyDescent="0.25">
      <c r="C2251" s="221"/>
      <c r="R2251" s="219">
        <v>38765</v>
      </c>
      <c r="S2251" s="220">
        <v>97.9</v>
      </c>
    </row>
    <row r="2252" spans="3:19" x14ac:dyDescent="0.25">
      <c r="C2252" s="221"/>
      <c r="R2252" s="219">
        <v>38766</v>
      </c>
      <c r="S2252" s="220">
        <v>96.8</v>
      </c>
    </row>
    <row r="2253" spans="3:19" x14ac:dyDescent="0.25">
      <c r="C2253" s="221"/>
      <c r="R2253" s="219">
        <v>38767</v>
      </c>
      <c r="S2253" s="220">
        <v>93.7</v>
      </c>
    </row>
    <row r="2254" spans="3:19" x14ac:dyDescent="0.25">
      <c r="C2254" s="221"/>
      <c r="R2254" s="219">
        <v>38768</v>
      </c>
      <c r="S2254" s="220">
        <v>92.2</v>
      </c>
    </row>
    <row r="2255" spans="3:19" x14ac:dyDescent="0.25">
      <c r="C2255" s="221"/>
      <c r="R2255" s="219">
        <v>38769</v>
      </c>
      <c r="S2255" s="220">
        <v>93.5</v>
      </c>
    </row>
    <row r="2256" spans="3:19" x14ac:dyDescent="0.25">
      <c r="C2256" s="221"/>
      <c r="R2256" s="219">
        <v>38770</v>
      </c>
      <c r="S2256" s="220">
        <v>92.7</v>
      </c>
    </row>
    <row r="2257" spans="3:19" x14ac:dyDescent="0.25">
      <c r="C2257" s="221"/>
      <c r="R2257" s="219">
        <v>38771</v>
      </c>
      <c r="S2257" s="220">
        <v>94.9</v>
      </c>
    </row>
    <row r="2258" spans="3:19" x14ac:dyDescent="0.25">
      <c r="C2258" s="221"/>
      <c r="R2258" s="219">
        <v>38772</v>
      </c>
      <c r="S2258" s="220">
        <v>94.8</v>
      </c>
    </row>
    <row r="2259" spans="3:19" x14ac:dyDescent="0.25">
      <c r="C2259" s="221"/>
      <c r="R2259" s="219">
        <v>38773</v>
      </c>
      <c r="S2259" s="220">
        <v>94.8</v>
      </c>
    </row>
    <row r="2260" spans="3:19" x14ac:dyDescent="0.25">
      <c r="C2260" s="221"/>
      <c r="R2260" s="219">
        <v>38774</v>
      </c>
      <c r="S2260" s="220">
        <v>93.5</v>
      </c>
    </row>
    <row r="2261" spans="3:19" x14ac:dyDescent="0.25">
      <c r="C2261" s="221"/>
      <c r="R2261" s="219">
        <v>38775</v>
      </c>
      <c r="S2261" s="220">
        <v>95.3</v>
      </c>
    </row>
    <row r="2262" spans="3:19" x14ac:dyDescent="0.25">
      <c r="C2262" s="221"/>
      <c r="R2262" s="219">
        <v>38776</v>
      </c>
      <c r="S2262" s="220">
        <v>97.4</v>
      </c>
    </row>
    <row r="2263" spans="3:19" x14ac:dyDescent="0.25">
      <c r="C2263" s="221"/>
      <c r="R2263" s="219">
        <v>38777</v>
      </c>
      <c r="S2263" s="220">
        <v>97.7</v>
      </c>
    </row>
    <row r="2264" spans="3:19" x14ac:dyDescent="0.25">
      <c r="C2264" s="221"/>
      <c r="R2264" s="219">
        <v>38778</v>
      </c>
      <c r="S2264" s="220">
        <v>96.5</v>
      </c>
    </row>
    <row r="2265" spans="3:19" x14ac:dyDescent="0.25">
      <c r="C2265" s="221"/>
      <c r="R2265" s="219">
        <v>38779</v>
      </c>
      <c r="S2265" s="220">
        <v>95.2</v>
      </c>
    </row>
    <row r="2266" spans="3:19" x14ac:dyDescent="0.25">
      <c r="C2266" s="221"/>
      <c r="R2266" s="219">
        <v>38780</v>
      </c>
      <c r="S2266" s="220">
        <v>94.3</v>
      </c>
    </row>
    <row r="2267" spans="3:19" x14ac:dyDescent="0.25">
      <c r="C2267" s="221"/>
      <c r="R2267" s="219">
        <v>38781</v>
      </c>
      <c r="S2267" s="220">
        <v>92.5</v>
      </c>
    </row>
    <row r="2268" spans="3:19" x14ac:dyDescent="0.25">
      <c r="C2268" s="221"/>
      <c r="R2268" s="219">
        <v>38782</v>
      </c>
      <c r="S2268" s="220">
        <v>93.5</v>
      </c>
    </row>
    <row r="2269" spans="3:19" x14ac:dyDescent="0.25">
      <c r="C2269" s="221"/>
      <c r="R2269" s="219">
        <v>38783</v>
      </c>
      <c r="S2269" s="220">
        <v>95.4</v>
      </c>
    </row>
    <row r="2270" spans="3:19" x14ac:dyDescent="0.25">
      <c r="C2270" s="221"/>
      <c r="R2270" s="219">
        <v>38784</v>
      </c>
      <c r="S2270" s="220">
        <v>95.3</v>
      </c>
    </row>
    <row r="2271" spans="3:19" x14ac:dyDescent="0.25">
      <c r="C2271" s="221"/>
      <c r="R2271" s="219">
        <v>38785</v>
      </c>
      <c r="S2271" s="220">
        <v>94.7</v>
      </c>
    </row>
    <row r="2272" spans="3:19" x14ac:dyDescent="0.25">
      <c r="C2272" s="221"/>
      <c r="R2272" s="219">
        <v>38786</v>
      </c>
      <c r="S2272" s="220">
        <v>96.2</v>
      </c>
    </row>
    <row r="2273" spans="3:19" x14ac:dyDescent="0.25">
      <c r="C2273" s="221"/>
      <c r="R2273" s="219">
        <v>38787</v>
      </c>
      <c r="S2273" s="220">
        <v>96.3</v>
      </c>
    </row>
    <row r="2274" spans="3:19" x14ac:dyDescent="0.25">
      <c r="C2274" s="221"/>
      <c r="R2274" s="219">
        <v>38788</v>
      </c>
      <c r="S2274" s="220">
        <v>95.6</v>
      </c>
    </row>
    <row r="2275" spans="3:19" x14ac:dyDescent="0.25">
      <c r="C2275" s="221"/>
      <c r="R2275" s="219">
        <v>38789</v>
      </c>
      <c r="S2275" s="220">
        <v>96.6</v>
      </c>
    </row>
    <row r="2276" spans="3:19" x14ac:dyDescent="0.25">
      <c r="C2276" s="221"/>
      <c r="R2276" s="219">
        <v>38790</v>
      </c>
      <c r="S2276" s="220">
        <v>100.4</v>
      </c>
    </row>
    <row r="2277" spans="3:19" x14ac:dyDescent="0.25">
      <c r="C2277" s="221"/>
      <c r="R2277" s="219">
        <v>38791</v>
      </c>
      <c r="S2277" s="220">
        <v>100.2</v>
      </c>
    </row>
    <row r="2278" spans="3:19" x14ac:dyDescent="0.25">
      <c r="C2278" s="221"/>
      <c r="R2278" s="219">
        <v>38792</v>
      </c>
      <c r="S2278" s="220">
        <v>100.7</v>
      </c>
    </row>
    <row r="2279" spans="3:19" x14ac:dyDescent="0.25">
      <c r="C2279" s="221"/>
      <c r="R2279" s="219">
        <v>38793</v>
      </c>
      <c r="S2279" s="220">
        <v>102.7</v>
      </c>
    </row>
    <row r="2280" spans="3:19" x14ac:dyDescent="0.25">
      <c r="C2280" s="221"/>
      <c r="R2280" s="219">
        <v>38794</v>
      </c>
      <c r="S2280" s="220">
        <v>100.7</v>
      </c>
    </row>
    <row r="2281" spans="3:19" x14ac:dyDescent="0.25">
      <c r="C2281" s="221"/>
      <c r="R2281" s="219">
        <v>38795</v>
      </c>
      <c r="S2281" s="220">
        <v>98.6</v>
      </c>
    </row>
    <row r="2282" spans="3:19" x14ac:dyDescent="0.25">
      <c r="C2282" s="221"/>
      <c r="R2282" s="219">
        <v>38796</v>
      </c>
      <c r="S2282" s="220">
        <v>99.7</v>
      </c>
    </row>
    <row r="2283" spans="3:19" x14ac:dyDescent="0.25">
      <c r="C2283" s="221"/>
      <c r="R2283" s="219">
        <v>38797</v>
      </c>
      <c r="S2283" s="220">
        <v>101.4</v>
      </c>
    </row>
    <row r="2284" spans="3:19" x14ac:dyDescent="0.25">
      <c r="C2284" s="221"/>
      <c r="R2284" s="219">
        <v>38798</v>
      </c>
      <c r="S2284" s="220">
        <v>102.7</v>
      </c>
    </row>
    <row r="2285" spans="3:19" x14ac:dyDescent="0.25">
      <c r="C2285" s="221"/>
      <c r="R2285" s="219">
        <v>38799</v>
      </c>
      <c r="S2285" s="220">
        <v>101.4</v>
      </c>
    </row>
    <row r="2286" spans="3:19" x14ac:dyDescent="0.25">
      <c r="C2286" s="221"/>
      <c r="R2286" s="219">
        <v>38800</v>
      </c>
      <c r="S2286" s="220">
        <v>101.5</v>
      </c>
    </row>
    <row r="2287" spans="3:19" x14ac:dyDescent="0.25">
      <c r="C2287" s="221"/>
      <c r="R2287" s="219">
        <v>38801</v>
      </c>
      <c r="S2287" s="220">
        <v>98.9</v>
      </c>
    </row>
    <row r="2288" spans="3:19" x14ac:dyDescent="0.25">
      <c r="C2288" s="221"/>
      <c r="R2288" s="219">
        <v>38802</v>
      </c>
      <c r="S2288" s="220">
        <v>96.6</v>
      </c>
    </row>
    <row r="2289" spans="3:19" x14ac:dyDescent="0.25">
      <c r="C2289" s="221"/>
      <c r="R2289" s="219">
        <v>38803</v>
      </c>
      <c r="S2289" s="220">
        <v>95.5</v>
      </c>
    </row>
    <row r="2290" spans="3:19" x14ac:dyDescent="0.25">
      <c r="C2290" s="221"/>
      <c r="R2290" s="219">
        <v>38804</v>
      </c>
      <c r="S2290" s="220">
        <v>95.1</v>
      </c>
    </row>
    <row r="2291" spans="3:19" x14ac:dyDescent="0.25">
      <c r="C2291" s="221"/>
      <c r="R2291" s="219">
        <v>38805</v>
      </c>
      <c r="S2291" s="220">
        <v>93.9</v>
      </c>
    </row>
    <row r="2292" spans="3:19" x14ac:dyDescent="0.25">
      <c r="C2292" s="221"/>
      <c r="R2292" s="219">
        <v>38806</v>
      </c>
      <c r="S2292" s="220">
        <v>92.1</v>
      </c>
    </row>
    <row r="2293" spans="3:19" x14ac:dyDescent="0.25">
      <c r="C2293" s="221"/>
      <c r="R2293" s="219">
        <v>38807</v>
      </c>
      <c r="S2293" s="220">
        <v>90.9</v>
      </c>
    </row>
    <row r="2294" spans="3:19" x14ac:dyDescent="0.25">
      <c r="C2294" s="221"/>
      <c r="R2294" s="219">
        <v>38808</v>
      </c>
      <c r="S2294" s="220">
        <v>90.4</v>
      </c>
    </row>
    <row r="2295" spans="3:19" x14ac:dyDescent="0.25">
      <c r="C2295" s="221"/>
      <c r="R2295" s="219">
        <v>38809</v>
      </c>
      <c r="S2295" s="220">
        <v>87.8</v>
      </c>
    </row>
    <row r="2296" spans="3:19" x14ac:dyDescent="0.25">
      <c r="C2296" s="221"/>
      <c r="R2296" s="219">
        <v>38810</v>
      </c>
      <c r="S2296" s="220">
        <v>89.7</v>
      </c>
    </row>
    <row r="2297" spans="3:19" x14ac:dyDescent="0.25">
      <c r="C2297" s="221"/>
      <c r="R2297" s="219">
        <v>38811</v>
      </c>
      <c r="S2297" s="220">
        <v>89.9</v>
      </c>
    </row>
    <row r="2298" spans="3:19" x14ac:dyDescent="0.25">
      <c r="C2298" s="221"/>
      <c r="R2298" s="219">
        <v>38812</v>
      </c>
      <c r="S2298" s="220">
        <v>88</v>
      </c>
    </row>
    <row r="2299" spans="3:19" x14ac:dyDescent="0.25">
      <c r="C2299" s="221"/>
      <c r="R2299" s="219">
        <v>38813</v>
      </c>
      <c r="S2299" s="220">
        <v>85.7</v>
      </c>
    </row>
    <row r="2300" spans="3:19" x14ac:dyDescent="0.25">
      <c r="C2300" s="221"/>
      <c r="R2300" s="219">
        <v>38814</v>
      </c>
      <c r="S2300" s="220">
        <v>84.3</v>
      </c>
    </row>
    <row r="2301" spans="3:19" x14ac:dyDescent="0.25">
      <c r="C2301" s="221"/>
      <c r="R2301" s="219">
        <v>38815</v>
      </c>
      <c r="S2301" s="220">
        <v>82.6</v>
      </c>
    </row>
    <row r="2302" spans="3:19" x14ac:dyDescent="0.25">
      <c r="C2302" s="221"/>
      <c r="R2302" s="219">
        <v>38816</v>
      </c>
      <c r="S2302" s="220">
        <v>80.3</v>
      </c>
    </row>
    <row r="2303" spans="3:19" x14ac:dyDescent="0.25">
      <c r="C2303" s="221"/>
      <c r="R2303" s="219">
        <v>38817</v>
      </c>
      <c r="S2303" s="220">
        <v>81.3</v>
      </c>
    </row>
    <row r="2304" spans="3:19" x14ac:dyDescent="0.25">
      <c r="C2304" s="221"/>
      <c r="R2304" s="219">
        <v>38818</v>
      </c>
      <c r="S2304" s="220">
        <v>82.9</v>
      </c>
    </row>
    <row r="2305" spans="3:19" x14ac:dyDescent="0.25">
      <c r="C2305" s="221"/>
      <c r="R2305" s="219">
        <v>38819</v>
      </c>
      <c r="S2305" s="220">
        <v>83.1</v>
      </c>
    </row>
    <row r="2306" spans="3:19" x14ac:dyDescent="0.25">
      <c r="C2306" s="221"/>
      <c r="R2306" s="219">
        <v>38820</v>
      </c>
      <c r="S2306" s="220">
        <v>81.599999999999994</v>
      </c>
    </row>
    <row r="2307" spans="3:19" x14ac:dyDescent="0.25">
      <c r="C2307" s="221"/>
      <c r="R2307" s="219">
        <v>38821</v>
      </c>
      <c r="S2307" s="220">
        <v>80.900000000000006</v>
      </c>
    </row>
    <row r="2308" spans="3:19" x14ac:dyDescent="0.25">
      <c r="C2308" s="221"/>
      <c r="R2308" s="219">
        <v>38822</v>
      </c>
      <c r="S2308" s="220">
        <v>81.099999999999994</v>
      </c>
    </row>
    <row r="2309" spans="3:19" x14ac:dyDescent="0.25">
      <c r="C2309" s="221"/>
      <c r="R2309" s="219">
        <v>38823</v>
      </c>
      <c r="S2309" s="220">
        <v>79</v>
      </c>
    </row>
    <row r="2310" spans="3:19" x14ac:dyDescent="0.25">
      <c r="C2310" s="221"/>
      <c r="R2310" s="219">
        <v>38824</v>
      </c>
      <c r="S2310" s="220">
        <v>81.900000000000006</v>
      </c>
    </row>
    <row r="2311" spans="3:19" x14ac:dyDescent="0.25">
      <c r="C2311" s="221"/>
      <c r="R2311" s="219">
        <v>38825</v>
      </c>
      <c r="S2311" s="220">
        <v>84.9</v>
      </c>
    </row>
    <row r="2312" spans="3:19" x14ac:dyDescent="0.25">
      <c r="C2312" s="221"/>
      <c r="R2312" s="219">
        <v>38826</v>
      </c>
      <c r="S2312" s="220">
        <v>85</v>
      </c>
    </row>
    <row r="2313" spans="3:19" x14ac:dyDescent="0.25">
      <c r="C2313" s="221"/>
      <c r="R2313" s="219">
        <v>38827</v>
      </c>
      <c r="S2313" s="220">
        <v>84.3</v>
      </c>
    </row>
    <row r="2314" spans="3:19" x14ac:dyDescent="0.25">
      <c r="C2314" s="221"/>
      <c r="R2314" s="219">
        <v>38828</v>
      </c>
      <c r="S2314" s="220">
        <v>83.1</v>
      </c>
    </row>
    <row r="2315" spans="3:19" x14ac:dyDescent="0.25">
      <c r="C2315" s="221"/>
      <c r="R2315" s="219">
        <v>38829</v>
      </c>
      <c r="S2315" s="220">
        <v>83.1</v>
      </c>
    </row>
    <row r="2316" spans="3:19" x14ac:dyDescent="0.25">
      <c r="C2316" s="221"/>
      <c r="R2316" s="219">
        <v>38830</v>
      </c>
      <c r="S2316" s="220">
        <v>81.099999999999994</v>
      </c>
    </row>
    <row r="2317" spans="3:19" x14ac:dyDescent="0.25">
      <c r="C2317" s="221"/>
      <c r="R2317" s="219">
        <v>38831</v>
      </c>
      <c r="S2317" s="220">
        <v>82.7</v>
      </c>
    </row>
    <row r="2318" spans="3:19" x14ac:dyDescent="0.25">
      <c r="C2318" s="221"/>
      <c r="R2318" s="219">
        <v>38832</v>
      </c>
      <c r="S2318" s="220">
        <v>85.9</v>
      </c>
    </row>
    <row r="2319" spans="3:19" x14ac:dyDescent="0.25">
      <c r="C2319" s="221"/>
      <c r="R2319" s="219">
        <v>38833</v>
      </c>
      <c r="S2319" s="220">
        <v>87.4</v>
      </c>
    </row>
    <row r="2320" spans="3:19" x14ac:dyDescent="0.25">
      <c r="C2320" s="221"/>
      <c r="R2320" s="219">
        <v>38834</v>
      </c>
      <c r="S2320" s="220">
        <v>89.2</v>
      </c>
    </row>
    <row r="2321" spans="3:19" x14ac:dyDescent="0.25">
      <c r="C2321" s="221"/>
      <c r="R2321" s="219">
        <v>38835</v>
      </c>
      <c r="S2321" s="220">
        <v>89.9</v>
      </c>
    </row>
    <row r="2322" spans="3:19" x14ac:dyDescent="0.25">
      <c r="C2322" s="221"/>
      <c r="R2322" s="219">
        <v>38836</v>
      </c>
      <c r="S2322" s="220">
        <v>90.1</v>
      </c>
    </row>
    <row r="2323" spans="3:19" x14ac:dyDescent="0.25">
      <c r="C2323" s="221"/>
      <c r="R2323" s="219">
        <v>38837</v>
      </c>
      <c r="S2323" s="220">
        <v>89.3</v>
      </c>
    </row>
    <row r="2324" spans="3:19" x14ac:dyDescent="0.25">
      <c r="C2324" s="221"/>
      <c r="R2324" s="219">
        <v>38838</v>
      </c>
      <c r="S2324" s="220">
        <v>90.7</v>
      </c>
    </row>
    <row r="2325" spans="3:19" x14ac:dyDescent="0.25">
      <c r="C2325" s="221"/>
      <c r="R2325" s="219">
        <v>38839</v>
      </c>
      <c r="S2325" s="220">
        <v>92.6</v>
      </c>
    </row>
    <row r="2326" spans="3:19" x14ac:dyDescent="0.25">
      <c r="C2326" s="221"/>
      <c r="R2326" s="219">
        <v>38840</v>
      </c>
      <c r="S2326" s="220">
        <v>91.8</v>
      </c>
    </row>
    <row r="2327" spans="3:19" x14ac:dyDescent="0.25">
      <c r="C2327" s="221"/>
      <c r="R2327" s="219">
        <v>38841</v>
      </c>
      <c r="S2327" s="220">
        <v>91.9</v>
      </c>
    </row>
    <row r="2328" spans="3:19" x14ac:dyDescent="0.25">
      <c r="C2328" s="221"/>
      <c r="R2328" s="219">
        <v>38842</v>
      </c>
      <c r="S2328" s="220">
        <v>92.8</v>
      </c>
    </row>
    <row r="2329" spans="3:19" x14ac:dyDescent="0.25">
      <c r="C2329" s="221"/>
      <c r="R2329" s="219">
        <v>38843</v>
      </c>
      <c r="S2329" s="220">
        <v>92.9</v>
      </c>
    </row>
    <row r="2330" spans="3:19" x14ac:dyDescent="0.25">
      <c r="C2330" s="221"/>
      <c r="R2330" s="219">
        <v>38844</v>
      </c>
      <c r="S2330" s="220">
        <v>91.8</v>
      </c>
    </row>
    <row r="2331" spans="3:19" x14ac:dyDescent="0.25">
      <c r="C2331" s="221"/>
      <c r="R2331" s="219">
        <v>38845</v>
      </c>
      <c r="S2331" s="220">
        <v>93.6</v>
      </c>
    </row>
    <row r="2332" spans="3:19" x14ac:dyDescent="0.25">
      <c r="C2332" s="221"/>
      <c r="R2332" s="219">
        <v>38846</v>
      </c>
      <c r="S2332" s="220">
        <v>95</v>
      </c>
    </row>
    <row r="2333" spans="3:19" x14ac:dyDescent="0.25">
      <c r="C2333" s="221"/>
      <c r="R2333" s="219">
        <v>38847</v>
      </c>
      <c r="S2333" s="220">
        <v>95.6</v>
      </c>
    </row>
    <row r="2334" spans="3:19" x14ac:dyDescent="0.25">
      <c r="C2334" s="221"/>
      <c r="R2334" s="219">
        <v>38848</v>
      </c>
      <c r="S2334" s="220">
        <v>95.7</v>
      </c>
    </row>
    <row r="2335" spans="3:19" x14ac:dyDescent="0.25">
      <c r="C2335" s="221"/>
      <c r="R2335" s="219">
        <v>38849</v>
      </c>
      <c r="S2335" s="220">
        <v>95.4</v>
      </c>
    </row>
    <row r="2336" spans="3:19" x14ac:dyDescent="0.25">
      <c r="C2336" s="221"/>
      <c r="R2336" s="219">
        <v>38850</v>
      </c>
      <c r="S2336" s="220">
        <v>94.2</v>
      </c>
    </row>
    <row r="2337" spans="3:19" x14ac:dyDescent="0.25">
      <c r="C2337" s="221"/>
      <c r="R2337" s="219">
        <v>38851</v>
      </c>
      <c r="S2337" s="220">
        <v>94.9</v>
      </c>
    </row>
    <row r="2338" spans="3:19" x14ac:dyDescent="0.25">
      <c r="C2338" s="221"/>
      <c r="R2338" s="219">
        <v>38852</v>
      </c>
      <c r="S2338" s="220">
        <v>93.5</v>
      </c>
    </row>
    <row r="2339" spans="3:19" x14ac:dyDescent="0.25">
      <c r="C2339" s="221"/>
      <c r="R2339" s="219">
        <v>38853</v>
      </c>
      <c r="S2339" s="220">
        <v>95.1</v>
      </c>
    </row>
    <row r="2340" spans="3:19" x14ac:dyDescent="0.25">
      <c r="C2340" s="221"/>
      <c r="R2340" s="219">
        <v>38854</v>
      </c>
      <c r="S2340" s="220">
        <v>93.4</v>
      </c>
    </row>
    <row r="2341" spans="3:19" x14ac:dyDescent="0.25">
      <c r="C2341" s="221"/>
      <c r="R2341" s="219">
        <v>38855</v>
      </c>
      <c r="S2341" s="220">
        <v>91.6</v>
      </c>
    </row>
    <row r="2342" spans="3:19" x14ac:dyDescent="0.25">
      <c r="C2342" s="221"/>
      <c r="R2342" s="219">
        <v>38856</v>
      </c>
      <c r="S2342" s="220">
        <v>90.9</v>
      </c>
    </row>
    <row r="2343" spans="3:19" x14ac:dyDescent="0.25">
      <c r="C2343" s="221"/>
      <c r="R2343" s="219">
        <v>38857</v>
      </c>
      <c r="S2343" s="220">
        <v>90.1</v>
      </c>
    </row>
    <row r="2344" spans="3:19" x14ac:dyDescent="0.25">
      <c r="C2344" s="221"/>
      <c r="R2344" s="219">
        <v>38858</v>
      </c>
      <c r="S2344" s="220">
        <v>90.1</v>
      </c>
    </row>
    <row r="2345" spans="3:19" x14ac:dyDescent="0.25">
      <c r="C2345" s="221"/>
      <c r="R2345" s="219">
        <v>38859</v>
      </c>
      <c r="S2345" s="220">
        <v>90.6</v>
      </c>
    </row>
    <row r="2346" spans="3:19" x14ac:dyDescent="0.25">
      <c r="C2346" s="221"/>
      <c r="R2346" s="219">
        <v>38860</v>
      </c>
      <c r="S2346" s="220">
        <v>92.4</v>
      </c>
    </row>
    <row r="2347" spans="3:19" x14ac:dyDescent="0.25">
      <c r="C2347" s="221"/>
      <c r="R2347" s="219">
        <v>38861</v>
      </c>
      <c r="S2347" s="220">
        <v>92</v>
      </c>
    </row>
    <row r="2348" spans="3:19" x14ac:dyDescent="0.25">
      <c r="C2348" s="221"/>
      <c r="R2348" s="219">
        <v>38862</v>
      </c>
      <c r="S2348" s="220">
        <v>89.8</v>
      </c>
    </row>
    <row r="2349" spans="3:19" x14ac:dyDescent="0.25">
      <c r="C2349" s="221"/>
      <c r="R2349" s="219">
        <v>38863</v>
      </c>
      <c r="S2349" s="220">
        <v>88.7</v>
      </c>
    </row>
    <row r="2350" spans="3:19" x14ac:dyDescent="0.25">
      <c r="C2350" s="221"/>
      <c r="R2350" s="219">
        <v>38864</v>
      </c>
      <c r="S2350" s="220">
        <v>86.4</v>
      </c>
    </row>
    <row r="2351" spans="3:19" x14ac:dyDescent="0.25">
      <c r="C2351" s="221"/>
      <c r="R2351" s="219">
        <v>38865</v>
      </c>
      <c r="S2351" s="220">
        <v>84.8</v>
      </c>
    </row>
    <row r="2352" spans="3:19" x14ac:dyDescent="0.25">
      <c r="C2352" s="221"/>
      <c r="R2352" s="219">
        <v>38866</v>
      </c>
      <c r="S2352" s="220">
        <v>85</v>
      </c>
    </row>
    <row r="2353" spans="3:19" x14ac:dyDescent="0.25">
      <c r="C2353" s="221"/>
      <c r="R2353" s="219">
        <v>38867</v>
      </c>
      <c r="S2353" s="220">
        <v>85.4</v>
      </c>
    </row>
    <row r="2354" spans="3:19" x14ac:dyDescent="0.25">
      <c r="C2354" s="221"/>
      <c r="R2354" s="219">
        <v>38868</v>
      </c>
      <c r="S2354" s="220">
        <v>83.9</v>
      </c>
    </row>
    <row r="2355" spans="3:19" x14ac:dyDescent="0.25">
      <c r="C2355" s="221"/>
      <c r="R2355" s="219">
        <v>38869</v>
      </c>
      <c r="S2355" s="220">
        <v>84.3</v>
      </c>
    </row>
    <row r="2356" spans="3:19" x14ac:dyDescent="0.25">
      <c r="C2356" s="221"/>
      <c r="R2356" s="219">
        <v>38870</v>
      </c>
      <c r="S2356" s="220">
        <v>84.4</v>
      </c>
    </row>
    <row r="2357" spans="3:19" x14ac:dyDescent="0.25">
      <c r="C2357" s="221"/>
      <c r="R2357" s="219">
        <v>38871</v>
      </c>
      <c r="S2357" s="220">
        <v>85.1</v>
      </c>
    </row>
    <row r="2358" spans="3:19" x14ac:dyDescent="0.25">
      <c r="C2358" s="221"/>
      <c r="R2358" s="219">
        <v>38872</v>
      </c>
      <c r="S2358" s="220">
        <v>84.9</v>
      </c>
    </row>
    <row r="2359" spans="3:19" x14ac:dyDescent="0.25">
      <c r="C2359" s="221"/>
      <c r="R2359" s="219">
        <v>38873</v>
      </c>
      <c r="S2359" s="220">
        <v>85.6</v>
      </c>
    </row>
    <row r="2360" spans="3:19" x14ac:dyDescent="0.25">
      <c r="C2360" s="221"/>
      <c r="R2360" s="219">
        <v>38874</v>
      </c>
      <c r="S2360" s="220">
        <v>87.6</v>
      </c>
    </row>
    <row r="2361" spans="3:19" x14ac:dyDescent="0.25">
      <c r="C2361" s="221"/>
      <c r="R2361" s="219">
        <v>38875</v>
      </c>
      <c r="S2361" s="220">
        <v>87.1</v>
      </c>
    </row>
    <row r="2362" spans="3:19" x14ac:dyDescent="0.25">
      <c r="C2362" s="221"/>
      <c r="R2362" s="219">
        <v>38876</v>
      </c>
      <c r="S2362" s="220">
        <v>86.5</v>
      </c>
    </row>
    <row r="2363" spans="3:19" x14ac:dyDescent="0.25">
      <c r="C2363" s="221"/>
      <c r="R2363" s="219">
        <v>38877</v>
      </c>
      <c r="S2363" s="220">
        <v>86.4</v>
      </c>
    </row>
    <row r="2364" spans="3:19" x14ac:dyDescent="0.25">
      <c r="C2364" s="221"/>
      <c r="R2364" s="219">
        <v>38878</v>
      </c>
      <c r="S2364" s="220">
        <v>85.7</v>
      </c>
    </row>
    <row r="2365" spans="3:19" x14ac:dyDescent="0.25">
      <c r="C2365" s="221"/>
      <c r="R2365" s="219">
        <v>38879</v>
      </c>
      <c r="S2365" s="220">
        <v>84.5</v>
      </c>
    </row>
    <row r="2366" spans="3:19" x14ac:dyDescent="0.25">
      <c r="C2366" s="221"/>
      <c r="R2366" s="219">
        <v>38880</v>
      </c>
      <c r="S2366" s="220">
        <v>85.2</v>
      </c>
    </row>
    <row r="2367" spans="3:19" x14ac:dyDescent="0.25">
      <c r="C2367" s="221"/>
      <c r="R2367" s="219">
        <v>38881</v>
      </c>
      <c r="S2367" s="220">
        <v>85.6</v>
      </c>
    </row>
    <row r="2368" spans="3:19" x14ac:dyDescent="0.25">
      <c r="C2368" s="221"/>
      <c r="R2368" s="219">
        <v>38882</v>
      </c>
      <c r="S2368" s="220">
        <v>87.4</v>
      </c>
    </row>
    <row r="2369" spans="3:19" x14ac:dyDescent="0.25">
      <c r="C2369" s="221"/>
      <c r="R2369" s="219">
        <v>38883</v>
      </c>
      <c r="S2369" s="220">
        <v>87.6</v>
      </c>
    </row>
    <row r="2370" spans="3:19" x14ac:dyDescent="0.25">
      <c r="C2370" s="221"/>
      <c r="R2370" s="219">
        <v>38884</v>
      </c>
      <c r="S2370" s="220">
        <v>87.8</v>
      </c>
    </row>
    <row r="2371" spans="3:19" x14ac:dyDescent="0.25">
      <c r="C2371" s="221"/>
      <c r="R2371" s="219">
        <v>38885</v>
      </c>
      <c r="S2371" s="220">
        <v>87.7</v>
      </c>
    </row>
    <row r="2372" spans="3:19" x14ac:dyDescent="0.25">
      <c r="C2372" s="221"/>
      <c r="R2372" s="219">
        <v>38886</v>
      </c>
      <c r="S2372" s="220">
        <v>88.5</v>
      </c>
    </row>
    <row r="2373" spans="3:19" x14ac:dyDescent="0.25">
      <c r="C2373" s="221"/>
      <c r="R2373" s="219">
        <v>38887</v>
      </c>
      <c r="S2373" s="220">
        <v>90.1</v>
      </c>
    </row>
    <row r="2374" spans="3:19" x14ac:dyDescent="0.25">
      <c r="C2374" s="221"/>
      <c r="R2374" s="219">
        <v>38888</v>
      </c>
      <c r="S2374" s="220">
        <v>92.4</v>
      </c>
    </row>
    <row r="2375" spans="3:19" x14ac:dyDescent="0.25">
      <c r="C2375" s="221"/>
      <c r="R2375" s="219">
        <v>38889</v>
      </c>
      <c r="S2375" s="220">
        <v>92.9</v>
      </c>
    </row>
    <row r="2376" spans="3:19" x14ac:dyDescent="0.25">
      <c r="C2376" s="221"/>
      <c r="R2376" s="219">
        <v>38890</v>
      </c>
      <c r="S2376" s="220">
        <v>93.8</v>
      </c>
    </row>
    <row r="2377" spans="3:19" x14ac:dyDescent="0.25">
      <c r="C2377" s="221"/>
      <c r="R2377" s="219">
        <v>38891</v>
      </c>
      <c r="S2377" s="220">
        <v>95.1</v>
      </c>
    </row>
    <row r="2378" spans="3:19" x14ac:dyDescent="0.25">
      <c r="C2378" s="221"/>
      <c r="R2378" s="219">
        <v>38892</v>
      </c>
      <c r="S2378" s="220">
        <v>95.2</v>
      </c>
    </row>
    <row r="2379" spans="3:19" x14ac:dyDescent="0.25">
      <c r="C2379" s="221"/>
      <c r="R2379" s="219">
        <v>38893</v>
      </c>
      <c r="S2379" s="220">
        <v>93.9</v>
      </c>
    </row>
    <row r="2380" spans="3:19" x14ac:dyDescent="0.25">
      <c r="C2380" s="221"/>
      <c r="R2380" s="219">
        <v>38894</v>
      </c>
      <c r="S2380" s="220">
        <v>95.5</v>
      </c>
    </row>
    <row r="2381" spans="3:19" x14ac:dyDescent="0.25">
      <c r="C2381" s="221"/>
      <c r="R2381" s="219">
        <v>38895</v>
      </c>
      <c r="S2381" s="220">
        <v>98.6</v>
      </c>
    </row>
    <row r="2382" spans="3:19" x14ac:dyDescent="0.25">
      <c r="C2382" s="221"/>
      <c r="R2382" s="219">
        <v>38896</v>
      </c>
      <c r="S2382" s="220">
        <v>98.8</v>
      </c>
    </row>
    <row r="2383" spans="3:19" x14ac:dyDescent="0.25">
      <c r="C2383" s="221"/>
      <c r="R2383" s="219">
        <v>38897</v>
      </c>
      <c r="S2383" s="220">
        <v>99.6</v>
      </c>
    </row>
    <row r="2384" spans="3:19" x14ac:dyDescent="0.25">
      <c r="C2384" s="221"/>
      <c r="R2384" s="219">
        <v>38898</v>
      </c>
      <c r="S2384" s="220">
        <v>102.3</v>
      </c>
    </row>
    <row r="2385" spans="3:19" x14ac:dyDescent="0.25">
      <c r="C2385" s="221"/>
      <c r="R2385" s="219">
        <v>38899</v>
      </c>
      <c r="S2385" s="220">
        <v>100.1</v>
      </c>
    </row>
    <row r="2386" spans="3:19" x14ac:dyDescent="0.25">
      <c r="C2386" s="221"/>
      <c r="R2386" s="219">
        <v>38900</v>
      </c>
      <c r="S2386" s="220">
        <v>98.7</v>
      </c>
    </row>
    <row r="2387" spans="3:19" x14ac:dyDescent="0.25">
      <c r="C2387" s="221"/>
      <c r="R2387" s="219">
        <v>38901</v>
      </c>
      <c r="S2387" s="220">
        <v>97.9</v>
      </c>
    </row>
    <row r="2388" spans="3:19" x14ac:dyDescent="0.25">
      <c r="C2388" s="221"/>
      <c r="R2388" s="219">
        <v>38902</v>
      </c>
      <c r="S2388" s="220">
        <v>100</v>
      </c>
    </row>
    <row r="2389" spans="3:19" x14ac:dyDescent="0.25">
      <c r="C2389" s="221"/>
      <c r="R2389" s="219">
        <v>38903</v>
      </c>
      <c r="S2389" s="220">
        <v>101</v>
      </c>
    </row>
    <row r="2390" spans="3:19" x14ac:dyDescent="0.25">
      <c r="C2390" s="221"/>
      <c r="R2390" s="219">
        <v>38904</v>
      </c>
      <c r="S2390" s="220">
        <v>102.7</v>
      </c>
    </row>
    <row r="2391" spans="3:19" x14ac:dyDescent="0.25">
      <c r="C2391" s="221"/>
      <c r="R2391" s="219">
        <v>38905</v>
      </c>
      <c r="S2391" s="220">
        <v>103.9</v>
      </c>
    </row>
    <row r="2392" spans="3:19" x14ac:dyDescent="0.25">
      <c r="C2392" s="221"/>
      <c r="R2392" s="219">
        <v>38906</v>
      </c>
      <c r="S2392" s="220">
        <v>104.5</v>
      </c>
    </row>
    <row r="2393" spans="3:19" x14ac:dyDescent="0.25">
      <c r="C2393" s="221"/>
      <c r="R2393" s="219">
        <v>38907</v>
      </c>
      <c r="S2393" s="220">
        <v>103.2</v>
      </c>
    </row>
    <row r="2394" spans="3:19" x14ac:dyDescent="0.25">
      <c r="C2394" s="221"/>
      <c r="R2394" s="219">
        <v>38908</v>
      </c>
      <c r="S2394" s="220">
        <v>105.4</v>
      </c>
    </row>
    <row r="2395" spans="3:19" x14ac:dyDescent="0.25">
      <c r="C2395" s="221"/>
      <c r="R2395" s="219">
        <v>38909</v>
      </c>
      <c r="S2395" s="220">
        <v>108.5</v>
      </c>
    </row>
    <row r="2396" spans="3:19" x14ac:dyDescent="0.25">
      <c r="C2396" s="221"/>
      <c r="R2396" s="219">
        <v>38910</v>
      </c>
      <c r="S2396" s="220">
        <v>110.8</v>
      </c>
    </row>
    <row r="2397" spans="3:19" x14ac:dyDescent="0.25">
      <c r="C2397" s="221"/>
      <c r="R2397" s="219">
        <v>38911</v>
      </c>
      <c r="S2397" s="220">
        <v>113.9</v>
      </c>
    </row>
    <row r="2398" spans="3:19" x14ac:dyDescent="0.25">
      <c r="C2398" s="221"/>
      <c r="R2398" s="219">
        <v>38912</v>
      </c>
      <c r="S2398" s="220">
        <v>115.4</v>
      </c>
    </row>
    <row r="2399" spans="3:19" x14ac:dyDescent="0.25">
      <c r="C2399" s="221"/>
      <c r="R2399" s="219">
        <v>38913</v>
      </c>
      <c r="S2399" s="220">
        <v>115.2</v>
      </c>
    </row>
    <row r="2400" spans="3:19" x14ac:dyDescent="0.25">
      <c r="C2400" s="221"/>
      <c r="R2400" s="219">
        <v>38914</v>
      </c>
      <c r="S2400" s="220">
        <v>116.2</v>
      </c>
    </row>
    <row r="2401" spans="3:19" x14ac:dyDescent="0.25">
      <c r="C2401" s="221"/>
      <c r="R2401" s="219">
        <v>38915</v>
      </c>
      <c r="S2401" s="220">
        <v>121.2</v>
      </c>
    </row>
    <row r="2402" spans="3:19" x14ac:dyDescent="0.25">
      <c r="C2402" s="221"/>
      <c r="R2402" s="219">
        <v>38916</v>
      </c>
      <c r="S2402" s="220">
        <v>124.6</v>
      </c>
    </row>
    <row r="2403" spans="3:19" x14ac:dyDescent="0.25">
      <c r="C2403" s="221"/>
      <c r="R2403" s="219">
        <v>38917</v>
      </c>
      <c r="S2403" s="220">
        <v>126.8</v>
      </c>
    </row>
    <row r="2404" spans="3:19" x14ac:dyDescent="0.25">
      <c r="C2404" s="221"/>
      <c r="R2404" s="219">
        <v>38918</v>
      </c>
      <c r="S2404" s="220">
        <v>126.4</v>
      </c>
    </row>
    <row r="2405" spans="3:19" x14ac:dyDescent="0.25">
      <c r="C2405" s="221"/>
      <c r="R2405" s="219">
        <v>38919</v>
      </c>
      <c r="S2405" s="220">
        <v>127.6</v>
      </c>
    </row>
    <row r="2406" spans="3:19" x14ac:dyDescent="0.25">
      <c r="C2406" s="221"/>
      <c r="R2406" s="219">
        <v>38920</v>
      </c>
      <c r="S2406" s="220">
        <v>128.4</v>
      </c>
    </row>
    <row r="2407" spans="3:19" x14ac:dyDescent="0.25">
      <c r="C2407" s="221"/>
      <c r="R2407" s="219">
        <v>38921</v>
      </c>
      <c r="S2407" s="220">
        <v>127.6</v>
      </c>
    </row>
    <row r="2408" spans="3:19" x14ac:dyDescent="0.25">
      <c r="C2408" s="221"/>
      <c r="R2408" s="219">
        <v>38922</v>
      </c>
      <c r="S2408" s="220">
        <v>130.5</v>
      </c>
    </row>
    <row r="2409" spans="3:19" x14ac:dyDescent="0.25">
      <c r="C2409" s="221"/>
      <c r="R2409" s="219">
        <v>38923</v>
      </c>
      <c r="S2409" s="220">
        <v>133.19999999999999</v>
      </c>
    </row>
    <row r="2410" spans="3:19" x14ac:dyDescent="0.25">
      <c r="C2410" s="221"/>
      <c r="R2410" s="219">
        <v>38924</v>
      </c>
      <c r="S2410" s="220">
        <v>135.1</v>
      </c>
    </row>
    <row r="2411" spans="3:19" x14ac:dyDescent="0.25">
      <c r="C2411" s="221"/>
      <c r="R2411" s="219">
        <v>38925</v>
      </c>
      <c r="S2411" s="220">
        <v>134.5</v>
      </c>
    </row>
    <row r="2412" spans="3:19" x14ac:dyDescent="0.25">
      <c r="C2412" s="221"/>
      <c r="R2412" s="219">
        <v>38926</v>
      </c>
      <c r="S2412" s="220">
        <v>137.4</v>
      </c>
    </row>
    <row r="2413" spans="3:19" x14ac:dyDescent="0.25">
      <c r="C2413" s="221"/>
      <c r="R2413" s="219">
        <v>38927</v>
      </c>
      <c r="S2413" s="220">
        <v>138.1</v>
      </c>
    </row>
    <row r="2414" spans="3:19" x14ac:dyDescent="0.25">
      <c r="C2414" s="221"/>
      <c r="R2414" s="219">
        <v>38928</v>
      </c>
      <c r="S2414" s="220">
        <v>137</v>
      </c>
    </row>
    <row r="2415" spans="3:19" x14ac:dyDescent="0.25">
      <c r="C2415" s="221"/>
      <c r="R2415" s="219">
        <v>38929</v>
      </c>
      <c r="S2415" s="220">
        <v>140.30000000000001</v>
      </c>
    </row>
    <row r="2416" spans="3:19" x14ac:dyDescent="0.25">
      <c r="C2416" s="221"/>
      <c r="R2416" s="219">
        <v>38930</v>
      </c>
      <c r="S2416" s="220">
        <v>143.5</v>
      </c>
    </row>
    <row r="2417" spans="3:19" x14ac:dyDescent="0.25">
      <c r="C2417" s="221"/>
      <c r="R2417" s="219">
        <v>38931</v>
      </c>
      <c r="S2417" s="220">
        <v>145.80000000000001</v>
      </c>
    </row>
    <row r="2418" spans="3:19" x14ac:dyDescent="0.25">
      <c r="C2418" s="221"/>
      <c r="R2418" s="219">
        <v>38932</v>
      </c>
      <c r="S2418" s="220">
        <v>145.4</v>
      </c>
    </row>
    <row r="2419" spans="3:19" x14ac:dyDescent="0.25">
      <c r="C2419" s="221"/>
      <c r="R2419" s="219">
        <v>38933</v>
      </c>
      <c r="S2419" s="220">
        <v>146</v>
      </c>
    </row>
    <row r="2420" spans="3:19" x14ac:dyDescent="0.25">
      <c r="C2420" s="221"/>
      <c r="R2420" s="219">
        <v>38934</v>
      </c>
      <c r="S2420" s="220">
        <v>143.9</v>
      </c>
    </row>
    <row r="2421" spans="3:19" x14ac:dyDescent="0.25">
      <c r="C2421" s="221"/>
      <c r="R2421" s="219">
        <v>38935</v>
      </c>
      <c r="S2421" s="220">
        <v>141.69999999999999</v>
      </c>
    </row>
    <row r="2422" spans="3:19" x14ac:dyDescent="0.25">
      <c r="C2422" s="221"/>
      <c r="R2422" s="219">
        <v>38936</v>
      </c>
      <c r="S2422" s="220">
        <v>143.80000000000001</v>
      </c>
    </row>
    <row r="2423" spans="3:19" x14ac:dyDescent="0.25">
      <c r="C2423" s="221"/>
      <c r="R2423" s="219">
        <v>38937</v>
      </c>
      <c r="S2423" s="220">
        <v>146.30000000000001</v>
      </c>
    </row>
    <row r="2424" spans="3:19" x14ac:dyDescent="0.25">
      <c r="C2424" s="221"/>
      <c r="R2424" s="219">
        <v>38938</v>
      </c>
      <c r="S2424" s="220">
        <v>146.19999999999999</v>
      </c>
    </row>
    <row r="2425" spans="3:19" x14ac:dyDescent="0.25">
      <c r="C2425" s="221"/>
      <c r="R2425" s="219">
        <v>38939</v>
      </c>
      <c r="S2425" s="220">
        <v>146</v>
      </c>
    </row>
    <row r="2426" spans="3:19" x14ac:dyDescent="0.25">
      <c r="C2426" s="221"/>
      <c r="R2426" s="219">
        <v>38940</v>
      </c>
      <c r="S2426" s="220">
        <v>149.30000000000001</v>
      </c>
    </row>
    <row r="2427" spans="3:19" x14ac:dyDescent="0.25">
      <c r="C2427" s="221"/>
      <c r="R2427" s="219">
        <v>38941</v>
      </c>
      <c r="S2427" s="220">
        <v>151</v>
      </c>
    </row>
    <row r="2428" spans="3:19" x14ac:dyDescent="0.25">
      <c r="C2428" s="221"/>
      <c r="R2428" s="219">
        <v>38942</v>
      </c>
      <c r="S2428" s="220">
        <v>149.80000000000001</v>
      </c>
    </row>
    <row r="2429" spans="3:19" x14ac:dyDescent="0.25">
      <c r="C2429" s="221"/>
      <c r="R2429" s="219">
        <v>38943</v>
      </c>
      <c r="S2429" s="220">
        <v>153</v>
      </c>
    </row>
    <row r="2430" spans="3:19" x14ac:dyDescent="0.25">
      <c r="C2430" s="221"/>
      <c r="R2430" s="219">
        <v>38944</v>
      </c>
      <c r="S2430" s="220">
        <v>156.9</v>
      </c>
    </row>
    <row r="2431" spans="3:19" x14ac:dyDescent="0.25">
      <c r="C2431" s="221"/>
      <c r="R2431" s="219">
        <v>38945</v>
      </c>
      <c r="S2431" s="220">
        <v>153.9</v>
      </c>
    </row>
    <row r="2432" spans="3:19" x14ac:dyDescent="0.25">
      <c r="C2432" s="221"/>
      <c r="R2432" s="219">
        <v>38946</v>
      </c>
      <c r="S2432" s="220">
        <v>151.6</v>
      </c>
    </row>
    <row r="2433" spans="3:19" x14ac:dyDescent="0.25">
      <c r="C2433" s="221"/>
      <c r="R2433" s="219">
        <v>38947</v>
      </c>
      <c r="S2433" s="220">
        <v>150.80000000000001</v>
      </c>
    </row>
    <row r="2434" spans="3:19" x14ac:dyDescent="0.25">
      <c r="C2434" s="221"/>
      <c r="R2434" s="219">
        <v>38948</v>
      </c>
      <c r="S2434" s="220">
        <v>149.80000000000001</v>
      </c>
    </row>
    <row r="2435" spans="3:19" x14ac:dyDescent="0.25">
      <c r="C2435" s="221"/>
      <c r="R2435" s="219">
        <v>38949</v>
      </c>
      <c r="S2435" s="220">
        <v>148.69999999999999</v>
      </c>
    </row>
    <row r="2436" spans="3:19" x14ac:dyDescent="0.25">
      <c r="C2436" s="221"/>
      <c r="R2436" s="219">
        <v>38950</v>
      </c>
      <c r="S2436" s="220">
        <v>149.30000000000001</v>
      </c>
    </row>
    <row r="2437" spans="3:19" x14ac:dyDescent="0.25">
      <c r="C2437" s="221"/>
      <c r="R2437" s="219">
        <v>38951</v>
      </c>
      <c r="S2437" s="220">
        <v>151.80000000000001</v>
      </c>
    </row>
    <row r="2438" spans="3:19" x14ac:dyDescent="0.25">
      <c r="C2438" s="221"/>
      <c r="R2438" s="219">
        <v>38952</v>
      </c>
      <c r="S2438" s="220">
        <v>152.1</v>
      </c>
    </row>
    <row r="2439" spans="3:19" x14ac:dyDescent="0.25">
      <c r="C2439" s="221"/>
      <c r="R2439" s="219">
        <v>38953</v>
      </c>
      <c r="S2439" s="220">
        <v>151.4</v>
      </c>
    </row>
    <row r="2440" spans="3:19" x14ac:dyDescent="0.25">
      <c r="C2440" s="221"/>
      <c r="R2440" s="219">
        <v>38954</v>
      </c>
      <c r="S2440" s="220">
        <v>150.9</v>
      </c>
    </row>
    <row r="2441" spans="3:19" x14ac:dyDescent="0.25">
      <c r="C2441" s="221"/>
      <c r="R2441" s="219">
        <v>38955</v>
      </c>
      <c r="S2441" s="220">
        <v>151.6</v>
      </c>
    </row>
    <row r="2442" spans="3:19" x14ac:dyDescent="0.25">
      <c r="C2442" s="221"/>
      <c r="R2442" s="219">
        <v>38956</v>
      </c>
      <c r="S2442" s="220">
        <v>148</v>
      </c>
    </row>
    <row r="2443" spans="3:19" x14ac:dyDescent="0.25">
      <c r="C2443" s="221"/>
      <c r="R2443" s="219">
        <v>38957</v>
      </c>
      <c r="S2443" s="220">
        <v>148.30000000000001</v>
      </c>
    </row>
    <row r="2444" spans="3:19" x14ac:dyDescent="0.25">
      <c r="C2444" s="221"/>
      <c r="R2444" s="219">
        <v>38958</v>
      </c>
      <c r="S2444" s="220">
        <v>150.4</v>
      </c>
    </row>
    <row r="2445" spans="3:19" x14ac:dyDescent="0.25">
      <c r="C2445" s="221"/>
      <c r="R2445" s="219">
        <v>38959</v>
      </c>
      <c r="S2445" s="220">
        <v>149</v>
      </c>
    </row>
    <row r="2446" spans="3:19" x14ac:dyDescent="0.25">
      <c r="C2446" s="221"/>
      <c r="R2446" s="219">
        <v>38960</v>
      </c>
      <c r="S2446" s="220">
        <v>147.4</v>
      </c>
    </row>
    <row r="2447" spans="3:19" x14ac:dyDescent="0.25">
      <c r="C2447" s="221"/>
      <c r="R2447" s="219">
        <v>38961</v>
      </c>
      <c r="S2447" s="220">
        <v>147.6</v>
      </c>
    </row>
    <row r="2448" spans="3:19" x14ac:dyDescent="0.25">
      <c r="C2448" s="221"/>
      <c r="R2448" s="219">
        <v>38962</v>
      </c>
      <c r="S2448" s="220">
        <v>147</v>
      </c>
    </row>
    <row r="2449" spans="3:19" x14ac:dyDescent="0.25">
      <c r="C2449" s="221"/>
      <c r="R2449" s="219">
        <v>38963</v>
      </c>
      <c r="S2449" s="220">
        <v>145.69999999999999</v>
      </c>
    </row>
    <row r="2450" spans="3:19" x14ac:dyDescent="0.25">
      <c r="C2450" s="221"/>
      <c r="R2450" s="219">
        <v>38964</v>
      </c>
      <c r="S2450" s="220">
        <v>147.19999999999999</v>
      </c>
    </row>
    <row r="2451" spans="3:19" x14ac:dyDescent="0.25">
      <c r="C2451" s="221"/>
      <c r="R2451" s="219">
        <v>38965</v>
      </c>
      <c r="S2451" s="220">
        <v>150.19999999999999</v>
      </c>
    </row>
    <row r="2452" spans="3:19" x14ac:dyDescent="0.25">
      <c r="C2452" s="221"/>
      <c r="R2452" s="219">
        <v>38966</v>
      </c>
      <c r="S2452" s="220">
        <v>148.9</v>
      </c>
    </row>
    <row r="2453" spans="3:19" x14ac:dyDescent="0.25">
      <c r="C2453" s="221"/>
      <c r="R2453" s="219">
        <v>38967</v>
      </c>
      <c r="S2453" s="220">
        <v>146.6</v>
      </c>
    </row>
    <row r="2454" spans="3:19" x14ac:dyDescent="0.25">
      <c r="C2454" s="221"/>
      <c r="R2454" s="219">
        <v>38968</v>
      </c>
      <c r="S2454" s="220">
        <v>146.4</v>
      </c>
    </row>
    <row r="2455" spans="3:19" x14ac:dyDescent="0.25">
      <c r="C2455" s="221"/>
      <c r="R2455" s="219">
        <v>38969</v>
      </c>
      <c r="S2455" s="220">
        <v>145.6</v>
      </c>
    </row>
    <row r="2456" spans="3:19" x14ac:dyDescent="0.25">
      <c r="C2456" s="221"/>
      <c r="R2456" s="219">
        <v>38970</v>
      </c>
      <c r="S2456" s="220">
        <v>140.5</v>
      </c>
    </row>
    <row r="2457" spans="3:19" x14ac:dyDescent="0.25">
      <c r="C2457" s="221"/>
      <c r="R2457" s="219">
        <v>38971</v>
      </c>
      <c r="S2457" s="220">
        <v>137.4</v>
      </c>
    </row>
    <row r="2458" spans="3:19" x14ac:dyDescent="0.25">
      <c r="C2458" s="221"/>
      <c r="R2458" s="219">
        <v>38972</v>
      </c>
      <c r="S2458" s="220">
        <v>136.9</v>
      </c>
    </row>
    <row r="2459" spans="3:19" x14ac:dyDescent="0.25">
      <c r="C2459" s="221"/>
      <c r="R2459" s="219">
        <v>38973</v>
      </c>
      <c r="S2459" s="220">
        <v>133.6</v>
      </c>
    </row>
    <row r="2460" spans="3:19" x14ac:dyDescent="0.25">
      <c r="C2460" s="221"/>
      <c r="R2460" s="219">
        <v>38974</v>
      </c>
      <c r="S2460" s="220">
        <v>129.6</v>
      </c>
    </row>
    <row r="2461" spans="3:19" x14ac:dyDescent="0.25">
      <c r="C2461" s="221"/>
      <c r="R2461" s="219">
        <v>38975</v>
      </c>
      <c r="S2461" s="220">
        <v>128.30000000000001</v>
      </c>
    </row>
    <row r="2462" spans="3:19" x14ac:dyDescent="0.25">
      <c r="C2462" s="221"/>
      <c r="R2462" s="219">
        <v>38976</v>
      </c>
      <c r="S2462" s="220">
        <v>126.2</v>
      </c>
    </row>
    <row r="2463" spans="3:19" x14ac:dyDescent="0.25">
      <c r="C2463" s="221"/>
      <c r="R2463" s="219">
        <v>38977</v>
      </c>
      <c r="S2463" s="220">
        <v>124.1</v>
      </c>
    </row>
    <row r="2464" spans="3:19" x14ac:dyDescent="0.25">
      <c r="C2464" s="221"/>
      <c r="R2464" s="219">
        <v>38978</v>
      </c>
      <c r="S2464" s="220">
        <v>124.5</v>
      </c>
    </row>
    <row r="2465" spans="3:19" x14ac:dyDescent="0.25">
      <c r="C2465" s="221"/>
      <c r="R2465" s="219">
        <v>38979</v>
      </c>
      <c r="S2465" s="220">
        <v>126.1</v>
      </c>
    </row>
    <row r="2466" spans="3:19" x14ac:dyDescent="0.25">
      <c r="C2466" s="221"/>
      <c r="R2466" s="219">
        <v>38980</v>
      </c>
      <c r="S2466" s="220">
        <v>125</v>
      </c>
    </row>
    <row r="2467" spans="3:19" x14ac:dyDescent="0.25">
      <c r="C2467" s="221"/>
      <c r="R2467" s="219">
        <v>38981</v>
      </c>
      <c r="S2467" s="220">
        <v>122.7</v>
      </c>
    </row>
    <row r="2468" spans="3:19" x14ac:dyDescent="0.25">
      <c r="C2468" s="221"/>
      <c r="R2468" s="219">
        <v>38982</v>
      </c>
      <c r="S2468" s="220">
        <v>120.9</v>
      </c>
    </row>
    <row r="2469" spans="3:19" x14ac:dyDescent="0.25">
      <c r="C2469" s="221"/>
      <c r="R2469" s="219">
        <v>38983</v>
      </c>
      <c r="S2469" s="220">
        <v>120.2</v>
      </c>
    </row>
    <row r="2470" spans="3:19" x14ac:dyDescent="0.25">
      <c r="C2470" s="221"/>
      <c r="R2470" s="219">
        <v>38984</v>
      </c>
      <c r="S2470" s="220">
        <v>117.6</v>
      </c>
    </row>
    <row r="2471" spans="3:19" x14ac:dyDescent="0.25">
      <c r="C2471" s="221"/>
      <c r="R2471" s="219">
        <v>38985</v>
      </c>
      <c r="S2471" s="220">
        <v>115.6</v>
      </c>
    </row>
    <row r="2472" spans="3:19" x14ac:dyDescent="0.25">
      <c r="C2472" s="221"/>
      <c r="R2472" s="219">
        <v>38986</v>
      </c>
      <c r="S2472" s="220">
        <v>117</v>
      </c>
    </row>
    <row r="2473" spans="3:19" x14ac:dyDescent="0.25">
      <c r="C2473" s="221"/>
      <c r="R2473" s="219">
        <v>38987</v>
      </c>
      <c r="S2473" s="220">
        <v>115.4</v>
      </c>
    </row>
    <row r="2474" spans="3:19" x14ac:dyDescent="0.25">
      <c r="C2474" s="221"/>
      <c r="R2474" s="219">
        <v>38988</v>
      </c>
      <c r="S2474" s="220">
        <v>114</v>
      </c>
    </row>
    <row r="2475" spans="3:19" x14ac:dyDescent="0.25">
      <c r="C2475" s="221"/>
      <c r="R2475" s="219">
        <v>38989</v>
      </c>
      <c r="S2475" s="220">
        <v>114.1</v>
      </c>
    </row>
    <row r="2476" spans="3:19" x14ac:dyDescent="0.25">
      <c r="C2476" s="221"/>
      <c r="R2476" s="219">
        <v>38990</v>
      </c>
      <c r="S2476" s="220">
        <v>113.6</v>
      </c>
    </row>
    <row r="2477" spans="3:19" x14ac:dyDescent="0.25">
      <c r="C2477" s="221"/>
      <c r="R2477" s="219">
        <v>38991</v>
      </c>
      <c r="S2477" s="220">
        <v>110.2</v>
      </c>
    </row>
    <row r="2478" spans="3:19" x14ac:dyDescent="0.25">
      <c r="C2478" s="221"/>
      <c r="R2478" s="219">
        <v>38992</v>
      </c>
      <c r="S2478" s="220">
        <v>109.8</v>
      </c>
    </row>
    <row r="2479" spans="3:19" x14ac:dyDescent="0.25">
      <c r="C2479" s="221"/>
      <c r="R2479" s="219">
        <v>38993</v>
      </c>
      <c r="S2479" s="220">
        <v>110.5</v>
      </c>
    </row>
    <row r="2480" spans="3:19" x14ac:dyDescent="0.25">
      <c r="C2480" s="221"/>
      <c r="R2480" s="219">
        <v>38994</v>
      </c>
      <c r="S2480" s="220">
        <v>109.6</v>
      </c>
    </row>
    <row r="2481" spans="3:19" x14ac:dyDescent="0.25">
      <c r="C2481" s="221"/>
      <c r="R2481" s="219">
        <v>38995</v>
      </c>
      <c r="S2481" s="220">
        <v>107.9</v>
      </c>
    </row>
    <row r="2482" spans="3:19" x14ac:dyDescent="0.25">
      <c r="C2482" s="221"/>
      <c r="R2482" s="219">
        <v>38996</v>
      </c>
      <c r="S2482" s="220">
        <v>107.2</v>
      </c>
    </row>
    <row r="2483" spans="3:19" x14ac:dyDescent="0.25">
      <c r="C2483" s="221"/>
      <c r="R2483" s="219">
        <v>38997</v>
      </c>
      <c r="S2483" s="220">
        <v>106.8</v>
      </c>
    </row>
    <row r="2484" spans="3:19" x14ac:dyDescent="0.25">
      <c r="C2484" s="221"/>
      <c r="R2484" s="219">
        <v>38998</v>
      </c>
      <c r="S2484" s="220">
        <v>103.5</v>
      </c>
    </row>
    <row r="2485" spans="3:19" x14ac:dyDescent="0.25">
      <c r="C2485" s="221"/>
      <c r="R2485" s="219">
        <v>38999</v>
      </c>
      <c r="S2485" s="220">
        <v>102.7</v>
      </c>
    </row>
    <row r="2486" spans="3:19" x14ac:dyDescent="0.25">
      <c r="C2486" s="221"/>
      <c r="R2486" s="219">
        <v>39000</v>
      </c>
      <c r="S2486" s="220">
        <v>107.8</v>
      </c>
    </row>
    <row r="2487" spans="3:19" x14ac:dyDescent="0.25">
      <c r="C2487" s="221"/>
      <c r="R2487" s="219">
        <v>39001</v>
      </c>
      <c r="S2487" s="220">
        <v>111.3</v>
      </c>
    </row>
    <row r="2488" spans="3:19" x14ac:dyDescent="0.25">
      <c r="C2488" s="221"/>
      <c r="R2488" s="219">
        <v>39002</v>
      </c>
      <c r="S2488" s="220">
        <v>110.9</v>
      </c>
    </row>
    <row r="2489" spans="3:19" x14ac:dyDescent="0.25">
      <c r="C2489" s="221"/>
      <c r="R2489" s="219">
        <v>39003</v>
      </c>
      <c r="S2489" s="220">
        <v>111.3</v>
      </c>
    </row>
    <row r="2490" spans="3:19" x14ac:dyDescent="0.25">
      <c r="C2490" s="221"/>
      <c r="R2490" s="219">
        <v>39004</v>
      </c>
      <c r="S2490" s="220">
        <v>110.7</v>
      </c>
    </row>
    <row r="2491" spans="3:19" x14ac:dyDescent="0.25">
      <c r="C2491" s="221"/>
      <c r="R2491" s="219">
        <v>39005</v>
      </c>
      <c r="S2491" s="220">
        <v>109.8</v>
      </c>
    </row>
    <row r="2492" spans="3:19" x14ac:dyDescent="0.25">
      <c r="C2492" s="221"/>
      <c r="R2492" s="219">
        <v>39006</v>
      </c>
      <c r="S2492" s="220">
        <v>112.7</v>
      </c>
    </row>
    <row r="2493" spans="3:19" x14ac:dyDescent="0.25">
      <c r="C2493" s="221"/>
      <c r="R2493" s="219">
        <v>39007</v>
      </c>
      <c r="S2493" s="220">
        <v>114.7</v>
      </c>
    </row>
    <row r="2494" spans="3:19" x14ac:dyDescent="0.25">
      <c r="C2494" s="221"/>
      <c r="R2494" s="219">
        <v>39008</v>
      </c>
      <c r="S2494" s="220">
        <v>114.6</v>
      </c>
    </row>
    <row r="2495" spans="3:19" x14ac:dyDescent="0.25">
      <c r="C2495" s="221"/>
      <c r="R2495" s="219">
        <v>39009</v>
      </c>
      <c r="S2495" s="220">
        <v>113.3</v>
      </c>
    </row>
    <row r="2496" spans="3:19" x14ac:dyDescent="0.25">
      <c r="C2496" s="221"/>
      <c r="R2496" s="219">
        <v>39010</v>
      </c>
      <c r="S2496" s="220">
        <v>112.4</v>
      </c>
    </row>
    <row r="2497" spans="3:19" x14ac:dyDescent="0.25">
      <c r="C2497" s="221"/>
      <c r="R2497" s="219">
        <v>39011</v>
      </c>
      <c r="S2497" s="220">
        <v>112.5</v>
      </c>
    </row>
    <row r="2498" spans="3:19" x14ac:dyDescent="0.25">
      <c r="C2498" s="221"/>
      <c r="R2498" s="219">
        <v>39012</v>
      </c>
      <c r="S2498" s="220">
        <v>111</v>
      </c>
    </row>
    <row r="2499" spans="3:19" x14ac:dyDescent="0.25">
      <c r="C2499" s="221"/>
      <c r="R2499" s="219">
        <v>39013</v>
      </c>
      <c r="S2499" s="220">
        <v>111.3</v>
      </c>
    </row>
    <row r="2500" spans="3:19" x14ac:dyDescent="0.25">
      <c r="C2500" s="221"/>
      <c r="R2500" s="219">
        <v>39014</v>
      </c>
      <c r="S2500" s="220">
        <v>113.2</v>
      </c>
    </row>
    <row r="2501" spans="3:19" x14ac:dyDescent="0.25">
      <c r="C2501" s="221"/>
      <c r="R2501" s="219">
        <v>39015</v>
      </c>
      <c r="S2501" s="220">
        <v>115</v>
      </c>
    </row>
    <row r="2502" spans="3:19" x14ac:dyDescent="0.25">
      <c r="C2502" s="221"/>
      <c r="R2502" s="219">
        <v>39016</v>
      </c>
      <c r="S2502" s="220">
        <v>114.4</v>
      </c>
    </row>
    <row r="2503" spans="3:19" x14ac:dyDescent="0.25">
      <c r="C2503" s="221"/>
      <c r="R2503" s="219">
        <v>39017</v>
      </c>
      <c r="S2503" s="220">
        <v>114.7</v>
      </c>
    </row>
    <row r="2504" spans="3:19" x14ac:dyDescent="0.25">
      <c r="C2504" s="221"/>
      <c r="R2504" s="219">
        <v>39018</v>
      </c>
      <c r="S2504" s="220">
        <v>113.5</v>
      </c>
    </row>
    <row r="2505" spans="3:19" x14ac:dyDescent="0.25">
      <c r="C2505" s="221"/>
      <c r="R2505" s="219">
        <v>39019</v>
      </c>
      <c r="S2505" s="220">
        <v>111.8</v>
      </c>
    </row>
    <row r="2506" spans="3:19" x14ac:dyDescent="0.25">
      <c r="C2506" s="221"/>
      <c r="R2506" s="219">
        <v>39020</v>
      </c>
      <c r="S2506" s="220">
        <v>111.6</v>
      </c>
    </row>
    <row r="2507" spans="3:19" x14ac:dyDescent="0.25">
      <c r="C2507" s="221"/>
      <c r="R2507" s="219">
        <v>39021</v>
      </c>
      <c r="S2507" s="220">
        <v>114.7</v>
      </c>
    </row>
    <row r="2508" spans="3:19" x14ac:dyDescent="0.25">
      <c r="C2508" s="221"/>
      <c r="R2508" s="219">
        <v>39022</v>
      </c>
      <c r="S2508" s="220">
        <v>115.8</v>
      </c>
    </row>
    <row r="2509" spans="3:19" x14ac:dyDescent="0.25">
      <c r="C2509" s="221"/>
      <c r="R2509" s="219">
        <v>39023</v>
      </c>
      <c r="S2509" s="220">
        <v>115.9</v>
      </c>
    </row>
    <row r="2510" spans="3:19" x14ac:dyDescent="0.25">
      <c r="C2510" s="221"/>
      <c r="R2510" s="219">
        <v>39024</v>
      </c>
      <c r="S2510" s="220">
        <v>115.3</v>
      </c>
    </row>
    <row r="2511" spans="3:19" x14ac:dyDescent="0.25">
      <c r="C2511" s="221"/>
      <c r="R2511" s="219">
        <v>39025</v>
      </c>
      <c r="S2511" s="220">
        <v>113.3</v>
      </c>
    </row>
    <row r="2512" spans="3:19" x14ac:dyDescent="0.25">
      <c r="C2512" s="221"/>
      <c r="R2512" s="219">
        <v>39026</v>
      </c>
      <c r="S2512" s="220">
        <v>111.1</v>
      </c>
    </row>
    <row r="2513" spans="3:19" x14ac:dyDescent="0.25">
      <c r="C2513" s="221"/>
      <c r="R2513" s="219">
        <v>39027</v>
      </c>
      <c r="S2513" s="220">
        <v>110.4</v>
      </c>
    </row>
    <row r="2514" spans="3:19" x14ac:dyDescent="0.25">
      <c r="C2514" s="221"/>
      <c r="R2514" s="219">
        <v>39028</v>
      </c>
      <c r="S2514" s="220">
        <v>110.5</v>
      </c>
    </row>
    <row r="2515" spans="3:19" x14ac:dyDescent="0.25">
      <c r="C2515" s="221"/>
      <c r="R2515" s="219">
        <v>39029</v>
      </c>
      <c r="S2515" s="220">
        <v>109.8</v>
      </c>
    </row>
    <row r="2516" spans="3:19" x14ac:dyDescent="0.25">
      <c r="C2516" s="221"/>
      <c r="R2516" s="219">
        <v>39030</v>
      </c>
      <c r="S2516" s="220">
        <v>104.4</v>
      </c>
    </row>
    <row r="2517" spans="3:19" x14ac:dyDescent="0.25">
      <c r="C2517" s="221"/>
      <c r="R2517" s="219">
        <v>39031</v>
      </c>
      <c r="S2517" s="220">
        <v>100.1</v>
      </c>
    </row>
    <row r="2518" spans="3:19" x14ac:dyDescent="0.25">
      <c r="C2518" s="221"/>
      <c r="R2518" s="219">
        <v>39032</v>
      </c>
      <c r="S2518" s="220">
        <v>99</v>
      </c>
    </row>
    <row r="2519" spans="3:19" x14ac:dyDescent="0.25">
      <c r="C2519" s="221"/>
      <c r="R2519" s="219">
        <v>39033</v>
      </c>
      <c r="S2519" s="220">
        <v>96.7</v>
      </c>
    </row>
    <row r="2520" spans="3:19" x14ac:dyDescent="0.25">
      <c r="C2520" s="221"/>
      <c r="R2520" s="219">
        <v>39034</v>
      </c>
      <c r="S2520" s="220">
        <v>97.4</v>
      </c>
    </row>
    <row r="2521" spans="3:19" x14ac:dyDescent="0.25">
      <c r="C2521" s="221"/>
      <c r="R2521" s="219">
        <v>39035</v>
      </c>
      <c r="S2521" s="220">
        <v>99.7</v>
      </c>
    </row>
    <row r="2522" spans="3:19" x14ac:dyDescent="0.25">
      <c r="C2522" s="221"/>
      <c r="R2522" s="219">
        <v>39036</v>
      </c>
      <c r="S2522" s="220">
        <v>97.9</v>
      </c>
    </row>
    <row r="2523" spans="3:19" x14ac:dyDescent="0.25">
      <c r="C2523" s="221"/>
      <c r="R2523" s="219">
        <v>39037</v>
      </c>
      <c r="S2523" s="220">
        <v>96.7</v>
      </c>
    </row>
    <row r="2524" spans="3:19" x14ac:dyDescent="0.25">
      <c r="C2524" s="221"/>
      <c r="R2524" s="219">
        <v>39038</v>
      </c>
      <c r="S2524" s="220">
        <v>94.9</v>
      </c>
    </row>
    <row r="2525" spans="3:19" x14ac:dyDescent="0.25">
      <c r="C2525" s="221"/>
      <c r="R2525" s="219">
        <v>39039</v>
      </c>
      <c r="S2525" s="220">
        <v>93.3</v>
      </c>
    </row>
    <row r="2526" spans="3:19" x14ac:dyDescent="0.25">
      <c r="C2526" s="221"/>
      <c r="R2526" s="219">
        <v>39040</v>
      </c>
      <c r="S2526" s="220">
        <v>92.4</v>
      </c>
    </row>
    <row r="2527" spans="3:19" x14ac:dyDescent="0.25">
      <c r="C2527" s="221"/>
      <c r="R2527" s="219">
        <v>39041</v>
      </c>
      <c r="S2527" s="220">
        <v>92.5</v>
      </c>
    </row>
    <row r="2528" spans="3:19" x14ac:dyDescent="0.25">
      <c r="C2528" s="221"/>
      <c r="R2528" s="219">
        <v>39042</v>
      </c>
      <c r="S2528" s="220">
        <v>92.9</v>
      </c>
    </row>
    <row r="2529" spans="3:19" x14ac:dyDescent="0.25">
      <c r="C2529" s="221"/>
      <c r="R2529" s="219">
        <v>39043</v>
      </c>
      <c r="S2529" s="220">
        <v>91.6</v>
      </c>
    </row>
    <row r="2530" spans="3:19" x14ac:dyDescent="0.25">
      <c r="C2530" s="221"/>
      <c r="R2530" s="219">
        <v>39044</v>
      </c>
      <c r="S2530" s="220">
        <v>91.3</v>
      </c>
    </row>
    <row r="2531" spans="3:19" x14ac:dyDescent="0.25">
      <c r="C2531" s="221"/>
      <c r="R2531" s="219">
        <v>39045</v>
      </c>
      <c r="S2531" s="220">
        <v>89.6</v>
      </c>
    </row>
    <row r="2532" spans="3:19" x14ac:dyDescent="0.25">
      <c r="C2532" s="221"/>
      <c r="R2532" s="219">
        <v>39046</v>
      </c>
      <c r="S2532" s="220">
        <v>88.9</v>
      </c>
    </row>
    <row r="2533" spans="3:19" x14ac:dyDescent="0.25">
      <c r="C2533" s="221"/>
      <c r="R2533" s="219">
        <v>39047</v>
      </c>
      <c r="S2533" s="220">
        <v>88.2</v>
      </c>
    </row>
    <row r="2534" spans="3:19" x14ac:dyDescent="0.25">
      <c r="C2534" s="221"/>
      <c r="R2534" s="219">
        <v>39048</v>
      </c>
      <c r="S2534" s="220">
        <v>89</v>
      </c>
    </row>
    <row r="2535" spans="3:19" x14ac:dyDescent="0.25">
      <c r="C2535" s="221"/>
      <c r="R2535" s="219">
        <v>39049</v>
      </c>
      <c r="S2535" s="220">
        <v>89.5</v>
      </c>
    </row>
    <row r="2536" spans="3:19" x14ac:dyDescent="0.25">
      <c r="C2536" s="221"/>
      <c r="R2536" s="219">
        <v>39050</v>
      </c>
      <c r="S2536" s="220">
        <v>90.1</v>
      </c>
    </row>
    <row r="2537" spans="3:19" x14ac:dyDescent="0.25">
      <c r="C2537" s="221"/>
      <c r="R2537" s="219">
        <v>39051</v>
      </c>
      <c r="S2537" s="220">
        <v>87.8</v>
      </c>
    </row>
    <row r="2538" spans="3:19" x14ac:dyDescent="0.25">
      <c r="C2538" s="221"/>
      <c r="R2538" s="219">
        <v>39052</v>
      </c>
      <c r="S2538" s="220">
        <v>86.2</v>
      </c>
    </row>
    <row r="2539" spans="3:19" x14ac:dyDescent="0.25">
      <c r="C2539" s="221"/>
      <c r="R2539" s="219">
        <v>39053</v>
      </c>
      <c r="S2539" s="220">
        <v>84.6</v>
      </c>
    </row>
    <row r="2540" spans="3:19" x14ac:dyDescent="0.25">
      <c r="C2540" s="221"/>
      <c r="R2540" s="219">
        <v>39054</v>
      </c>
      <c r="S2540" s="220">
        <v>82.2</v>
      </c>
    </row>
    <row r="2541" spans="3:19" x14ac:dyDescent="0.25">
      <c r="C2541" s="221"/>
      <c r="R2541" s="219">
        <v>39055</v>
      </c>
      <c r="S2541" s="220">
        <v>83.1</v>
      </c>
    </row>
    <row r="2542" spans="3:19" x14ac:dyDescent="0.25">
      <c r="C2542" s="221"/>
      <c r="R2542" s="219">
        <v>39056</v>
      </c>
      <c r="S2542" s="220">
        <v>86.6</v>
      </c>
    </row>
    <row r="2543" spans="3:19" x14ac:dyDescent="0.25">
      <c r="C2543" s="221"/>
      <c r="R2543" s="219">
        <v>39057</v>
      </c>
      <c r="S2543" s="220">
        <v>87.8</v>
      </c>
    </row>
    <row r="2544" spans="3:19" x14ac:dyDescent="0.25">
      <c r="C2544" s="221"/>
      <c r="R2544" s="219">
        <v>39058</v>
      </c>
      <c r="S2544" s="220">
        <v>88.5</v>
      </c>
    </row>
    <row r="2545" spans="3:19" x14ac:dyDescent="0.25">
      <c r="C2545" s="221"/>
      <c r="R2545" s="219">
        <v>39059</v>
      </c>
      <c r="S2545" s="220">
        <v>89.4</v>
      </c>
    </row>
    <row r="2546" spans="3:19" x14ac:dyDescent="0.25">
      <c r="C2546" s="221"/>
      <c r="R2546" s="219">
        <v>39060</v>
      </c>
      <c r="S2546" s="220">
        <v>89.8</v>
      </c>
    </row>
    <row r="2547" spans="3:19" x14ac:dyDescent="0.25">
      <c r="C2547" s="221"/>
      <c r="R2547" s="219">
        <v>39061</v>
      </c>
      <c r="S2547" s="220">
        <v>88.7</v>
      </c>
    </row>
    <row r="2548" spans="3:19" x14ac:dyDescent="0.25">
      <c r="C2548" s="221"/>
      <c r="R2548" s="219">
        <v>39062</v>
      </c>
      <c r="S2548" s="220">
        <v>88.8</v>
      </c>
    </row>
    <row r="2549" spans="3:19" x14ac:dyDescent="0.25">
      <c r="C2549" s="221"/>
      <c r="R2549" s="219">
        <v>39063</v>
      </c>
      <c r="S2549" s="220">
        <v>90.2</v>
      </c>
    </row>
    <row r="2550" spans="3:19" x14ac:dyDescent="0.25">
      <c r="C2550" s="221"/>
      <c r="R2550" s="219">
        <v>39064</v>
      </c>
      <c r="S2550" s="220">
        <v>90.3</v>
      </c>
    </row>
    <row r="2551" spans="3:19" x14ac:dyDescent="0.25">
      <c r="C2551" s="221"/>
      <c r="R2551" s="219">
        <v>39065</v>
      </c>
      <c r="S2551" s="220">
        <v>88.2</v>
      </c>
    </row>
    <row r="2552" spans="3:19" x14ac:dyDescent="0.25">
      <c r="C2552" s="221"/>
      <c r="R2552" s="219">
        <v>39066</v>
      </c>
      <c r="S2552" s="220">
        <v>87.3</v>
      </c>
    </row>
    <row r="2553" spans="3:19" x14ac:dyDescent="0.25">
      <c r="C2553" s="221"/>
      <c r="R2553" s="219">
        <v>39067</v>
      </c>
      <c r="S2553" s="220">
        <v>86.4</v>
      </c>
    </row>
    <row r="2554" spans="3:19" x14ac:dyDescent="0.25">
      <c r="C2554" s="221"/>
      <c r="R2554" s="219">
        <v>39068</v>
      </c>
      <c r="S2554" s="220">
        <v>87</v>
      </c>
    </row>
    <row r="2555" spans="3:19" x14ac:dyDescent="0.25">
      <c r="C2555" s="221"/>
      <c r="R2555" s="219">
        <v>39069</v>
      </c>
      <c r="S2555" s="220">
        <v>87.5</v>
      </c>
    </row>
    <row r="2556" spans="3:19" x14ac:dyDescent="0.25">
      <c r="C2556" s="221"/>
      <c r="R2556" s="219">
        <v>39070</v>
      </c>
      <c r="S2556" s="220">
        <v>89.7</v>
      </c>
    </row>
    <row r="2557" spans="3:19" x14ac:dyDescent="0.25">
      <c r="C2557" s="221"/>
      <c r="R2557" s="219">
        <v>39071</v>
      </c>
      <c r="S2557" s="220">
        <v>88.8</v>
      </c>
    </row>
    <row r="2558" spans="3:19" x14ac:dyDescent="0.25">
      <c r="C2558" s="221"/>
      <c r="R2558" s="219">
        <v>39072</v>
      </c>
      <c r="S2558" s="220">
        <v>89.5</v>
      </c>
    </row>
    <row r="2559" spans="3:19" x14ac:dyDescent="0.25">
      <c r="C2559" s="221"/>
      <c r="R2559" s="219">
        <v>39073</v>
      </c>
      <c r="S2559" s="220">
        <v>89.8</v>
      </c>
    </row>
    <row r="2560" spans="3:19" x14ac:dyDescent="0.25">
      <c r="C2560" s="221"/>
      <c r="R2560" s="219">
        <v>39074</v>
      </c>
      <c r="S2560" s="220">
        <v>89.1</v>
      </c>
    </row>
    <row r="2561" spans="3:19" x14ac:dyDescent="0.25">
      <c r="C2561" s="221"/>
      <c r="R2561" s="219">
        <v>39075</v>
      </c>
      <c r="S2561" s="220">
        <v>88.5</v>
      </c>
    </row>
    <row r="2562" spans="3:19" x14ac:dyDescent="0.25">
      <c r="C2562" s="221"/>
      <c r="R2562" s="219">
        <v>39076</v>
      </c>
      <c r="S2562" s="220">
        <v>90.4</v>
      </c>
    </row>
    <row r="2563" spans="3:19" x14ac:dyDescent="0.25">
      <c r="C2563" s="221"/>
      <c r="R2563" s="219">
        <v>39077</v>
      </c>
      <c r="S2563" s="220">
        <v>92.3</v>
      </c>
    </row>
    <row r="2564" spans="3:19" x14ac:dyDescent="0.25">
      <c r="C2564" s="221"/>
      <c r="R2564" s="219">
        <v>39078</v>
      </c>
      <c r="S2564" s="220">
        <v>91.3</v>
      </c>
    </row>
    <row r="2565" spans="3:19" x14ac:dyDescent="0.25">
      <c r="C2565" s="221"/>
      <c r="R2565" s="219">
        <v>39079</v>
      </c>
      <c r="S2565" s="220">
        <v>92.1</v>
      </c>
    </row>
    <row r="2566" spans="3:19" x14ac:dyDescent="0.25">
      <c r="C2566" s="221"/>
      <c r="R2566" s="219">
        <v>39080</v>
      </c>
      <c r="S2566" s="220">
        <v>91.9</v>
      </c>
    </row>
    <row r="2567" spans="3:19" x14ac:dyDescent="0.25">
      <c r="C2567" s="221"/>
      <c r="R2567" s="219">
        <v>39081</v>
      </c>
      <c r="S2567" s="220">
        <v>93.3</v>
      </c>
    </row>
    <row r="2568" spans="3:19" x14ac:dyDescent="0.25">
      <c r="C2568" s="221"/>
      <c r="R2568" s="219">
        <v>39082</v>
      </c>
      <c r="S2568" s="220">
        <v>91.3</v>
      </c>
    </row>
    <row r="2569" spans="3:19" x14ac:dyDescent="0.25">
      <c r="C2569" s="221"/>
      <c r="R2569" s="219">
        <v>39083</v>
      </c>
      <c r="S2569" s="220">
        <v>92.2</v>
      </c>
    </row>
    <row r="2570" spans="3:19" x14ac:dyDescent="0.25">
      <c r="C2570" s="221"/>
      <c r="R2570" s="219">
        <v>39084</v>
      </c>
      <c r="S2570" s="220">
        <v>94.6</v>
      </c>
    </row>
    <row r="2571" spans="3:19" x14ac:dyDescent="0.25">
      <c r="C2571" s="221"/>
      <c r="R2571" s="219">
        <v>39085</v>
      </c>
      <c r="S2571" s="220">
        <v>94.2</v>
      </c>
    </row>
    <row r="2572" spans="3:19" x14ac:dyDescent="0.25">
      <c r="C2572" s="221"/>
      <c r="R2572" s="219">
        <v>39086</v>
      </c>
      <c r="S2572" s="220">
        <v>92.1</v>
      </c>
    </row>
    <row r="2573" spans="3:19" x14ac:dyDescent="0.25">
      <c r="C2573" s="221"/>
      <c r="R2573" s="219">
        <v>39087</v>
      </c>
      <c r="S2573" s="220">
        <v>92.1</v>
      </c>
    </row>
    <row r="2574" spans="3:19" x14ac:dyDescent="0.25">
      <c r="C2574" s="221"/>
      <c r="R2574" s="219">
        <v>39088</v>
      </c>
      <c r="S2574" s="220">
        <v>93.1</v>
      </c>
    </row>
    <row r="2575" spans="3:19" x14ac:dyDescent="0.25">
      <c r="C2575" s="221"/>
      <c r="R2575" s="219">
        <v>39089</v>
      </c>
      <c r="S2575" s="220">
        <v>91.9</v>
      </c>
    </row>
    <row r="2576" spans="3:19" x14ac:dyDescent="0.25">
      <c r="C2576" s="221"/>
      <c r="R2576" s="219">
        <v>39090</v>
      </c>
      <c r="S2576" s="220">
        <v>92.1</v>
      </c>
    </row>
    <row r="2577" spans="3:19" x14ac:dyDescent="0.25">
      <c r="C2577" s="221"/>
      <c r="R2577" s="219">
        <v>39091</v>
      </c>
      <c r="S2577" s="220">
        <v>92.9</v>
      </c>
    </row>
    <row r="2578" spans="3:19" x14ac:dyDescent="0.25">
      <c r="C2578" s="221"/>
      <c r="R2578" s="219">
        <v>39092</v>
      </c>
      <c r="S2578" s="220">
        <v>95.3</v>
      </c>
    </row>
    <row r="2579" spans="3:19" x14ac:dyDescent="0.25">
      <c r="C2579" s="221"/>
      <c r="R2579" s="219">
        <v>39093</v>
      </c>
      <c r="S2579" s="220">
        <v>95.6</v>
      </c>
    </row>
    <row r="2580" spans="3:19" x14ac:dyDescent="0.25">
      <c r="C2580" s="221"/>
      <c r="R2580" s="219">
        <v>39094</v>
      </c>
      <c r="S2580" s="220">
        <v>96.7</v>
      </c>
    </row>
    <row r="2581" spans="3:19" x14ac:dyDescent="0.25">
      <c r="C2581" s="221"/>
      <c r="R2581" s="219">
        <v>39095</v>
      </c>
      <c r="S2581" s="220">
        <v>97.7</v>
      </c>
    </row>
    <row r="2582" spans="3:19" x14ac:dyDescent="0.25">
      <c r="C2582" s="221"/>
      <c r="R2582" s="219">
        <v>39096</v>
      </c>
      <c r="S2582" s="220">
        <v>97.2</v>
      </c>
    </row>
    <row r="2583" spans="3:19" x14ac:dyDescent="0.25">
      <c r="C2583" s="221"/>
      <c r="R2583" s="219">
        <v>39097</v>
      </c>
      <c r="S2583" s="220">
        <v>97.9</v>
      </c>
    </row>
    <row r="2584" spans="3:19" x14ac:dyDescent="0.25">
      <c r="C2584" s="221"/>
      <c r="R2584" s="219">
        <v>39098</v>
      </c>
      <c r="S2584" s="220">
        <v>98.1</v>
      </c>
    </row>
    <row r="2585" spans="3:19" x14ac:dyDescent="0.25">
      <c r="C2585" s="221"/>
      <c r="R2585" s="219">
        <v>39099</v>
      </c>
      <c r="S2585" s="220">
        <v>99.6</v>
      </c>
    </row>
    <row r="2586" spans="3:19" x14ac:dyDescent="0.25">
      <c r="C2586" s="221"/>
      <c r="R2586" s="219">
        <v>39100</v>
      </c>
      <c r="S2586" s="220">
        <v>99.3</v>
      </c>
    </row>
    <row r="2587" spans="3:19" x14ac:dyDescent="0.25">
      <c r="C2587" s="221"/>
      <c r="R2587" s="219">
        <v>39101</v>
      </c>
      <c r="S2587" s="220">
        <v>98.5</v>
      </c>
    </row>
    <row r="2588" spans="3:19" x14ac:dyDescent="0.25">
      <c r="C2588" s="221"/>
      <c r="R2588" s="219">
        <v>39102</v>
      </c>
      <c r="S2588" s="220">
        <v>97.3</v>
      </c>
    </row>
    <row r="2589" spans="3:19" x14ac:dyDescent="0.25">
      <c r="C2589" s="221"/>
      <c r="R2589" s="219">
        <v>39103</v>
      </c>
      <c r="S2589" s="220">
        <v>97.3</v>
      </c>
    </row>
    <row r="2590" spans="3:19" x14ac:dyDescent="0.25">
      <c r="C2590" s="221"/>
      <c r="R2590" s="219">
        <v>39104</v>
      </c>
      <c r="S2590" s="220">
        <v>98</v>
      </c>
    </row>
    <row r="2591" spans="3:19" x14ac:dyDescent="0.25">
      <c r="C2591" s="221"/>
      <c r="R2591" s="219">
        <v>39105</v>
      </c>
      <c r="S2591" s="220">
        <v>99.8</v>
      </c>
    </row>
    <row r="2592" spans="3:19" x14ac:dyDescent="0.25">
      <c r="C2592" s="221"/>
      <c r="R2592" s="219">
        <v>39106</v>
      </c>
      <c r="S2592" s="220">
        <v>98.9</v>
      </c>
    </row>
    <row r="2593" spans="3:19" x14ac:dyDescent="0.25">
      <c r="C2593" s="221"/>
      <c r="R2593" s="219">
        <v>39107</v>
      </c>
      <c r="S2593" s="220">
        <v>98.4</v>
      </c>
    </row>
    <row r="2594" spans="3:19" x14ac:dyDescent="0.25">
      <c r="C2594" s="221"/>
      <c r="R2594" s="219">
        <v>39108</v>
      </c>
      <c r="S2594" s="220">
        <v>98.6</v>
      </c>
    </row>
    <row r="2595" spans="3:19" x14ac:dyDescent="0.25">
      <c r="C2595" s="221"/>
      <c r="R2595" s="219">
        <v>39109</v>
      </c>
      <c r="S2595" s="220">
        <v>98</v>
      </c>
    </row>
    <row r="2596" spans="3:19" x14ac:dyDescent="0.25">
      <c r="C2596" s="221"/>
      <c r="R2596" s="219">
        <v>39110</v>
      </c>
      <c r="S2596" s="220">
        <v>97</v>
      </c>
    </row>
    <row r="2597" spans="3:19" x14ac:dyDescent="0.25">
      <c r="C2597" s="221"/>
      <c r="R2597" s="219">
        <v>39111</v>
      </c>
      <c r="S2597" s="220">
        <v>95</v>
      </c>
    </row>
    <row r="2598" spans="3:19" x14ac:dyDescent="0.25">
      <c r="C2598" s="221"/>
      <c r="R2598" s="219">
        <v>39112</v>
      </c>
      <c r="S2598" s="220">
        <v>97.4</v>
      </c>
    </row>
    <row r="2599" spans="3:19" x14ac:dyDescent="0.25">
      <c r="C2599" s="221"/>
      <c r="R2599" s="219">
        <v>39113</v>
      </c>
      <c r="S2599" s="220">
        <v>97.6</v>
      </c>
    </row>
    <row r="2600" spans="3:19" x14ac:dyDescent="0.25">
      <c r="C2600" s="221"/>
      <c r="R2600" s="219">
        <v>39114</v>
      </c>
      <c r="S2600" s="220">
        <v>96.4</v>
      </c>
    </row>
    <row r="2601" spans="3:19" x14ac:dyDescent="0.25">
      <c r="C2601" s="221"/>
      <c r="R2601" s="219">
        <v>39115</v>
      </c>
      <c r="S2601" s="220">
        <v>98.5</v>
      </c>
    </row>
    <row r="2602" spans="3:19" x14ac:dyDescent="0.25">
      <c r="C2602" s="221"/>
      <c r="R2602" s="219">
        <v>39116</v>
      </c>
      <c r="S2602" s="220">
        <v>99.2</v>
      </c>
    </row>
    <row r="2603" spans="3:19" x14ac:dyDescent="0.25">
      <c r="C2603" s="221"/>
      <c r="R2603" s="219">
        <v>39117</v>
      </c>
      <c r="S2603" s="220">
        <v>98.1</v>
      </c>
    </row>
    <row r="2604" spans="3:19" x14ac:dyDescent="0.25">
      <c r="C2604" s="221"/>
      <c r="R2604" s="219">
        <v>39118</v>
      </c>
      <c r="S2604" s="220">
        <v>97.3</v>
      </c>
    </row>
    <row r="2605" spans="3:19" x14ac:dyDescent="0.25">
      <c r="C2605" s="221"/>
      <c r="R2605" s="219">
        <v>39119</v>
      </c>
      <c r="S2605" s="220">
        <v>98</v>
      </c>
    </row>
    <row r="2606" spans="3:19" x14ac:dyDescent="0.25">
      <c r="C2606" s="221"/>
      <c r="R2606" s="219">
        <v>39120</v>
      </c>
      <c r="S2606" s="220">
        <v>98.7</v>
      </c>
    </row>
    <row r="2607" spans="3:19" x14ac:dyDescent="0.25">
      <c r="C2607" s="221"/>
      <c r="R2607" s="219">
        <v>39121</v>
      </c>
      <c r="S2607" s="220">
        <v>97.7</v>
      </c>
    </row>
    <row r="2608" spans="3:19" x14ac:dyDescent="0.25">
      <c r="C2608" s="221"/>
      <c r="R2608" s="219">
        <v>39122</v>
      </c>
      <c r="S2608" s="220">
        <v>95.7</v>
      </c>
    </row>
    <row r="2609" spans="3:19" x14ac:dyDescent="0.25">
      <c r="C2609" s="221"/>
      <c r="R2609" s="219">
        <v>39123</v>
      </c>
      <c r="S2609" s="220">
        <v>94.8</v>
      </c>
    </row>
    <row r="2610" spans="3:19" x14ac:dyDescent="0.25">
      <c r="C2610" s="221"/>
      <c r="R2610" s="219">
        <v>39124</v>
      </c>
      <c r="S2610" s="220">
        <v>92.2</v>
      </c>
    </row>
    <row r="2611" spans="3:19" x14ac:dyDescent="0.25">
      <c r="C2611" s="221"/>
      <c r="R2611" s="219">
        <v>39125</v>
      </c>
      <c r="S2611" s="220">
        <v>92.2</v>
      </c>
    </row>
    <row r="2612" spans="3:19" x14ac:dyDescent="0.25">
      <c r="C2612" s="221"/>
      <c r="R2612" s="219">
        <v>39126</v>
      </c>
      <c r="S2612" s="220">
        <v>93.2</v>
      </c>
    </row>
    <row r="2613" spans="3:19" x14ac:dyDescent="0.25">
      <c r="C2613" s="221"/>
      <c r="R2613" s="219">
        <v>39127</v>
      </c>
      <c r="S2613" s="220">
        <v>93.6</v>
      </c>
    </row>
    <row r="2614" spans="3:19" x14ac:dyDescent="0.25">
      <c r="C2614" s="221"/>
      <c r="R2614" s="219">
        <v>39128</v>
      </c>
      <c r="S2614" s="220">
        <v>94.6</v>
      </c>
    </row>
    <row r="2615" spans="3:19" x14ac:dyDescent="0.25">
      <c r="C2615" s="221"/>
      <c r="R2615" s="219">
        <v>39129</v>
      </c>
      <c r="S2615" s="220">
        <v>93.5</v>
      </c>
    </row>
    <row r="2616" spans="3:19" x14ac:dyDescent="0.25">
      <c r="C2616" s="221"/>
      <c r="R2616" s="219">
        <v>39130</v>
      </c>
      <c r="S2616" s="220">
        <v>91.5</v>
      </c>
    </row>
    <row r="2617" spans="3:19" x14ac:dyDescent="0.25">
      <c r="C2617" s="221"/>
      <c r="R2617" s="219">
        <v>39131</v>
      </c>
      <c r="S2617" s="220">
        <v>91.1</v>
      </c>
    </row>
    <row r="2618" spans="3:19" x14ac:dyDescent="0.25">
      <c r="C2618" s="221"/>
      <c r="R2618" s="219">
        <v>39132</v>
      </c>
      <c r="S2618" s="220">
        <v>91.7</v>
      </c>
    </row>
    <row r="2619" spans="3:19" x14ac:dyDescent="0.25">
      <c r="C2619" s="221"/>
      <c r="R2619" s="219">
        <v>39133</v>
      </c>
      <c r="S2619" s="220">
        <v>93.4</v>
      </c>
    </row>
    <row r="2620" spans="3:19" x14ac:dyDescent="0.25">
      <c r="C2620" s="221"/>
      <c r="R2620" s="219">
        <v>39134</v>
      </c>
      <c r="S2620" s="220">
        <v>92.8</v>
      </c>
    </row>
    <row r="2621" spans="3:19" x14ac:dyDescent="0.25">
      <c r="C2621" s="221"/>
      <c r="R2621" s="219">
        <v>39135</v>
      </c>
      <c r="S2621" s="220">
        <v>91.9</v>
      </c>
    </row>
    <row r="2622" spans="3:19" x14ac:dyDescent="0.25">
      <c r="C2622" s="221"/>
      <c r="R2622" s="219">
        <v>39136</v>
      </c>
      <c r="S2622" s="220">
        <v>92.4</v>
      </c>
    </row>
    <row r="2623" spans="3:19" x14ac:dyDescent="0.25">
      <c r="C2623" s="221"/>
      <c r="R2623" s="219">
        <v>39137</v>
      </c>
      <c r="S2623" s="220">
        <v>91.4</v>
      </c>
    </row>
    <row r="2624" spans="3:19" x14ac:dyDescent="0.25">
      <c r="C2624" s="221"/>
      <c r="R2624" s="219">
        <v>39138</v>
      </c>
      <c r="S2624" s="220">
        <v>91.9</v>
      </c>
    </row>
    <row r="2625" spans="3:19" x14ac:dyDescent="0.25">
      <c r="C2625" s="221"/>
      <c r="R2625" s="219">
        <v>39139</v>
      </c>
      <c r="S2625" s="220">
        <v>92.6</v>
      </c>
    </row>
    <row r="2626" spans="3:19" x14ac:dyDescent="0.25">
      <c r="C2626" s="221"/>
      <c r="R2626" s="219">
        <v>39140</v>
      </c>
      <c r="S2626" s="220">
        <v>93.4</v>
      </c>
    </row>
    <row r="2627" spans="3:19" x14ac:dyDescent="0.25">
      <c r="C2627" s="221"/>
      <c r="R2627" s="219">
        <v>39141</v>
      </c>
      <c r="S2627" s="220">
        <v>95.6</v>
      </c>
    </row>
    <row r="2628" spans="3:19" x14ac:dyDescent="0.25">
      <c r="C2628" s="221"/>
      <c r="R2628" s="219">
        <v>39142</v>
      </c>
      <c r="S2628" s="220">
        <v>95.3</v>
      </c>
    </row>
    <row r="2629" spans="3:19" x14ac:dyDescent="0.25">
      <c r="C2629" s="221"/>
      <c r="R2629" s="219">
        <v>39143</v>
      </c>
      <c r="S2629" s="220">
        <v>96.3</v>
      </c>
    </row>
    <row r="2630" spans="3:19" x14ac:dyDescent="0.25">
      <c r="C2630" s="221"/>
      <c r="R2630" s="219">
        <v>39144</v>
      </c>
      <c r="S2630" s="220">
        <v>96</v>
      </c>
    </row>
    <row r="2631" spans="3:19" x14ac:dyDescent="0.25">
      <c r="C2631" s="221"/>
      <c r="R2631" s="219">
        <v>39145</v>
      </c>
      <c r="S2631" s="220">
        <v>92.8</v>
      </c>
    </row>
    <row r="2632" spans="3:19" x14ac:dyDescent="0.25">
      <c r="C2632" s="221"/>
      <c r="R2632" s="219">
        <v>39146</v>
      </c>
      <c r="S2632" s="220">
        <v>93.4</v>
      </c>
    </row>
    <row r="2633" spans="3:19" x14ac:dyDescent="0.25">
      <c r="C2633" s="221"/>
      <c r="R2633" s="219">
        <v>39147</v>
      </c>
      <c r="S2633" s="220">
        <v>94.9</v>
      </c>
    </row>
    <row r="2634" spans="3:19" x14ac:dyDescent="0.25">
      <c r="C2634" s="221"/>
      <c r="R2634" s="219">
        <v>39148</v>
      </c>
      <c r="S2634" s="220">
        <v>96.8</v>
      </c>
    </row>
    <row r="2635" spans="3:19" x14ac:dyDescent="0.25">
      <c r="C2635" s="221"/>
      <c r="R2635" s="219">
        <v>39149</v>
      </c>
      <c r="S2635" s="220">
        <v>96</v>
      </c>
    </row>
    <row r="2636" spans="3:19" x14ac:dyDescent="0.25">
      <c r="C2636" s="221"/>
      <c r="R2636" s="219">
        <v>39150</v>
      </c>
      <c r="S2636" s="220">
        <v>94.8</v>
      </c>
    </row>
    <row r="2637" spans="3:19" x14ac:dyDescent="0.25">
      <c r="C2637" s="221"/>
      <c r="R2637" s="219">
        <v>39151</v>
      </c>
      <c r="S2637" s="220">
        <v>94.1</v>
      </c>
    </row>
    <row r="2638" spans="3:19" x14ac:dyDescent="0.25">
      <c r="C2638" s="221"/>
      <c r="R2638" s="219">
        <v>39152</v>
      </c>
      <c r="S2638" s="220">
        <v>93.2</v>
      </c>
    </row>
    <row r="2639" spans="3:19" x14ac:dyDescent="0.25">
      <c r="C2639" s="221"/>
      <c r="R2639" s="219">
        <v>39153</v>
      </c>
      <c r="S2639" s="220">
        <v>92.7</v>
      </c>
    </row>
    <row r="2640" spans="3:19" x14ac:dyDescent="0.25">
      <c r="C2640" s="221"/>
      <c r="R2640" s="219">
        <v>39154</v>
      </c>
      <c r="S2640" s="220">
        <v>92.6</v>
      </c>
    </row>
    <row r="2641" spans="3:19" x14ac:dyDescent="0.25">
      <c r="C2641" s="221"/>
      <c r="R2641" s="219">
        <v>39155</v>
      </c>
      <c r="S2641" s="220">
        <v>92.6</v>
      </c>
    </row>
    <row r="2642" spans="3:19" x14ac:dyDescent="0.25">
      <c r="C2642" s="221"/>
      <c r="R2642" s="219">
        <v>39156</v>
      </c>
      <c r="S2642" s="220">
        <v>92.9</v>
      </c>
    </row>
    <row r="2643" spans="3:19" x14ac:dyDescent="0.25">
      <c r="C2643" s="221"/>
      <c r="R2643" s="219">
        <v>39157</v>
      </c>
      <c r="S2643" s="220">
        <v>92.9</v>
      </c>
    </row>
    <row r="2644" spans="3:19" x14ac:dyDescent="0.25">
      <c r="C2644" s="221"/>
      <c r="R2644" s="219">
        <v>39158</v>
      </c>
      <c r="S2644" s="220">
        <v>91.1</v>
      </c>
    </row>
    <row r="2645" spans="3:19" x14ac:dyDescent="0.25">
      <c r="C2645" s="221"/>
      <c r="R2645" s="219">
        <v>39159</v>
      </c>
      <c r="S2645" s="220">
        <v>89.3</v>
      </c>
    </row>
    <row r="2646" spans="3:19" x14ac:dyDescent="0.25">
      <c r="C2646" s="221"/>
      <c r="R2646" s="219">
        <v>39160</v>
      </c>
      <c r="S2646" s="220">
        <v>89.4</v>
      </c>
    </row>
    <row r="2647" spans="3:19" x14ac:dyDescent="0.25">
      <c r="C2647" s="221"/>
      <c r="R2647" s="219">
        <v>39161</v>
      </c>
      <c r="S2647" s="220">
        <v>90.7</v>
      </c>
    </row>
    <row r="2648" spans="3:19" x14ac:dyDescent="0.25">
      <c r="C2648" s="221"/>
      <c r="R2648" s="219">
        <v>39162</v>
      </c>
      <c r="S2648" s="220">
        <v>90.3</v>
      </c>
    </row>
    <row r="2649" spans="3:19" x14ac:dyDescent="0.25">
      <c r="C2649" s="221"/>
      <c r="R2649" s="219">
        <v>39163</v>
      </c>
      <c r="S2649" s="220">
        <v>89.1</v>
      </c>
    </row>
    <row r="2650" spans="3:19" x14ac:dyDescent="0.25">
      <c r="C2650" s="221"/>
      <c r="R2650" s="219">
        <v>39164</v>
      </c>
      <c r="S2650" s="220">
        <v>88.2</v>
      </c>
    </row>
    <row r="2651" spans="3:19" x14ac:dyDescent="0.25">
      <c r="C2651" s="221"/>
      <c r="R2651" s="219">
        <v>39165</v>
      </c>
      <c r="S2651" s="220">
        <v>88.2</v>
      </c>
    </row>
    <row r="2652" spans="3:19" x14ac:dyDescent="0.25">
      <c r="C2652" s="221"/>
      <c r="R2652" s="219">
        <v>39166</v>
      </c>
      <c r="S2652" s="220">
        <v>85.6</v>
      </c>
    </row>
    <row r="2653" spans="3:19" x14ac:dyDescent="0.25">
      <c r="C2653" s="221"/>
      <c r="R2653" s="219">
        <v>39167</v>
      </c>
      <c r="S2653" s="220">
        <v>86.4</v>
      </c>
    </row>
    <row r="2654" spans="3:19" x14ac:dyDescent="0.25">
      <c r="C2654" s="221"/>
      <c r="R2654" s="219">
        <v>39168</v>
      </c>
      <c r="S2654" s="220">
        <v>87.5</v>
      </c>
    </row>
    <row r="2655" spans="3:19" x14ac:dyDescent="0.25">
      <c r="C2655" s="221"/>
      <c r="R2655" s="219">
        <v>39169</v>
      </c>
      <c r="S2655" s="220">
        <v>87.6</v>
      </c>
    </row>
    <row r="2656" spans="3:19" x14ac:dyDescent="0.25">
      <c r="C2656" s="221"/>
      <c r="R2656" s="219">
        <v>39170</v>
      </c>
      <c r="S2656" s="220">
        <v>88</v>
      </c>
    </row>
    <row r="2657" spans="3:19" x14ac:dyDescent="0.25">
      <c r="C2657" s="221"/>
      <c r="R2657" s="219">
        <v>39171</v>
      </c>
      <c r="S2657" s="220">
        <v>87</v>
      </c>
    </row>
    <row r="2658" spans="3:19" x14ac:dyDescent="0.25">
      <c r="C2658" s="221"/>
      <c r="R2658" s="219">
        <v>39172</v>
      </c>
      <c r="S2658" s="220">
        <v>85.7</v>
      </c>
    </row>
    <row r="2659" spans="3:19" x14ac:dyDescent="0.25">
      <c r="C2659" s="221"/>
      <c r="R2659" s="219">
        <v>39173</v>
      </c>
      <c r="S2659" s="220">
        <v>83.7</v>
      </c>
    </row>
    <row r="2660" spans="3:19" x14ac:dyDescent="0.25">
      <c r="C2660" s="221"/>
      <c r="R2660" s="219">
        <v>39174</v>
      </c>
      <c r="S2660" s="220">
        <v>84.1</v>
      </c>
    </row>
    <row r="2661" spans="3:19" x14ac:dyDescent="0.25">
      <c r="C2661" s="221"/>
      <c r="R2661" s="219">
        <v>39175</v>
      </c>
      <c r="S2661" s="220">
        <v>86.2</v>
      </c>
    </row>
    <row r="2662" spans="3:19" x14ac:dyDescent="0.25">
      <c r="C2662" s="221"/>
      <c r="R2662" s="219">
        <v>39176</v>
      </c>
      <c r="S2662" s="220">
        <v>84.1</v>
      </c>
    </row>
    <row r="2663" spans="3:19" x14ac:dyDescent="0.25">
      <c r="C2663" s="221"/>
      <c r="R2663" s="219">
        <v>39177</v>
      </c>
      <c r="S2663" s="220">
        <v>84</v>
      </c>
    </row>
    <row r="2664" spans="3:19" x14ac:dyDescent="0.25">
      <c r="C2664" s="221"/>
      <c r="R2664" s="219">
        <v>39178</v>
      </c>
      <c r="S2664" s="220">
        <v>83</v>
      </c>
    </row>
    <row r="2665" spans="3:19" x14ac:dyDescent="0.25">
      <c r="C2665" s="221"/>
      <c r="R2665" s="219">
        <v>39179</v>
      </c>
      <c r="S2665" s="220">
        <v>82.3</v>
      </c>
    </row>
    <row r="2666" spans="3:19" x14ac:dyDescent="0.25">
      <c r="C2666" s="221"/>
      <c r="R2666" s="219">
        <v>39180</v>
      </c>
      <c r="S2666" s="220">
        <v>80.5</v>
      </c>
    </row>
    <row r="2667" spans="3:19" x14ac:dyDescent="0.25">
      <c r="C2667" s="221"/>
      <c r="R2667" s="219">
        <v>39181</v>
      </c>
      <c r="S2667" s="220">
        <v>80.8</v>
      </c>
    </row>
    <row r="2668" spans="3:19" x14ac:dyDescent="0.25">
      <c r="C2668" s="221"/>
      <c r="R2668" s="219">
        <v>39182</v>
      </c>
      <c r="S2668" s="220">
        <v>81.3</v>
      </c>
    </row>
    <row r="2669" spans="3:19" x14ac:dyDescent="0.25">
      <c r="C2669" s="221"/>
      <c r="R2669" s="219">
        <v>39183</v>
      </c>
      <c r="S2669" s="220">
        <v>82.6</v>
      </c>
    </row>
    <row r="2670" spans="3:19" x14ac:dyDescent="0.25">
      <c r="C2670" s="221"/>
      <c r="R2670" s="219">
        <v>39184</v>
      </c>
      <c r="S2670" s="220">
        <v>82.8</v>
      </c>
    </row>
    <row r="2671" spans="3:19" x14ac:dyDescent="0.25">
      <c r="C2671" s="221"/>
      <c r="R2671" s="219">
        <v>39185</v>
      </c>
      <c r="S2671" s="220">
        <v>82</v>
      </c>
    </row>
    <row r="2672" spans="3:19" x14ac:dyDescent="0.25">
      <c r="C2672" s="221"/>
      <c r="R2672" s="219">
        <v>39186</v>
      </c>
      <c r="S2672" s="220">
        <v>80.5</v>
      </c>
    </row>
    <row r="2673" spans="3:19" x14ac:dyDescent="0.25">
      <c r="C2673" s="221"/>
      <c r="R2673" s="219">
        <v>39187</v>
      </c>
      <c r="S2673" s="220">
        <v>78.8</v>
      </c>
    </row>
    <row r="2674" spans="3:19" x14ac:dyDescent="0.25">
      <c r="C2674" s="221"/>
      <c r="R2674" s="219">
        <v>39188</v>
      </c>
      <c r="S2674" s="220">
        <v>80.7</v>
      </c>
    </row>
    <row r="2675" spans="3:19" x14ac:dyDescent="0.25">
      <c r="C2675" s="221"/>
      <c r="R2675" s="219">
        <v>39189</v>
      </c>
      <c r="S2675" s="220">
        <v>82.2</v>
      </c>
    </row>
    <row r="2676" spans="3:19" x14ac:dyDescent="0.25">
      <c r="C2676" s="221"/>
      <c r="R2676" s="219">
        <v>39190</v>
      </c>
      <c r="S2676" s="220">
        <v>82.1</v>
      </c>
    </row>
    <row r="2677" spans="3:19" x14ac:dyDescent="0.25">
      <c r="C2677" s="221"/>
      <c r="R2677" s="219">
        <v>39191</v>
      </c>
      <c r="S2677" s="220">
        <v>81</v>
      </c>
    </row>
    <row r="2678" spans="3:19" x14ac:dyDescent="0.25">
      <c r="C2678" s="221"/>
      <c r="R2678" s="219">
        <v>39192</v>
      </c>
      <c r="S2678" s="220">
        <v>82.2</v>
      </c>
    </row>
    <row r="2679" spans="3:19" x14ac:dyDescent="0.25">
      <c r="C2679" s="221"/>
      <c r="R2679" s="219">
        <v>39193</v>
      </c>
      <c r="S2679" s="220">
        <v>81.3</v>
      </c>
    </row>
    <row r="2680" spans="3:19" x14ac:dyDescent="0.25">
      <c r="C2680" s="221"/>
      <c r="R2680" s="219">
        <v>39194</v>
      </c>
      <c r="S2680" s="220">
        <v>79.8</v>
      </c>
    </row>
    <row r="2681" spans="3:19" x14ac:dyDescent="0.25">
      <c r="C2681" s="221"/>
      <c r="R2681" s="219">
        <v>39195</v>
      </c>
      <c r="S2681" s="220">
        <v>78.7</v>
      </c>
    </row>
    <row r="2682" spans="3:19" x14ac:dyDescent="0.25">
      <c r="C2682" s="221"/>
      <c r="R2682" s="219">
        <v>39196</v>
      </c>
      <c r="S2682" s="220">
        <v>79.400000000000006</v>
      </c>
    </row>
    <row r="2683" spans="3:19" x14ac:dyDescent="0.25">
      <c r="C2683" s="221"/>
      <c r="R2683" s="219">
        <v>39197</v>
      </c>
      <c r="S2683" s="220">
        <v>79.8</v>
      </c>
    </row>
    <row r="2684" spans="3:19" x14ac:dyDescent="0.25">
      <c r="C2684" s="221"/>
      <c r="R2684" s="219">
        <v>39198</v>
      </c>
      <c r="S2684" s="220">
        <v>77.7</v>
      </c>
    </row>
    <row r="2685" spans="3:19" x14ac:dyDescent="0.25">
      <c r="C2685" s="221"/>
      <c r="R2685" s="219">
        <v>39199</v>
      </c>
      <c r="S2685" s="220">
        <v>77.099999999999994</v>
      </c>
    </row>
    <row r="2686" spans="3:19" x14ac:dyDescent="0.25">
      <c r="C2686" s="221"/>
      <c r="R2686" s="219">
        <v>39200</v>
      </c>
      <c r="S2686" s="220">
        <v>75.5</v>
      </c>
    </row>
    <row r="2687" spans="3:19" x14ac:dyDescent="0.25">
      <c r="C2687" s="221"/>
      <c r="R2687" s="219">
        <v>39201</v>
      </c>
      <c r="S2687" s="220">
        <v>74</v>
      </c>
    </row>
    <row r="2688" spans="3:19" x14ac:dyDescent="0.25">
      <c r="C2688" s="221"/>
      <c r="R2688" s="219">
        <v>39202</v>
      </c>
      <c r="S2688" s="220">
        <v>75.7</v>
      </c>
    </row>
    <row r="2689" spans="3:19" x14ac:dyDescent="0.25">
      <c r="C2689" s="221"/>
      <c r="R2689" s="219">
        <v>39203</v>
      </c>
      <c r="S2689" s="220">
        <v>78.099999999999994</v>
      </c>
    </row>
    <row r="2690" spans="3:19" x14ac:dyDescent="0.25">
      <c r="C2690" s="221"/>
      <c r="R2690" s="219">
        <v>39204</v>
      </c>
      <c r="S2690" s="220">
        <v>77.8</v>
      </c>
    </row>
    <row r="2691" spans="3:19" x14ac:dyDescent="0.25">
      <c r="C2691" s="221"/>
      <c r="R2691" s="219">
        <v>39205</v>
      </c>
      <c r="S2691" s="220">
        <v>76.2</v>
      </c>
    </row>
    <row r="2692" spans="3:19" x14ac:dyDescent="0.25">
      <c r="C2692" s="221"/>
      <c r="R2692" s="219">
        <v>39206</v>
      </c>
      <c r="S2692" s="220">
        <v>77.099999999999994</v>
      </c>
    </row>
    <row r="2693" spans="3:19" x14ac:dyDescent="0.25">
      <c r="C2693" s="221"/>
      <c r="R2693" s="219">
        <v>39207</v>
      </c>
      <c r="S2693" s="220">
        <v>75.3</v>
      </c>
    </row>
    <row r="2694" spans="3:19" x14ac:dyDescent="0.25">
      <c r="C2694" s="221"/>
      <c r="R2694" s="219">
        <v>39208</v>
      </c>
      <c r="S2694" s="220">
        <v>73.2</v>
      </c>
    </row>
    <row r="2695" spans="3:19" x14ac:dyDescent="0.25">
      <c r="C2695" s="221"/>
      <c r="R2695" s="219">
        <v>39209</v>
      </c>
      <c r="S2695" s="220">
        <v>74.3</v>
      </c>
    </row>
    <row r="2696" spans="3:19" x14ac:dyDescent="0.25">
      <c r="C2696" s="221"/>
      <c r="R2696" s="219">
        <v>39210</v>
      </c>
      <c r="S2696" s="220">
        <v>75.599999999999994</v>
      </c>
    </row>
    <row r="2697" spans="3:19" x14ac:dyDescent="0.25">
      <c r="C2697" s="221"/>
      <c r="R2697" s="219">
        <v>39211</v>
      </c>
      <c r="S2697" s="220">
        <v>77</v>
      </c>
    </row>
    <row r="2698" spans="3:19" x14ac:dyDescent="0.25">
      <c r="C2698" s="221"/>
      <c r="R2698" s="219">
        <v>39212</v>
      </c>
      <c r="S2698" s="220">
        <v>78</v>
      </c>
    </row>
    <row r="2699" spans="3:19" x14ac:dyDescent="0.25">
      <c r="C2699" s="221"/>
      <c r="R2699" s="219">
        <v>39213</v>
      </c>
      <c r="S2699" s="220">
        <v>78.099999999999994</v>
      </c>
    </row>
    <row r="2700" spans="3:19" x14ac:dyDescent="0.25">
      <c r="C2700" s="221"/>
      <c r="R2700" s="219">
        <v>39214</v>
      </c>
      <c r="S2700" s="220">
        <v>77.5</v>
      </c>
    </row>
    <row r="2701" spans="3:19" x14ac:dyDescent="0.25">
      <c r="C2701" s="221"/>
      <c r="R2701" s="219">
        <v>39215</v>
      </c>
      <c r="S2701" s="220">
        <v>77</v>
      </c>
    </row>
    <row r="2702" spans="3:19" x14ac:dyDescent="0.25">
      <c r="C2702" s="221"/>
      <c r="R2702" s="219">
        <v>39216</v>
      </c>
      <c r="S2702" s="220">
        <v>78.3</v>
      </c>
    </row>
    <row r="2703" spans="3:19" x14ac:dyDescent="0.25">
      <c r="C2703" s="221"/>
      <c r="R2703" s="219">
        <v>39217</v>
      </c>
      <c r="S2703" s="220">
        <v>79.099999999999994</v>
      </c>
    </row>
    <row r="2704" spans="3:19" x14ac:dyDescent="0.25">
      <c r="C2704" s="221"/>
      <c r="R2704" s="219">
        <v>39218</v>
      </c>
      <c r="S2704" s="220">
        <v>78.8</v>
      </c>
    </row>
    <row r="2705" spans="3:19" x14ac:dyDescent="0.25">
      <c r="C2705" s="221"/>
      <c r="R2705" s="219">
        <v>39219</v>
      </c>
      <c r="S2705" s="220">
        <v>79</v>
      </c>
    </row>
    <row r="2706" spans="3:19" x14ac:dyDescent="0.25">
      <c r="C2706" s="221"/>
      <c r="R2706" s="219">
        <v>39220</v>
      </c>
      <c r="S2706" s="220">
        <v>81</v>
      </c>
    </row>
    <row r="2707" spans="3:19" x14ac:dyDescent="0.25">
      <c r="C2707" s="221"/>
      <c r="R2707" s="219">
        <v>39221</v>
      </c>
      <c r="S2707" s="220">
        <v>80.5</v>
      </c>
    </row>
    <row r="2708" spans="3:19" x14ac:dyDescent="0.25">
      <c r="C2708" s="221"/>
      <c r="R2708" s="219">
        <v>39222</v>
      </c>
      <c r="S2708" s="220">
        <v>80.2</v>
      </c>
    </row>
    <row r="2709" spans="3:19" x14ac:dyDescent="0.25">
      <c r="C2709" s="221"/>
      <c r="R2709" s="219">
        <v>39223</v>
      </c>
      <c r="S2709" s="220">
        <v>80.8</v>
      </c>
    </row>
    <row r="2710" spans="3:19" x14ac:dyDescent="0.25">
      <c r="C2710" s="221"/>
      <c r="R2710" s="219">
        <v>39224</v>
      </c>
      <c r="S2710" s="220">
        <v>82.8</v>
      </c>
    </row>
    <row r="2711" spans="3:19" x14ac:dyDescent="0.25">
      <c r="C2711" s="221"/>
      <c r="R2711" s="219">
        <v>39225</v>
      </c>
      <c r="S2711" s="220">
        <v>85</v>
      </c>
    </row>
    <row r="2712" spans="3:19" x14ac:dyDescent="0.25">
      <c r="C2712" s="221"/>
      <c r="R2712" s="219">
        <v>39226</v>
      </c>
      <c r="S2712" s="220">
        <v>86.2</v>
      </c>
    </row>
    <row r="2713" spans="3:19" x14ac:dyDescent="0.25">
      <c r="C2713" s="221"/>
      <c r="R2713" s="219">
        <v>39227</v>
      </c>
      <c r="S2713" s="220">
        <v>86.4</v>
      </c>
    </row>
    <row r="2714" spans="3:19" x14ac:dyDescent="0.25">
      <c r="C2714" s="221"/>
      <c r="R2714" s="219">
        <v>39228</v>
      </c>
      <c r="S2714" s="220">
        <v>87</v>
      </c>
    </row>
    <row r="2715" spans="3:19" x14ac:dyDescent="0.25">
      <c r="C2715" s="221"/>
      <c r="R2715" s="219">
        <v>39229</v>
      </c>
      <c r="S2715" s="220">
        <v>87.7</v>
      </c>
    </row>
    <row r="2716" spans="3:19" x14ac:dyDescent="0.25">
      <c r="C2716" s="221"/>
      <c r="R2716" s="219">
        <v>39230</v>
      </c>
      <c r="S2716" s="220">
        <v>88.3</v>
      </c>
    </row>
    <row r="2717" spans="3:19" x14ac:dyDescent="0.25">
      <c r="C2717" s="221"/>
      <c r="R2717" s="219">
        <v>39231</v>
      </c>
      <c r="S2717" s="220">
        <v>89.6</v>
      </c>
    </row>
    <row r="2718" spans="3:19" x14ac:dyDescent="0.25">
      <c r="C2718" s="221"/>
      <c r="R2718" s="219">
        <v>39232</v>
      </c>
      <c r="S2718" s="220">
        <v>91.2</v>
      </c>
    </row>
    <row r="2719" spans="3:19" x14ac:dyDescent="0.25">
      <c r="C2719" s="221"/>
      <c r="R2719" s="219">
        <v>39233</v>
      </c>
      <c r="S2719" s="220">
        <v>90.2</v>
      </c>
    </row>
    <row r="2720" spans="3:19" x14ac:dyDescent="0.25">
      <c r="C2720" s="221"/>
      <c r="R2720" s="219">
        <v>39234</v>
      </c>
      <c r="S2720" s="220">
        <v>91.5</v>
      </c>
    </row>
    <row r="2721" spans="3:19" x14ac:dyDescent="0.25">
      <c r="C2721" s="221"/>
      <c r="R2721" s="219">
        <v>39235</v>
      </c>
      <c r="S2721" s="220">
        <v>92.3</v>
      </c>
    </row>
    <row r="2722" spans="3:19" x14ac:dyDescent="0.25">
      <c r="C2722" s="221"/>
      <c r="R2722" s="219">
        <v>39236</v>
      </c>
      <c r="S2722" s="220">
        <v>91.4</v>
      </c>
    </row>
    <row r="2723" spans="3:19" x14ac:dyDescent="0.25">
      <c r="C2723" s="221"/>
      <c r="R2723" s="219">
        <v>39237</v>
      </c>
      <c r="S2723" s="220">
        <v>95.9</v>
      </c>
    </row>
    <row r="2724" spans="3:19" x14ac:dyDescent="0.25">
      <c r="C2724" s="221"/>
      <c r="R2724" s="219">
        <v>39238</v>
      </c>
      <c r="S2724" s="220">
        <v>98.5</v>
      </c>
    </row>
    <row r="2725" spans="3:19" x14ac:dyDescent="0.25">
      <c r="C2725" s="221"/>
      <c r="R2725" s="219">
        <v>39239</v>
      </c>
      <c r="S2725" s="220">
        <v>100.3</v>
      </c>
    </row>
    <row r="2726" spans="3:19" x14ac:dyDescent="0.25">
      <c r="C2726" s="221"/>
      <c r="R2726" s="219">
        <v>39240</v>
      </c>
      <c r="S2726" s="220">
        <v>101.9</v>
      </c>
    </row>
    <row r="2727" spans="3:19" x14ac:dyDescent="0.25">
      <c r="C2727" s="221"/>
      <c r="R2727" s="219">
        <v>39241</v>
      </c>
      <c r="S2727" s="220">
        <v>102.2</v>
      </c>
    </row>
    <row r="2728" spans="3:19" x14ac:dyDescent="0.25">
      <c r="C2728" s="221"/>
      <c r="R2728" s="219">
        <v>39242</v>
      </c>
      <c r="S2728" s="220">
        <v>101</v>
      </c>
    </row>
    <row r="2729" spans="3:19" x14ac:dyDescent="0.25">
      <c r="C2729" s="221"/>
      <c r="R2729" s="219">
        <v>39243</v>
      </c>
      <c r="S2729" s="220">
        <v>99.5</v>
      </c>
    </row>
    <row r="2730" spans="3:19" x14ac:dyDescent="0.25">
      <c r="C2730" s="221"/>
      <c r="R2730" s="219">
        <v>39244</v>
      </c>
      <c r="S2730" s="220">
        <v>100</v>
      </c>
    </row>
    <row r="2731" spans="3:19" x14ac:dyDescent="0.25">
      <c r="C2731" s="221"/>
      <c r="R2731" s="219">
        <v>39245</v>
      </c>
      <c r="S2731" s="220">
        <v>101.5</v>
      </c>
    </row>
    <row r="2732" spans="3:19" x14ac:dyDescent="0.25">
      <c r="C2732" s="221"/>
      <c r="R2732" s="219">
        <v>39246</v>
      </c>
      <c r="S2732" s="220">
        <v>102.1</v>
      </c>
    </row>
    <row r="2733" spans="3:19" x14ac:dyDescent="0.25">
      <c r="C2733" s="221"/>
      <c r="R2733" s="219">
        <v>39247</v>
      </c>
      <c r="S2733" s="220">
        <v>102.5</v>
      </c>
    </row>
    <row r="2734" spans="3:19" x14ac:dyDescent="0.25">
      <c r="C2734" s="221"/>
      <c r="R2734" s="219">
        <v>39248</v>
      </c>
      <c r="S2734" s="220">
        <v>102.1</v>
      </c>
    </row>
    <row r="2735" spans="3:19" x14ac:dyDescent="0.25">
      <c r="C2735" s="221"/>
      <c r="R2735" s="219">
        <v>39249</v>
      </c>
      <c r="S2735" s="220">
        <v>101.6</v>
      </c>
    </row>
    <row r="2736" spans="3:19" x14ac:dyDescent="0.25">
      <c r="C2736" s="221"/>
      <c r="R2736" s="219">
        <v>39250</v>
      </c>
      <c r="S2736" s="220">
        <v>100.2</v>
      </c>
    </row>
    <row r="2737" spans="3:19" x14ac:dyDescent="0.25">
      <c r="C2737" s="221"/>
      <c r="R2737" s="219">
        <v>39251</v>
      </c>
      <c r="S2737" s="220">
        <v>103.4</v>
      </c>
    </row>
    <row r="2738" spans="3:19" x14ac:dyDescent="0.25">
      <c r="C2738" s="221"/>
      <c r="R2738" s="219">
        <v>39252</v>
      </c>
      <c r="S2738" s="220">
        <v>104.4</v>
      </c>
    </row>
    <row r="2739" spans="3:19" x14ac:dyDescent="0.25">
      <c r="C2739" s="221"/>
      <c r="R2739" s="219">
        <v>39253</v>
      </c>
      <c r="S2739" s="220">
        <v>105.7</v>
      </c>
    </row>
    <row r="2740" spans="3:19" x14ac:dyDescent="0.25">
      <c r="C2740" s="221"/>
      <c r="R2740" s="219">
        <v>39254</v>
      </c>
      <c r="S2740" s="220">
        <v>105.2</v>
      </c>
    </row>
    <row r="2741" spans="3:19" x14ac:dyDescent="0.25">
      <c r="C2741" s="221"/>
      <c r="R2741" s="219">
        <v>39255</v>
      </c>
      <c r="S2741" s="220">
        <v>103.7</v>
      </c>
    </row>
    <row r="2742" spans="3:19" x14ac:dyDescent="0.25">
      <c r="C2742" s="221"/>
      <c r="R2742" s="219">
        <v>39256</v>
      </c>
      <c r="S2742" s="220">
        <v>103.9</v>
      </c>
    </row>
    <row r="2743" spans="3:19" x14ac:dyDescent="0.25">
      <c r="C2743" s="221"/>
      <c r="R2743" s="219">
        <v>39257</v>
      </c>
      <c r="S2743" s="220">
        <v>101.9</v>
      </c>
    </row>
    <row r="2744" spans="3:19" x14ac:dyDescent="0.25">
      <c r="C2744" s="221"/>
      <c r="R2744" s="219">
        <v>39258</v>
      </c>
      <c r="S2744" s="220">
        <v>101.6</v>
      </c>
    </row>
    <row r="2745" spans="3:19" x14ac:dyDescent="0.25">
      <c r="C2745" s="221"/>
      <c r="R2745" s="219">
        <v>39259</v>
      </c>
      <c r="S2745" s="220">
        <v>100.6</v>
      </c>
    </row>
    <row r="2746" spans="3:19" x14ac:dyDescent="0.25">
      <c r="C2746" s="221"/>
      <c r="R2746" s="219">
        <v>39260</v>
      </c>
      <c r="S2746" s="220">
        <v>101.2</v>
      </c>
    </row>
    <row r="2747" spans="3:19" x14ac:dyDescent="0.25">
      <c r="C2747" s="221"/>
      <c r="R2747" s="219">
        <v>39261</v>
      </c>
      <c r="S2747" s="220">
        <v>100.2</v>
      </c>
    </row>
    <row r="2748" spans="3:19" x14ac:dyDescent="0.25">
      <c r="C2748" s="221"/>
      <c r="R2748" s="219">
        <v>39262</v>
      </c>
      <c r="S2748" s="220">
        <v>98.7</v>
      </c>
    </row>
    <row r="2749" spans="3:19" x14ac:dyDescent="0.25">
      <c r="C2749" s="221"/>
      <c r="R2749" s="219">
        <v>39263</v>
      </c>
      <c r="S2749" s="220">
        <v>98.6</v>
      </c>
    </row>
    <row r="2750" spans="3:19" x14ac:dyDescent="0.25">
      <c r="C2750" s="221"/>
      <c r="R2750" s="219">
        <v>39264</v>
      </c>
      <c r="S2750" s="220">
        <v>97.9</v>
      </c>
    </row>
    <row r="2751" spans="3:19" x14ac:dyDescent="0.25">
      <c r="C2751" s="221"/>
      <c r="R2751" s="219">
        <v>39265</v>
      </c>
      <c r="S2751" s="220">
        <v>100.4</v>
      </c>
    </row>
    <row r="2752" spans="3:19" x14ac:dyDescent="0.25">
      <c r="C2752" s="221"/>
      <c r="R2752" s="219">
        <v>39266</v>
      </c>
      <c r="S2752" s="220">
        <v>103.3</v>
      </c>
    </row>
    <row r="2753" spans="3:19" x14ac:dyDescent="0.25">
      <c r="C2753" s="221"/>
      <c r="R2753" s="219">
        <v>39267</v>
      </c>
      <c r="S2753" s="220">
        <v>102.8</v>
      </c>
    </row>
    <row r="2754" spans="3:19" x14ac:dyDescent="0.25">
      <c r="C2754" s="221"/>
      <c r="R2754" s="219">
        <v>39268</v>
      </c>
      <c r="S2754" s="220">
        <v>103.5</v>
      </c>
    </row>
    <row r="2755" spans="3:19" x14ac:dyDescent="0.25">
      <c r="C2755" s="221"/>
      <c r="R2755" s="219">
        <v>39269</v>
      </c>
      <c r="S2755" s="220">
        <v>103.3</v>
      </c>
    </row>
    <row r="2756" spans="3:19" x14ac:dyDescent="0.25">
      <c r="C2756" s="221"/>
      <c r="R2756" s="219">
        <v>39270</v>
      </c>
      <c r="S2756" s="220">
        <v>101</v>
      </c>
    </row>
    <row r="2757" spans="3:19" x14ac:dyDescent="0.25">
      <c r="C2757" s="221"/>
      <c r="R2757" s="219">
        <v>39271</v>
      </c>
      <c r="S2757" s="220">
        <v>99.8</v>
      </c>
    </row>
    <row r="2758" spans="3:19" x14ac:dyDescent="0.25">
      <c r="C2758" s="221"/>
      <c r="R2758" s="219">
        <v>39272</v>
      </c>
      <c r="S2758" s="220">
        <v>102.5</v>
      </c>
    </row>
    <row r="2759" spans="3:19" x14ac:dyDescent="0.25">
      <c r="C2759" s="221"/>
      <c r="R2759" s="219">
        <v>39273</v>
      </c>
      <c r="S2759" s="220">
        <v>105</v>
      </c>
    </row>
    <row r="2760" spans="3:19" x14ac:dyDescent="0.25">
      <c r="C2760" s="221"/>
      <c r="R2760" s="219">
        <v>39274</v>
      </c>
      <c r="S2760" s="220">
        <v>106.1</v>
      </c>
    </row>
    <row r="2761" spans="3:19" x14ac:dyDescent="0.25">
      <c r="C2761" s="221"/>
      <c r="R2761" s="219">
        <v>39275</v>
      </c>
      <c r="S2761" s="220">
        <v>105.7</v>
      </c>
    </row>
    <row r="2762" spans="3:19" x14ac:dyDescent="0.25">
      <c r="C2762" s="221"/>
      <c r="R2762" s="219">
        <v>39276</v>
      </c>
      <c r="S2762" s="220">
        <v>106.9</v>
      </c>
    </row>
    <row r="2763" spans="3:19" x14ac:dyDescent="0.25">
      <c r="C2763" s="221"/>
      <c r="R2763" s="219">
        <v>39277</v>
      </c>
      <c r="S2763" s="220">
        <v>105.8</v>
      </c>
    </row>
    <row r="2764" spans="3:19" x14ac:dyDescent="0.25">
      <c r="C2764" s="221"/>
      <c r="R2764" s="219">
        <v>39278</v>
      </c>
      <c r="S2764" s="220">
        <v>106.5</v>
      </c>
    </row>
    <row r="2765" spans="3:19" x14ac:dyDescent="0.25">
      <c r="C2765" s="221"/>
      <c r="R2765" s="219">
        <v>39279</v>
      </c>
      <c r="S2765" s="220">
        <v>109.8</v>
      </c>
    </row>
    <row r="2766" spans="3:19" x14ac:dyDescent="0.25">
      <c r="C2766" s="221"/>
      <c r="R2766" s="219">
        <v>39280</v>
      </c>
      <c r="S2766" s="220">
        <v>110.8</v>
      </c>
    </row>
    <row r="2767" spans="3:19" x14ac:dyDescent="0.25">
      <c r="C2767" s="221"/>
      <c r="R2767" s="219">
        <v>39281</v>
      </c>
      <c r="S2767" s="220">
        <v>111.2</v>
      </c>
    </row>
    <row r="2768" spans="3:19" x14ac:dyDescent="0.25">
      <c r="C2768" s="221"/>
      <c r="R2768" s="219">
        <v>39282</v>
      </c>
      <c r="S2768" s="220">
        <v>109.8</v>
      </c>
    </row>
    <row r="2769" spans="3:19" x14ac:dyDescent="0.25">
      <c r="C2769" s="221"/>
      <c r="R2769" s="219">
        <v>39283</v>
      </c>
      <c r="S2769" s="220">
        <v>108.7</v>
      </c>
    </row>
    <row r="2770" spans="3:19" x14ac:dyDescent="0.25">
      <c r="C2770" s="221"/>
      <c r="R2770" s="219">
        <v>39284</v>
      </c>
      <c r="S2770" s="220">
        <v>109.1</v>
      </c>
    </row>
    <row r="2771" spans="3:19" x14ac:dyDescent="0.25">
      <c r="C2771" s="221"/>
      <c r="R2771" s="219">
        <v>39285</v>
      </c>
      <c r="S2771" s="220">
        <v>110.3</v>
      </c>
    </row>
    <row r="2772" spans="3:19" x14ac:dyDescent="0.25">
      <c r="C2772" s="221"/>
      <c r="R2772" s="219">
        <v>39286</v>
      </c>
      <c r="S2772" s="220">
        <v>110.9</v>
      </c>
    </row>
    <row r="2773" spans="3:19" x14ac:dyDescent="0.25">
      <c r="C2773" s="221"/>
      <c r="R2773" s="219">
        <v>39287</v>
      </c>
      <c r="S2773" s="220">
        <v>111.4</v>
      </c>
    </row>
    <row r="2774" spans="3:19" x14ac:dyDescent="0.25">
      <c r="C2774" s="221"/>
      <c r="R2774" s="219">
        <v>39288</v>
      </c>
      <c r="S2774" s="220">
        <v>111.9</v>
      </c>
    </row>
    <row r="2775" spans="3:19" x14ac:dyDescent="0.25">
      <c r="C2775" s="221"/>
      <c r="R2775" s="219">
        <v>39289</v>
      </c>
      <c r="S2775" s="220">
        <v>113.6</v>
      </c>
    </row>
    <row r="2776" spans="3:19" x14ac:dyDescent="0.25">
      <c r="C2776" s="221"/>
      <c r="R2776" s="219">
        <v>39290</v>
      </c>
      <c r="S2776" s="220">
        <v>114.1</v>
      </c>
    </row>
    <row r="2777" spans="3:19" x14ac:dyDescent="0.25">
      <c r="C2777" s="221"/>
      <c r="R2777" s="219">
        <v>39291</v>
      </c>
      <c r="S2777" s="220">
        <v>115.4</v>
      </c>
    </row>
    <row r="2778" spans="3:19" x14ac:dyDescent="0.25">
      <c r="C2778" s="221"/>
      <c r="R2778" s="219">
        <v>39292</v>
      </c>
      <c r="S2778" s="220">
        <v>113.8</v>
      </c>
    </row>
    <row r="2779" spans="3:19" x14ac:dyDescent="0.25">
      <c r="C2779" s="221"/>
      <c r="R2779" s="219">
        <v>39293</v>
      </c>
      <c r="S2779" s="220">
        <v>113.5</v>
      </c>
    </row>
    <row r="2780" spans="3:19" x14ac:dyDescent="0.25">
      <c r="C2780" s="221"/>
      <c r="R2780" s="219">
        <v>39294</v>
      </c>
      <c r="S2780" s="220">
        <v>114.8</v>
      </c>
    </row>
    <row r="2781" spans="3:19" x14ac:dyDescent="0.25">
      <c r="C2781" s="221"/>
      <c r="R2781" s="219">
        <v>39295</v>
      </c>
      <c r="S2781" s="220">
        <v>113.8</v>
      </c>
    </row>
    <row r="2782" spans="3:19" x14ac:dyDescent="0.25">
      <c r="C2782" s="221"/>
      <c r="R2782" s="219">
        <v>39296</v>
      </c>
      <c r="S2782" s="220">
        <v>111.8</v>
      </c>
    </row>
    <row r="2783" spans="3:19" x14ac:dyDescent="0.25">
      <c r="C2783" s="221"/>
      <c r="R2783" s="219">
        <v>39297</v>
      </c>
      <c r="S2783" s="220">
        <v>110.6</v>
      </c>
    </row>
    <row r="2784" spans="3:19" x14ac:dyDescent="0.25">
      <c r="C2784" s="221"/>
      <c r="R2784" s="219">
        <v>39298</v>
      </c>
      <c r="S2784" s="220">
        <v>109</v>
      </c>
    </row>
    <row r="2785" spans="3:19" x14ac:dyDescent="0.25">
      <c r="C2785" s="221"/>
      <c r="R2785" s="219">
        <v>39299</v>
      </c>
      <c r="S2785" s="220">
        <v>107.3</v>
      </c>
    </row>
    <row r="2786" spans="3:19" x14ac:dyDescent="0.25">
      <c r="C2786" s="221"/>
      <c r="R2786" s="219">
        <v>39300</v>
      </c>
      <c r="S2786" s="220">
        <v>108.9</v>
      </c>
    </row>
    <row r="2787" spans="3:19" x14ac:dyDescent="0.25">
      <c r="C2787" s="221"/>
      <c r="R2787" s="219">
        <v>39301</v>
      </c>
      <c r="S2787" s="220">
        <v>110.4</v>
      </c>
    </row>
    <row r="2788" spans="3:19" x14ac:dyDescent="0.25">
      <c r="C2788" s="221"/>
      <c r="R2788" s="219">
        <v>39302</v>
      </c>
      <c r="S2788" s="220">
        <v>108.4</v>
      </c>
    </row>
    <row r="2789" spans="3:19" x14ac:dyDescent="0.25">
      <c r="C2789" s="221"/>
      <c r="R2789" s="219">
        <v>39303</v>
      </c>
      <c r="S2789" s="220">
        <v>106.5</v>
      </c>
    </row>
    <row r="2790" spans="3:19" x14ac:dyDescent="0.25">
      <c r="C2790" s="221"/>
      <c r="R2790" s="219">
        <v>39304</v>
      </c>
      <c r="S2790" s="220">
        <v>106</v>
      </c>
    </row>
    <row r="2791" spans="3:19" x14ac:dyDescent="0.25">
      <c r="C2791" s="221"/>
      <c r="R2791" s="219">
        <v>39305</v>
      </c>
      <c r="S2791" s="220">
        <v>105.2</v>
      </c>
    </row>
    <row r="2792" spans="3:19" x14ac:dyDescent="0.25">
      <c r="C2792" s="221"/>
      <c r="R2792" s="219">
        <v>39306</v>
      </c>
      <c r="S2792" s="220">
        <v>101.7</v>
      </c>
    </row>
    <row r="2793" spans="3:19" x14ac:dyDescent="0.25">
      <c r="C2793" s="221"/>
      <c r="R2793" s="219">
        <v>39307</v>
      </c>
      <c r="S2793" s="220">
        <v>102</v>
      </c>
    </row>
    <row r="2794" spans="3:19" x14ac:dyDescent="0.25">
      <c r="C2794" s="221"/>
      <c r="R2794" s="219">
        <v>39308</v>
      </c>
      <c r="S2794" s="220">
        <v>100.4</v>
      </c>
    </row>
    <row r="2795" spans="3:19" x14ac:dyDescent="0.25">
      <c r="C2795" s="221"/>
      <c r="R2795" s="219">
        <v>39309</v>
      </c>
      <c r="S2795" s="220">
        <v>98.2</v>
      </c>
    </row>
    <row r="2796" spans="3:19" x14ac:dyDescent="0.25">
      <c r="C2796" s="221"/>
      <c r="R2796" s="219">
        <v>39310</v>
      </c>
      <c r="S2796" s="220">
        <v>98</v>
      </c>
    </row>
    <row r="2797" spans="3:19" x14ac:dyDescent="0.25">
      <c r="C2797" s="221"/>
      <c r="R2797" s="219">
        <v>39311</v>
      </c>
      <c r="S2797" s="220">
        <v>95.6</v>
      </c>
    </row>
    <row r="2798" spans="3:19" x14ac:dyDescent="0.25">
      <c r="C2798" s="221"/>
      <c r="R2798" s="219">
        <v>39312</v>
      </c>
      <c r="S2798" s="220">
        <v>95.3</v>
      </c>
    </row>
    <row r="2799" spans="3:19" x14ac:dyDescent="0.25">
      <c r="C2799" s="221"/>
      <c r="R2799" s="219">
        <v>39313</v>
      </c>
      <c r="S2799" s="220">
        <v>94.3</v>
      </c>
    </row>
    <row r="2800" spans="3:19" x14ac:dyDescent="0.25">
      <c r="C2800" s="221"/>
      <c r="R2800" s="219">
        <v>39314</v>
      </c>
      <c r="S2800" s="220">
        <v>95.1</v>
      </c>
    </row>
    <row r="2801" spans="3:19" x14ac:dyDescent="0.25">
      <c r="C2801" s="221"/>
      <c r="R2801" s="219">
        <v>39315</v>
      </c>
      <c r="S2801" s="220">
        <v>93.6</v>
      </c>
    </row>
    <row r="2802" spans="3:19" x14ac:dyDescent="0.25">
      <c r="C2802" s="221"/>
      <c r="R2802" s="219">
        <v>39316</v>
      </c>
      <c r="S2802" s="220">
        <v>91.9</v>
      </c>
    </row>
    <row r="2803" spans="3:19" x14ac:dyDescent="0.25">
      <c r="C2803" s="221"/>
      <c r="R2803" s="219">
        <v>39317</v>
      </c>
      <c r="S2803" s="220">
        <v>91.1</v>
      </c>
    </row>
    <row r="2804" spans="3:19" x14ac:dyDescent="0.25">
      <c r="C2804" s="221"/>
      <c r="R2804" s="219">
        <v>39318</v>
      </c>
      <c r="S2804" s="220">
        <v>90.6</v>
      </c>
    </row>
    <row r="2805" spans="3:19" x14ac:dyDescent="0.25">
      <c r="C2805" s="221"/>
      <c r="R2805" s="219">
        <v>39319</v>
      </c>
      <c r="S2805" s="220">
        <v>87.8</v>
      </c>
    </row>
    <row r="2806" spans="3:19" x14ac:dyDescent="0.25">
      <c r="C2806" s="221"/>
      <c r="R2806" s="219">
        <v>39320</v>
      </c>
      <c r="S2806" s="220">
        <v>85.9</v>
      </c>
    </row>
    <row r="2807" spans="3:19" x14ac:dyDescent="0.25">
      <c r="C2807" s="221"/>
      <c r="R2807" s="219">
        <v>39321</v>
      </c>
      <c r="S2807" s="220">
        <v>85.1</v>
      </c>
    </row>
    <row r="2808" spans="3:19" x14ac:dyDescent="0.25">
      <c r="C2808" s="221"/>
      <c r="R2808" s="219">
        <v>39322</v>
      </c>
      <c r="S2808" s="220">
        <v>85.7</v>
      </c>
    </row>
    <row r="2809" spans="3:19" x14ac:dyDescent="0.25">
      <c r="C2809" s="221"/>
      <c r="R2809" s="219">
        <v>39323</v>
      </c>
      <c r="S2809" s="220">
        <v>84.9</v>
      </c>
    </row>
    <row r="2810" spans="3:19" x14ac:dyDescent="0.25">
      <c r="C2810" s="221"/>
      <c r="R2810" s="219">
        <v>39324</v>
      </c>
      <c r="S2810" s="220">
        <v>83.3</v>
      </c>
    </row>
    <row r="2811" spans="3:19" x14ac:dyDescent="0.25">
      <c r="C2811" s="221"/>
      <c r="R2811" s="219">
        <v>39325</v>
      </c>
      <c r="S2811" s="220">
        <v>81.8</v>
      </c>
    </row>
    <row r="2812" spans="3:19" x14ac:dyDescent="0.25">
      <c r="C2812" s="221"/>
      <c r="R2812" s="219">
        <v>39326</v>
      </c>
      <c r="S2812" s="220">
        <v>80</v>
      </c>
    </row>
    <row r="2813" spans="3:19" x14ac:dyDescent="0.25">
      <c r="C2813" s="221"/>
      <c r="R2813" s="219">
        <v>39327</v>
      </c>
      <c r="S2813" s="220">
        <v>77.400000000000006</v>
      </c>
    </row>
    <row r="2814" spans="3:19" x14ac:dyDescent="0.25">
      <c r="C2814" s="221"/>
      <c r="R2814" s="219">
        <v>39328</v>
      </c>
      <c r="S2814" s="220">
        <v>79.599999999999994</v>
      </c>
    </row>
    <row r="2815" spans="3:19" x14ac:dyDescent="0.25">
      <c r="C2815" s="221"/>
      <c r="R2815" s="219">
        <v>39329</v>
      </c>
      <c r="S2815" s="220">
        <v>81.099999999999994</v>
      </c>
    </row>
    <row r="2816" spans="3:19" x14ac:dyDescent="0.25">
      <c r="C2816" s="221"/>
      <c r="R2816" s="219">
        <v>39330</v>
      </c>
      <c r="S2816" s="220">
        <v>80.7</v>
      </c>
    </row>
    <row r="2817" spans="3:19" x14ac:dyDescent="0.25">
      <c r="C2817" s="221"/>
      <c r="R2817" s="219">
        <v>39331</v>
      </c>
      <c r="S2817" s="220">
        <v>79.8</v>
      </c>
    </row>
    <row r="2818" spans="3:19" x14ac:dyDescent="0.25">
      <c r="C2818" s="221"/>
      <c r="R2818" s="219">
        <v>39332</v>
      </c>
      <c r="S2818" s="220">
        <v>80.400000000000006</v>
      </c>
    </row>
    <row r="2819" spans="3:19" x14ac:dyDescent="0.25">
      <c r="C2819" s="221"/>
      <c r="R2819" s="219">
        <v>39333</v>
      </c>
      <c r="S2819" s="220">
        <v>80.5</v>
      </c>
    </row>
    <row r="2820" spans="3:19" x14ac:dyDescent="0.25">
      <c r="C2820" s="221"/>
      <c r="R2820" s="219">
        <v>39334</v>
      </c>
      <c r="S2820" s="220">
        <v>80.5</v>
      </c>
    </row>
    <row r="2821" spans="3:19" x14ac:dyDescent="0.25">
      <c r="C2821" s="221"/>
      <c r="R2821" s="219">
        <v>39335</v>
      </c>
      <c r="S2821" s="220">
        <v>82.1</v>
      </c>
    </row>
    <row r="2822" spans="3:19" x14ac:dyDescent="0.25">
      <c r="C2822" s="221"/>
      <c r="R2822" s="219">
        <v>39336</v>
      </c>
      <c r="S2822" s="220">
        <v>84.1</v>
      </c>
    </row>
    <row r="2823" spans="3:19" x14ac:dyDescent="0.25">
      <c r="C2823" s="221"/>
      <c r="R2823" s="219">
        <v>39337</v>
      </c>
      <c r="S2823" s="220">
        <v>84.6</v>
      </c>
    </row>
    <row r="2824" spans="3:19" x14ac:dyDescent="0.25">
      <c r="C2824" s="221"/>
      <c r="R2824" s="219">
        <v>39338</v>
      </c>
      <c r="S2824" s="220">
        <v>86.5</v>
      </c>
    </row>
    <row r="2825" spans="3:19" x14ac:dyDescent="0.25">
      <c r="C2825" s="221"/>
      <c r="R2825" s="219">
        <v>39339</v>
      </c>
      <c r="S2825" s="220">
        <v>85.7</v>
      </c>
    </row>
    <row r="2826" spans="3:19" x14ac:dyDescent="0.25">
      <c r="C2826" s="221"/>
      <c r="R2826" s="219">
        <v>39340</v>
      </c>
      <c r="S2826" s="220">
        <v>84.4</v>
      </c>
    </row>
    <row r="2827" spans="3:19" x14ac:dyDescent="0.25">
      <c r="C2827" s="221"/>
      <c r="R2827" s="219">
        <v>39341</v>
      </c>
      <c r="S2827" s="220">
        <v>83.9</v>
      </c>
    </row>
    <row r="2828" spans="3:19" x14ac:dyDescent="0.25">
      <c r="C2828" s="221"/>
      <c r="R2828" s="219">
        <v>39342</v>
      </c>
      <c r="S2828" s="220">
        <v>82.8</v>
      </c>
    </row>
    <row r="2829" spans="3:19" x14ac:dyDescent="0.25">
      <c r="C2829" s="221"/>
      <c r="R2829" s="219">
        <v>39343</v>
      </c>
      <c r="S2829" s="220">
        <v>84.2</v>
      </c>
    </row>
    <row r="2830" spans="3:19" x14ac:dyDescent="0.25">
      <c r="C2830" s="221"/>
      <c r="R2830" s="219">
        <v>39344</v>
      </c>
      <c r="S2830" s="220">
        <v>82.9</v>
      </c>
    </row>
    <row r="2831" spans="3:19" x14ac:dyDescent="0.25">
      <c r="C2831" s="221"/>
      <c r="R2831" s="219">
        <v>39345</v>
      </c>
      <c r="S2831" s="220">
        <v>84.9</v>
      </c>
    </row>
    <row r="2832" spans="3:19" x14ac:dyDescent="0.25">
      <c r="C2832" s="221"/>
      <c r="R2832" s="219">
        <v>39346</v>
      </c>
      <c r="S2832" s="220">
        <v>85.3</v>
      </c>
    </row>
    <row r="2833" spans="3:19" x14ac:dyDescent="0.25">
      <c r="C2833" s="221"/>
      <c r="R2833" s="219">
        <v>39347</v>
      </c>
      <c r="S2833" s="220">
        <v>85.7</v>
      </c>
    </row>
    <row r="2834" spans="3:19" x14ac:dyDescent="0.25">
      <c r="C2834" s="221"/>
      <c r="R2834" s="219">
        <v>39348</v>
      </c>
      <c r="S2834" s="220">
        <v>84.4</v>
      </c>
    </row>
    <row r="2835" spans="3:19" x14ac:dyDescent="0.25">
      <c r="C2835" s="221"/>
      <c r="R2835" s="219">
        <v>39349</v>
      </c>
      <c r="S2835" s="220">
        <v>86.1</v>
      </c>
    </row>
    <row r="2836" spans="3:19" x14ac:dyDescent="0.25">
      <c r="C2836" s="221"/>
      <c r="R2836" s="219">
        <v>39350</v>
      </c>
      <c r="S2836" s="220">
        <v>87.9</v>
      </c>
    </row>
    <row r="2837" spans="3:19" x14ac:dyDescent="0.25">
      <c r="C2837" s="221"/>
      <c r="R2837" s="219">
        <v>39351</v>
      </c>
      <c r="S2837" s="220">
        <v>88.7</v>
      </c>
    </row>
    <row r="2838" spans="3:19" x14ac:dyDescent="0.25">
      <c r="C2838" s="221"/>
      <c r="R2838" s="219">
        <v>39352</v>
      </c>
      <c r="S2838" s="220">
        <v>91.8</v>
      </c>
    </row>
    <row r="2839" spans="3:19" x14ac:dyDescent="0.25">
      <c r="C2839" s="221"/>
      <c r="R2839" s="219">
        <v>39353</v>
      </c>
      <c r="S2839" s="220">
        <v>93.3</v>
      </c>
    </row>
    <row r="2840" spans="3:19" x14ac:dyDescent="0.25">
      <c r="C2840" s="221"/>
      <c r="R2840" s="219">
        <v>39354</v>
      </c>
      <c r="S2840" s="220">
        <v>93.2</v>
      </c>
    </row>
    <row r="2841" spans="3:19" x14ac:dyDescent="0.25">
      <c r="C2841" s="221"/>
      <c r="R2841" s="219">
        <v>39355</v>
      </c>
      <c r="S2841" s="220">
        <v>92.7</v>
      </c>
    </row>
    <row r="2842" spans="3:19" x14ac:dyDescent="0.25">
      <c r="C2842" s="221"/>
      <c r="R2842" s="219">
        <v>39356</v>
      </c>
      <c r="S2842" s="220">
        <v>95.4</v>
      </c>
    </row>
    <row r="2843" spans="3:19" x14ac:dyDescent="0.25">
      <c r="C2843" s="221"/>
      <c r="R2843" s="219">
        <v>39357</v>
      </c>
      <c r="S2843" s="220">
        <v>97.3</v>
      </c>
    </row>
    <row r="2844" spans="3:19" x14ac:dyDescent="0.25">
      <c r="C2844" s="221"/>
      <c r="R2844" s="219">
        <v>39358</v>
      </c>
      <c r="S2844" s="220">
        <v>94.6</v>
      </c>
    </row>
    <row r="2845" spans="3:19" x14ac:dyDescent="0.25">
      <c r="C2845" s="221"/>
      <c r="R2845" s="219">
        <v>39359</v>
      </c>
      <c r="S2845" s="220">
        <v>93.7</v>
      </c>
    </row>
    <row r="2846" spans="3:19" x14ac:dyDescent="0.25">
      <c r="C2846" s="221"/>
      <c r="R2846" s="219">
        <v>39360</v>
      </c>
      <c r="S2846" s="220">
        <v>94.8</v>
      </c>
    </row>
    <row r="2847" spans="3:19" x14ac:dyDescent="0.25">
      <c r="C2847" s="221"/>
      <c r="R2847" s="219">
        <v>39361</v>
      </c>
      <c r="S2847" s="220">
        <v>93.8</v>
      </c>
    </row>
    <row r="2848" spans="3:19" x14ac:dyDescent="0.25">
      <c r="C2848" s="221"/>
      <c r="R2848" s="219">
        <v>39362</v>
      </c>
      <c r="S2848" s="220">
        <v>92</v>
      </c>
    </row>
    <row r="2849" spans="3:19" x14ac:dyDescent="0.25">
      <c r="C2849" s="221"/>
      <c r="R2849" s="219">
        <v>39363</v>
      </c>
      <c r="S2849" s="220">
        <v>93.5</v>
      </c>
    </row>
    <row r="2850" spans="3:19" x14ac:dyDescent="0.25">
      <c r="C2850" s="221"/>
      <c r="R2850" s="219">
        <v>39364</v>
      </c>
      <c r="S2850" s="220">
        <v>92.5</v>
      </c>
    </row>
    <row r="2851" spans="3:19" x14ac:dyDescent="0.25">
      <c r="C2851" s="221"/>
      <c r="R2851" s="219">
        <v>39365</v>
      </c>
      <c r="S2851" s="220">
        <v>91.2</v>
      </c>
    </row>
    <row r="2852" spans="3:19" x14ac:dyDescent="0.25">
      <c r="C2852" s="221"/>
      <c r="R2852" s="219">
        <v>39366</v>
      </c>
      <c r="S2852" s="220">
        <v>90</v>
      </c>
    </row>
    <row r="2853" spans="3:19" x14ac:dyDescent="0.25">
      <c r="C2853" s="221"/>
      <c r="R2853" s="219">
        <v>39367</v>
      </c>
      <c r="S2853" s="220">
        <v>89.2</v>
      </c>
    </row>
    <row r="2854" spans="3:19" x14ac:dyDescent="0.25">
      <c r="C2854" s="221"/>
      <c r="R2854" s="219">
        <v>39368</v>
      </c>
      <c r="S2854" s="220">
        <v>87.9</v>
      </c>
    </row>
    <row r="2855" spans="3:19" x14ac:dyDescent="0.25">
      <c r="C2855" s="221"/>
      <c r="R2855" s="219">
        <v>39369</v>
      </c>
      <c r="S2855" s="220">
        <v>87.2</v>
      </c>
    </row>
    <row r="2856" spans="3:19" x14ac:dyDescent="0.25">
      <c r="C2856" s="221"/>
      <c r="R2856" s="219">
        <v>39370</v>
      </c>
      <c r="S2856" s="220">
        <v>87.7</v>
      </c>
    </row>
    <row r="2857" spans="3:19" x14ac:dyDescent="0.25">
      <c r="C2857" s="221"/>
      <c r="R2857" s="219">
        <v>39371</v>
      </c>
      <c r="S2857" s="220">
        <v>90.6</v>
      </c>
    </row>
    <row r="2858" spans="3:19" x14ac:dyDescent="0.25">
      <c r="C2858" s="221"/>
      <c r="R2858" s="219">
        <v>39372</v>
      </c>
      <c r="S2858" s="220">
        <v>95</v>
      </c>
    </row>
    <row r="2859" spans="3:19" x14ac:dyDescent="0.25">
      <c r="C2859" s="221"/>
      <c r="R2859" s="219">
        <v>39373</v>
      </c>
      <c r="S2859" s="220">
        <v>94.8</v>
      </c>
    </row>
    <row r="2860" spans="3:19" x14ac:dyDescent="0.25">
      <c r="C2860" s="221"/>
      <c r="R2860" s="219">
        <v>39374</v>
      </c>
      <c r="S2860" s="220">
        <v>96.1</v>
      </c>
    </row>
    <row r="2861" spans="3:19" x14ac:dyDescent="0.25">
      <c r="C2861" s="221"/>
      <c r="R2861" s="219">
        <v>39375</v>
      </c>
      <c r="S2861" s="220">
        <v>95</v>
      </c>
    </row>
    <row r="2862" spans="3:19" x14ac:dyDescent="0.25">
      <c r="C2862" s="221"/>
      <c r="R2862" s="219">
        <v>39376</v>
      </c>
      <c r="S2862" s="220">
        <v>94.9</v>
      </c>
    </row>
    <row r="2863" spans="3:19" x14ac:dyDescent="0.25">
      <c r="C2863" s="221"/>
      <c r="R2863" s="219">
        <v>39377</v>
      </c>
      <c r="S2863" s="220">
        <v>95.7</v>
      </c>
    </row>
    <row r="2864" spans="3:19" x14ac:dyDescent="0.25">
      <c r="C2864" s="221"/>
      <c r="R2864" s="219">
        <v>39378</v>
      </c>
      <c r="S2864" s="220">
        <v>98.8</v>
      </c>
    </row>
    <row r="2865" spans="3:19" x14ac:dyDescent="0.25">
      <c r="C2865" s="221"/>
      <c r="R2865" s="219">
        <v>39379</v>
      </c>
      <c r="S2865" s="220">
        <v>101</v>
      </c>
    </row>
    <row r="2866" spans="3:19" x14ac:dyDescent="0.25">
      <c r="C2866" s="221"/>
      <c r="R2866" s="219">
        <v>39380</v>
      </c>
      <c r="S2866" s="220">
        <v>101.7</v>
      </c>
    </row>
    <row r="2867" spans="3:19" x14ac:dyDescent="0.25">
      <c r="C2867" s="221"/>
      <c r="R2867" s="219">
        <v>39381</v>
      </c>
      <c r="S2867" s="220">
        <v>104.2</v>
      </c>
    </row>
    <row r="2868" spans="3:19" x14ac:dyDescent="0.25">
      <c r="C2868" s="221"/>
      <c r="R2868" s="219">
        <v>39382</v>
      </c>
      <c r="S2868" s="220">
        <v>102.3</v>
      </c>
    </row>
    <row r="2869" spans="3:19" x14ac:dyDescent="0.25">
      <c r="C2869" s="221"/>
      <c r="R2869" s="219">
        <v>39383</v>
      </c>
      <c r="S2869" s="220">
        <v>99.9</v>
      </c>
    </row>
    <row r="2870" spans="3:19" x14ac:dyDescent="0.25">
      <c r="C2870" s="221"/>
      <c r="R2870" s="219">
        <v>39384</v>
      </c>
      <c r="S2870" s="220">
        <v>100.5</v>
      </c>
    </row>
    <row r="2871" spans="3:19" x14ac:dyDescent="0.25">
      <c r="C2871" s="221"/>
      <c r="R2871" s="219">
        <v>39385</v>
      </c>
      <c r="S2871" s="220">
        <v>101.9</v>
      </c>
    </row>
    <row r="2872" spans="3:19" x14ac:dyDescent="0.25">
      <c r="C2872" s="221"/>
      <c r="R2872" s="219">
        <v>39386</v>
      </c>
      <c r="S2872" s="220">
        <v>100.3</v>
      </c>
    </row>
    <row r="2873" spans="3:19" x14ac:dyDescent="0.25">
      <c r="C2873" s="221"/>
      <c r="R2873" s="219">
        <v>39387</v>
      </c>
      <c r="S2873" s="220">
        <v>99.5</v>
      </c>
    </row>
    <row r="2874" spans="3:19" x14ac:dyDescent="0.25">
      <c r="C2874" s="221"/>
      <c r="R2874" s="219">
        <v>39388</v>
      </c>
      <c r="S2874" s="220">
        <v>100.4</v>
      </c>
    </row>
    <row r="2875" spans="3:19" x14ac:dyDescent="0.25">
      <c r="C2875" s="221"/>
      <c r="R2875" s="219">
        <v>39389</v>
      </c>
      <c r="S2875" s="220">
        <v>101.7</v>
      </c>
    </row>
    <row r="2876" spans="3:19" x14ac:dyDescent="0.25">
      <c r="C2876" s="221"/>
      <c r="R2876" s="219">
        <v>39390</v>
      </c>
      <c r="S2876" s="220">
        <v>101</v>
      </c>
    </row>
    <row r="2877" spans="3:19" x14ac:dyDescent="0.25">
      <c r="C2877" s="221"/>
      <c r="R2877" s="219">
        <v>39391</v>
      </c>
      <c r="S2877" s="220">
        <v>103.7</v>
      </c>
    </row>
    <row r="2878" spans="3:19" x14ac:dyDescent="0.25">
      <c r="C2878" s="221"/>
      <c r="R2878" s="219">
        <v>39392</v>
      </c>
      <c r="S2878" s="220">
        <v>107.6</v>
      </c>
    </row>
    <row r="2879" spans="3:19" x14ac:dyDescent="0.25">
      <c r="C2879" s="221"/>
      <c r="R2879" s="219">
        <v>39393</v>
      </c>
      <c r="S2879" s="220">
        <v>106.5</v>
      </c>
    </row>
    <row r="2880" spans="3:19" x14ac:dyDescent="0.25">
      <c r="C2880" s="221"/>
      <c r="R2880" s="219">
        <v>39394</v>
      </c>
      <c r="S2880" s="220">
        <v>108.7</v>
      </c>
    </row>
    <row r="2881" spans="3:19" x14ac:dyDescent="0.25">
      <c r="C2881" s="221"/>
      <c r="R2881" s="219">
        <v>39395</v>
      </c>
      <c r="S2881" s="220">
        <v>110</v>
      </c>
    </row>
    <row r="2882" spans="3:19" x14ac:dyDescent="0.25">
      <c r="C2882" s="221"/>
      <c r="R2882" s="219">
        <v>39396</v>
      </c>
      <c r="S2882" s="220">
        <v>109.8</v>
      </c>
    </row>
    <row r="2883" spans="3:19" x14ac:dyDescent="0.25">
      <c r="C2883" s="221"/>
      <c r="R2883" s="219">
        <v>39397</v>
      </c>
      <c r="S2883" s="220">
        <v>109.1</v>
      </c>
    </row>
    <row r="2884" spans="3:19" x14ac:dyDescent="0.25">
      <c r="C2884" s="221"/>
      <c r="R2884" s="219">
        <v>39398</v>
      </c>
      <c r="S2884" s="220">
        <v>109.7</v>
      </c>
    </row>
    <row r="2885" spans="3:19" x14ac:dyDescent="0.25">
      <c r="C2885" s="221"/>
      <c r="R2885" s="219">
        <v>39399</v>
      </c>
      <c r="S2885" s="220">
        <v>110.4</v>
      </c>
    </row>
    <row r="2886" spans="3:19" x14ac:dyDescent="0.25">
      <c r="C2886" s="221"/>
      <c r="R2886" s="219">
        <v>39400</v>
      </c>
      <c r="S2886" s="220">
        <v>112</v>
      </c>
    </row>
    <row r="2887" spans="3:19" x14ac:dyDescent="0.25">
      <c r="C2887" s="221"/>
      <c r="R2887" s="219">
        <v>39401</v>
      </c>
      <c r="S2887" s="220">
        <v>110.1</v>
      </c>
    </row>
    <row r="2888" spans="3:19" x14ac:dyDescent="0.25">
      <c r="C2888" s="221"/>
      <c r="R2888" s="219">
        <v>39402</v>
      </c>
      <c r="S2888" s="220">
        <v>108.5</v>
      </c>
    </row>
    <row r="2889" spans="3:19" x14ac:dyDescent="0.25">
      <c r="C2889" s="221"/>
      <c r="R2889" s="219">
        <v>39403</v>
      </c>
      <c r="S2889" s="220">
        <v>108.1</v>
      </c>
    </row>
    <row r="2890" spans="3:19" x14ac:dyDescent="0.25">
      <c r="C2890" s="221"/>
      <c r="R2890" s="219">
        <v>39404</v>
      </c>
      <c r="S2890" s="220">
        <v>106.3</v>
      </c>
    </row>
    <row r="2891" spans="3:19" x14ac:dyDescent="0.25">
      <c r="C2891" s="221"/>
      <c r="R2891" s="219">
        <v>39405</v>
      </c>
      <c r="S2891" s="220">
        <v>105.5</v>
      </c>
    </row>
    <row r="2892" spans="3:19" x14ac:dyDescent="0.25">
      <c r="C2892" s="221"/>
      <c r="R2892" s="219">
        <v>39406</v>
      </c>
      <c r="S2892" s="220">
        <v>104.6</v>
      </c>
    </row>
    <row r="2893" spans="3:19" x14ac:dyDescent="0.25">
      <c r="C2893" s="221"/>
      <c r="R2893" s="219">
        <v>39407</v>
      </c>
      <c r="S2893" s="220">
        <v>102.6</v>
      </c>
    </row>
    <row r="2894" spans="3:19" x14ac:dyDescent="0.25">
      <c r="C2894" s="221"/>
      <c r="R2894" s="219">
        <v>39408</v>
      </c>
      <c r="S2894" s="220">
        <v>100.2</v>
      </c>
    </row>
    <row r="2895" spans="3:19" x14ac:dyDescent="0.25">
      <c r="C2895" s="221"/>
      <c r="R2895" s="219">
        <v>39409</v>
      </c>
      <c r="S2895" s="220">
        <v>98.9</v>
      </c>
    </row>
    <row r="2896" spans="3:19" x14ac:dyDescent="0.25">
      <c r="C2896" s="221"/>
      <c r="R2896" s="219">
        <v>39410</v>
      </c>
      <c r="S2896" s="220">
        <v>95.4</v>
      </c>
    </row>
    <row r="2897" spans="3:19" x14ac:dyDescent="0.25">
      <c r="C2897" s="221"/>
      <c r="R2897" s="219">
        <v>39411</v>
      </c>
      <c r="S2897" s="220">
        <v>91.7</v>
      </c>
    </row>
    <row r="2898" spans="3:19" x14ac:dyDescent="0.25">
      <c r="C2898" s="221"/>
      <c r="R2898" s="219">
        <v>39412</v>
      </c>
      <c r="S2898" s="220">
        <v>89.4</v>
      </c>
    </row>
    <row r="2899" spans="3:19" x14ac:dyDescent="0.25">
      <c r="C2899" s="221"/>
      <c r="R2899" s="219">
        <v>39413</v>
      </c>
      <c r="S2899" s="220">
        <v>91.5</v>
      </c>
    </row>
    <row r="2900" spans="3:19" x14ac:dyDescent="0.25">
      <c r="C2900" s="221"/>
      <c r="R2900" s="219">
        <v>39414</v>
      </c>
      <c r="S2900" s="220">
        <v>90.5</v>
      </c>
    </row>
    <row r="2901" spans="3:19" x14ac:dyDescent="0.25">
      <c r="C2901" s="221"/>
      <c r="R2901" s="219">
        <v>39415</v>
      </c>
      <c r="S2901" s="220">
        <v>89</v>
      </c>
    </row>
    <row r="2902" spans="3:19" x14ac:dyDescent="0.25">
      <c r="C2902" s="221"/>
      <c r="R2902" s="219">
        <v>39416</v>
      </c>
      <c r="S2902" s="220">
        <v>89.1</v>
      </c>
    </row>
    <row r="2903" spans="3:19" x14ac:dyDescent="0.25">
      <c r="C2903" s="221"/>
      <c r="R2903" s="219">
        <v>39417</v>
      </c>
      <c r="S2903" s="220">
        <v>88.9</v>
      </c>
    </row>
    <row r="2904" spans="3:19" x14ac:dyDescent="0.25">
      <c r="C2904" s="221"/>
      <c r="R2904" s="219">
        <v>39418</v>
      </c>
      <c r="S2904" s="220">
        <v>87.7</v>
      </c>
    </row>
    <row r="2905" spans="3:19" x14ac:dyDescent="0.25">
      <c r="C2905" s="221"/>
      <c r="R2905" s="219">
        <v>39419</v>
      </c>
      <c r="S2905" s="220">
        <v>85.5</v>
      </c>
    </row>
    <row r="2906" spans="3:19" x14ac:dyDescent="0.25">
      <c r="C2906" s="221"/>
      <c r="R2906" s="219">
        <v>39420</v>
      </c>
      <c r="S2906" s="220">
        <v>86.4</v>
      </c>
    </row>
    <row r="2907" spans="3:19" x14ac:dyDescent="0.25">
      <c r="C2907" s="221"/>
      <c r="R2907" s="219">
        <v>39421</v>
      </c>
      <c r="S2907" s="220">
        <v>87.5</v>
      </c>
    </row>
    <row r="2908" spans="3:19" x14ac:dyDescent="0.25">
      <c r="C2908" s="221"/>
      <c r="R2908" s="219">
        <v>39422</v>
      </c>
      <c r="S2908" s="220">
        <v>85.4</v>
      </c>
    </row>
    <row r="2909" spans="3:19" x14ac:dyDescent="0.25">
      <c r="C2909" s="221"/>
      <c r="R2909" s="219">
        <v>39423</v>
      </c>
      <c r="S2909" s="220">
        <v>85.8</v>
      </c>
    </row>
    <row r="2910" spans="3:19" x14ac:dyDescent="0.25">
      <c r="C2910" s="221"/>
      <c r="R2910" s="219">
        <v>39424</v>
      </c>
      <c r="S2910" s="220">
        <v>83.4</v>
      </c>
    </row>
    <row r="2911" spans="3:19" x14ac:dyDescent="0.25">
      <c r="C2911" s="221"/>
      <c r="R2911" s="219">
        <v>39425</v>
      </c>
      <c r="S2911" s="220">
        <v>82.7</v>
      </c>
    </row>
    <row r="2912" spans="3:19" x14ac:dyDescent="0.25">
      <c r="C2912" s="221"/>
      <c r="R2912" s="219">
        <v>39426</v>
      </c>
      <c r="S2912" s="220">
        <v>83.3</v>
      </c>
    </row>
    <row r="2913" spans="3:19" x14ac:dyDescent="0.25">
      <c r="C2913" s="221"/>
      <c r="R2913" s="219">
        <v>39427</v>
      </c>
      <c r="S2913" s="220">
        <v>85.4</v>
      </c>
    </row>
    <row r="2914" spans="3:19" x14ac:dyDescent="0.25">
      <c r="C2914" s="221"/>
      <c r="R2914" s="219">
        <v>39428</v>
      </c>
      <c r="S2914" s="220">
        <v>86</v>
      </c>
    </row>
    <row r="2915" spans="3:19" x14ac:dyDescent="0.25">
      <c r="C2915" s="221"/>
      <c r="R2915" s="219">
        <v>39429</v>
      </c>
      <c r="S2915" s="220">
        <v>86</v>
      </c>
    </row>
    <row r="2916" spans="3:19" x14ac:dyDescent="0.25">
      <c r="C2916" s="221"/>
      <c r="R2916" s="219">
        <v>39430</v>
      </c>
      <c r="S2916" s="220">
        <v>84.1</v>
      </c>
    </row>
    <row r="2917" spans="3:19" x14ac:dyDescent="0.25">
      <c r="C2917" s="221"/>
      <c r="R2917" s="219">
        <v>39431</v>
      </c>
      <c r="S2917" s="220">
        <v>83.1</v>
      </c>
    </row>
    <row r="2918" spans="3:19" x14ac:dyDescent="0.25">
      <c r="C2918" s="221"/>
      <c r="R2918" s="219">
        <v>39432</v>
      </c>
      <c r="S2918" s="220">
        <v>81.3</v>
      </c>
    </row>
    <row r="2919" spans="3:19" x14ac:dyDescent="0.25">
      <c r="C2919" s="221"/>
      <c r="R2919" s="219">
        <v>39433</v>
      </c>
      <c r="S2919" s="220">
        <v>81.5</v>
      </c>
    </row>
    <row r="2920" spans="3:19" x14ac:dyDescent="0.25">
      <c r="C2920" s="221"/>
      <c r="R2920" s="219">
        <v>39434</v>
      </c>
      <c r="S2920" s="220">
        <v>82.8</v>
      </c>
    </row>
    <row r="2921" spans="3:19" x14ac:dyDescent="0.25">
      <c r="C2921" s="221"/>
      <c r="R2921" s="219">
        <v>39435</v>
      </c>
      <c r="S2921" s="220">
        <v>84.2</v>
      </c>
    </row>
    <row r="2922" spans="3:19" x14ac:dyDescent="0.25">
      <c r="C2922" s="221"/>
      <c r="R2922" s="219">
        <v>39436</v>
      </c>
      <c r="S2922" s="220">
        <v>85.5</v>
      </c>
    </row>
    <row r="2923" spans="3:19" x14ac:dyDescent="0.25">
      <c r="C2923" s="221"/>
      <c r="R2923" s="219">
        <v>39437</v>
      </c>
      <c r="S2923" s="220">
        <v>86.6</v>
      </c>
    </row>
    <row r="2924" spans="3:19" x14ac:dyDescent="0.25">
      <c r="C2924" s="221"/>
      <c r="R2924" s="219">
        <v>39438</v>
      </c>
      <c r="S2924" s="220">
        <v>86.4</v>
      </c>
    </row>
    <row r="2925" spans="3:19" x14ac:dyDescent="0.25">
      <c r="C2925" s="221"/>
      <c r="R2925" s="219">
        <v>39439</v>
      </c>
      <c r="S2925" s="220">
        <v>84.4</v>
      </c>
    </row>
    <row r="2926" spans="3:19" x14ac:dyDescent="0.25">
      <c r="C2926" s="221"/>
      <c r="R2926" s="219">
        <v>39440</v>
      </c>
      <c r="S2926" s="220">
        <v>87.1</v>
      </c>
    </row>
    <row r="2927" spans="3:19" x14ac:dyDescent="0.25">
      <c r="C2927" s="221"/>
      <c r="R2927" s="219">
        <v>39441</v>
      </c>
      <c r="S2927" s="220">
        <v>89.1</v>
      </c>
    </row>
    <row r="2928" spans="3:19" x14ac:dyDescent="0.25">
      <c r="C2928" s="221"/>
      <c r="R2928" s="219">
        <v>39442</v>
      </c>
      <c r="S2928" s="220">
        <v>89.4</v>
      </c>
    </row>
    <row r="2929" spans="3:19" x14ac:dyDescent="0.25">
      <c r="C2929" s="221"/>
      <c r="R2929" s="219">
        <v>39443</v>
      </c>
      <c r="S2929" s="220">
        <v>89.3</v>
      </c>
    </row>
    <row r="2930" spans="3:19" x14ac:dyDescent="0.25">
      <c r="C2930" s="221"/>
      <c r="R2930" s="219">
        <v>39444</v>
      </c>
      <c r="S2930" s="220">
        <v>93.2</v>
      </c>
    </row>
    <row r="2931" spans="3:19" x14ac:dyDescent="0.25">
      <c r="C2931" s="221"/>
      <c r="R2931" s="219">
        <v>39445</v>
      </c>
      <c r="S2931" s="220">
        <v>95.2</v>
      </c>
    </row>
    <row r="2932" spans="3:19" x14ac:dyDescent="0.25">
      <c r="C2932" s="221"/>
      <c r="R2932" s="219">
        <v>39446</v>
      </c>
      <c r="S2932" s="220">
        <v>94.9</v>
      </c>
    </row>
    <row r="2933" spans="3:19" x14ac:dyDescent="0.25">
      <c r="C2933" s="221"/>
      <c r="R2933" s="219">
        <v>39447</v>
      </c>
      <c r="S2933" s="220">
        <v>95.3</v>
      </c>
    </row>
    <row r="2934" spans="3:19" x14ac:dyDescent="0.25">
      <c r="C2934" s="221"/>
      <c r="R2934" s="219">
        <v>39448</v>
      </c>
      <c r="S2934" s="220">
        <v>95</v>
      </c>
    </row>
    <row r="2935" spans="3:19" x14ac:dyDescent="0.25">
      <c r="C2935" s="221"/>
      <c r="R2935" s="219">
        <v>39449</v>
      </c>
      <c r="S2935" s="220">
        <v>96.3</v>
      </c>
    </row>
    <row r="2936" spans="3:19" x14ac:dyDescent="0.25">
      <c r="C2936" s="221"/>
      <c r="R2936" s="219">
        <v>39450</v>
      </c>
      <c r="S2936" s="220">
        <v>94.6</v>
      </c>
    </row>
    <row r="2937" spans="3:19" x14ac:dyDescent="0.25">
      <c r="C2937" s="221"/>
      <c r="R2937" s="219">
        <v>39451</v>
      </c>
      <c r="S2937" s="220">
        <v>91.4</v>
      </c>
    </row>
    <row r="2938" spans="3:19" x14ac:dyDescent="0.25">
      <c r="C2938" s="221"/>
      <c r="R2938" s="219">
        <v>39452</v>
      </c>
      <c r="S2938" s="220">
        <v>89.7</v>
      </c>
    </row>
    <row r="2939" spans="3:19" x14ac:dyDescent="0.25">
      <c r="C2939" s="221"/>
      <c r="R2939" s="219">
        <v>39453</v>
      </c>
      <c r="S2939" s="220">
        <v>88.4</v>
      </c>
    </row>
    <row r="2940" spans="3:19" x14ac:dyDescent="0.25">
      <c r="C2940" s="221"/>
      <c r="R2940" s="219">
        <v>39454</v>
      </c>
      <c r="S2940" s="220">
        <v>88.7</v>
      </c>
    </row>
    <row r="2941" spans="3:19" x14ac:dyDescent="0.25">
      <c r="C2941" s="221"/>
      <c r="R2941" s="219">
        <v>39455</v>
      </c>
      <c r="S2941" s="220">
        <v>88.1</v>
      </c>
    </row>
    <row r="2942" spans="3:19" x14ac:dyDescent="0.25">
      <c r="C2942" s="221"/>
      <c r="R2942" s="219">
        <v>39456</v>
      </c>
      <c r="S2942" s="220">
        <v>89.6</v>
      </c>
    </row>
    <row r="2943" spans="3:19" x14ac:dyDescent="0.25">
      <c r="C2943" s="221"/>
      <c r="R2943" s="219">
        <v>39457</v>
      </c>
      <c r="S2943" s="220">
        <v>89.1</v>
      </c>
    </row>
    <row r="2944" spans="3:19" x14ac:dyDescent="0.25">
      <c r="C2944" s="221"/>
      <c r="R2944" s="219">
        <v>39458</v>
      </c>
      <c r="S2944" s="220">
        <v>87</v>
      </c>
    </row>
    <row r="2945" spans="3:19" x14ac:dyDescent="0.25">
      <c r="C2945" s="221"/>
      <c r="R2945" s="219">
        <v>39459</v>
      </c>
      <c r="S2945" s="220">
        <v>85.9</v>
      </c>
    </row>
    <row r="2946" spans="3:19" x14ac:dyDescent="0.25">
      <c r="C2946" s="221"/>
      <c r="R2946" s="219">
        <v>39460</v>
      </c>
      <c r="S2946" s="220">
        <v>85.9</v>
      </c>
    </row>
    <row r="2947" spans="3:19" x14ac:dyDescent="0.25">
      <c r="C2947" s="221"/>
      <c r="R2947" s="219">
        <v>39461</v>
      </c>
      <c r="S2947" s="220">
        <v>86.8</v>
      </c>
    </row>
    <row r="2948" spans="3:19" x14ac:dyDescent="0.25">
      <c r="C2948" s="221"/>
      <c r="R2948" s="219">
        <v>39462</v>
      </c>
      <c r="S2948" s="220">
        <v>87.5</v>
      </c>
    </row>
    <row r="2949" spans="3:19" x14ac:dyDescent="0.25">
      <c r="C2949" s="221"/>
      <c r="R2949" s="219">
        <v>39463</v>
      </c>
      <c r="S2949" s="220">
        <v>87.8</v>
      </c>
    </row>
    <row r="2950" spans="3:19" x14ac:dyDescent="0.25">
      <c r="C2950" s="221"/>
      <c r="R2950" s="219">
        <v>39464</v>
      </c>
      <c r="S2950" s="220">
        <v>87</v>
      </c>
    </row>
    <row r="2951" spans="3:19" x14ac:dyDescent="0.25">
      <c r="C2951" s="221"/>
      <c r="R2951" s="219">
        <v>39465</v>
      </c>
      <c r="S2951" s="220">
        <v>85</v>
      </c>
    </row>
    <row r="2952" spans="3:19" x14ac:dyDescent="0.25">
      <c r="C2952" s="221"/>
      <c r="R2952" s="219">
        <v>39466</v>
      </c>
      <c r="S2952" s="220">
        <v>83.8</v>
      </c>
    </row>
    <row r="2953" spans="3:19" x14ac:dyDescent="0.25">
      <c r="C2953" s="221"/>
      <c r="R2953" s="219">
        <v>39467</v>
      </c>
      <c r="S2953" s="220">
        <v>84.3</v>
      </c>
    </row>
    <row r="2954" spans="3:19" x14ac:dyDescent="0.25">
      <c r="C2954" s="221"/>
      <c r="R2954" s="219">
        <v>39468</v>
      </c>
      <c r="S2954" s="220">
        <v>85.2</v>
      </c>
    </row>
    <row r="2955" spans="3:19" x14ac:dyDescent="0.25">
      <c r="C2955" s="221"/>
      <c r="R2955" s="219">
        <v>39469</v>
      </c>
      <c r="S2955" s="220">
        <v>86</v>
      </c>
    </row>
    <row r="2956" spans="3:19" x14ac:dyDescent="0.25">
      <c r="C2956" s="221"/>
      <c r="R2956" s="219">
        <v>39470</v>
      </c>
      <c r="S2956" s="220">
        <v>87.2</v>
      </c>
    </row>
    <row r="2957" spans="3:19" x14ac:dyDescent="0.25">
      <c r="C2957" s="221"/>
      <c r="R2957" s="219">
        <v>39471</v>
      </c>
      <c r="S2957" s="220">
        <v>86</v>
      </c>
    </row>
    <row r="2958" spans="3:19" x14ac:dyDescent="0.25">
      <c r="C2958" s="221"/>
      <c r="R2958" s="219">
        <v>39472</v>
      </c>
      <c r="S2958" s="220">
        <v>87.1</v>
      </c>
    </row>
    <row r="2959" spans="3:19" x14ac:dyDescent="0.25">
      <c r="C2959" s="221"/>
      <c r="R2959" s="219">
        <v>39473</v>
      </c>
      <c r="S2959" s="220">
        <v>86.4</v>
      </c>
    </row>
    <row r="2960" spans="3:19" x14ac:dyDescent="0.25">
      <c r="C2960" s="221"/>
      <c r="R2960" s="219">
        <v>39474</v>
      </c>
      <c r="S2960" s="220">
        <v>83</v>
      </c>
    </row>
    <row r="2961" spans="3:19" x14ac:dyDescent="0.25">
      <c r="C2961" s="221"/>
      <c r="R2961" s="219">
        <v>39475</v>
      </c>
      <c r="S2961" s="220">
        <v>82.1</v>
      </c>
    </row>
    <row r="2962" spans="3:19" x14ac:dyDescent="0.25">
      <c r="C2962" s="221"/>
      <c r="R2962" s="219">
        <v>39476</v>
      </c>
      <c r="S2962" s="220">
        <v>82.1</v>
      </c>
    </row>
    <row r="2963" spans="3:19" x14ac:dyDescent="0.25">
      <c r="C2963" s="221"/>
      <c r="R2963" s="219">
        <v>39477</v>
      </c>
      <c r="S2963" s="220">
        <v>80.400000000000006</v>
      </c>
    </row>
    <row r="2964" spans="3:19" x14ac:dyDescent="0.25">
      <c r="C2964" s="221"/>
      <c r="R2964" s="219">
        <v>39478</v>
      </c>
      <c r="S2964" s="220">
        <v>81.400000000000006</v>
      </c>
    </row>
    <row r="2965" spans="3:19" x14ac:dyDescent="0.25">
      <c r="C2965" s="221"/>
      <c r="R2965" s="219">
        <v>39479</v>
      </c>
      <c r="S2965" s="220">
        <v>81.5</v>
      </c>
    </row>
    <row r="2966" spans="3:19" x14ac:dyDescent="0.25">
      <c r="C2966" s="221"/>
      <c r="R2966" s="219">
        <v>39480</v>
      </c>
      <c r="S2966" s="220">
        <v>80.400000000000006</v>
      </c>
    </row>
    <row r="2967" spans="3:19" x14ac:dyDescent="0.25">
      <c r="C2967" s="221"/>
      <c r="R2967" s="219">
        <v>39481</v>
      </c>
      <c r="S2967" s="220">
        <v>78.900000000000006</v>
      </c>
    </row>
    <row r="2968" spans="3:19" x14ac:dyDescent="0.25">
      <c r="C2968" s="221"/>
      <c r="R2968" s="219">
        <v>39482</v>
      </c>
      <c r="S2968" s="220">
        <v>80.900000000000006</v>
      </c>
    </row>
    <row r="2969" spans="3:19" x14ac:dyDescent="0.25">
      <c r="C2969" s="221"/>
      <c r="R2969" s="219">
        <v>39483</v>
      </c>
      <c r="S2969" s="220">
        <v>82.1</v>
      </c>
    </row>
    <row r="2970" spans="3:19" x14ac:dyDescent="0.25">
      <c r="C2970" s="221"/>
      <c r="R2970" s="219">
        <v>39484</v>
      </c>
      <c r="S2970" s="220">
        <v>82.3</v>
      </c>
    </row>
    <row r="2971" spans="3:19" x14ac:dyDescent="0.25">
      <c r="C2971" s="221"/>
      <c r="R2971" s="219">
        <v>39485</v>
      </c>
      <c r="S2971" s="220">
        <v>81.2</v>
      </c>
    </row>
    <row r="2972" spans="3:19" x14ac:dyDescent="0.25">
      <c r="C2972" s="221"/>
      <c r="R2972" s="219">
        <v>39486</v>
      </c>
      <c r="S2972" s="220">
        <v>79.7</v>
      </c>
    </row>
    <row r="2973" spans="3:19" x14ac:dyDescent="0.25">
      <c r="C2973" s="221"/>
      <c r="R2973" s="219">
        <v>39487</v>
      </c>
      <c r="S2973" s="220">
        <v>78.2</v>
      </c>
    </row>
    <row r="2974" spans="3:19" x14ac:dyDescent="0.25">
      <c r="C2974" s="221"/>
      <c r="R2974" s="219">
        <v>39488</v>
      </c>
      <c r="S2974" s="220">
        <v>78.5</v>
      </c>
    </row>
    <row r="2975" spans="3:19" x14ac:dyDescent="0.25">
      <c r="C2975" s="221"/>
      <c r="R2975" s="219">
        <v>39489</v>
      </c>
      <c r="S2975" s="220">
        <v>79.5</v>
      </c>
    </row>
    <row r="2976" spans="3:19" x14ac:dyDescent="0.25">
      <c r="C2976" s="221"/>
      <c r="R2976" s="219">
        <v>39490</v>
      </c>
      <c r="S2976" s="220">
        <v>80.2</v>
      </c>
    </row>
    <row r="2977" spans="3:19" x14ac:dyDescent="0.25">
      <c r="C2977" s="221"/>
      <c r="R2977" s="219">
        <v>39491</v>
      </c>
      <c r="S2977" s="220">
        <v>80.599999999999994</v>
      </c>
    </row>
    <row r="2978" spans="3:19" x14ac:dyDescent="0.25">
      <c r="C2978" s="221"/>
      <c r="R2978" s="219">
        <v>39492</v>
      </c>
      <c r="S2978" s="220">
        <v>80.400000000000006</v>
      </c>
    </row>
    <row r="2979" spans="3:19" x14ac:dyDescent="0.25">
      <c r="C2979" s="221"/>
      <c r="R2979" s="219">
        <v>39493</v>
      </c>
      <c r="S2979" s="220">
        <v>81</v>
      </c>
    </row>
    <row r="2980" spans="3:19" x14ac:dyDescent="0.25">
      <c r="C2980" s="221"/>
      <c r="R2980" s="219">
        <v>39494</v>
      </c>
      <c r="S2980" s="220">
        <v>80</v>
      </c>
    </row>
    <row r="2981" spans="3:19" x14ac:dyDescent="0.25">
      <c r="C2981" s="221"/>
      <c r="R2981" s="219">
        <v>39495</v>
      </c>
      <c r="S2981" s="220">
        <v>79.900000000000006</v>
      </c>
    </row>
    <row r="2982" spans="3:19" x14ac:dyDescent="0.25">
      <c r="C2982" s="221"/>
      <c r="R2982" s="219">
        <v>39496</v>
      </c>
      <c r="S2982" s="220">
        <v>81.5</v>
      </c>
    </row>
    <row r="2983" spans="3:19" x14ac:dyDescent="0.25">
      <c r="C2983" s="221"/>
      <c r="R2983" s="219">
        <v>39497</v>
      </c>
      <c r="S2983" s="220">
        <v>82.7</v>
      </c>
    </row>
    <row r="2984" spans="3:19" x14ac:dyDescent="0.25">
      <c r="C2984" s="221"/>
      <c r="R2984" s="219">
        <v>39498</v>
      </c>
      <c r="S2984" s="220">
        <v>82.4</v>
      </c>
    </row>
    <row r="2985" spans="3:19" x14ac:dyDescent="0.25">
      <c r="C2985" s="221"/>
      <c r="R2985" s="219">
        <v>39499</v>
      </c>
      <c r="S2985" s="220">
        <v>82.4</v>
      </c>
    </row>
    <row r="2986" spans="3:19" x14ac:dyDescent="0.25">
      <c r="C2986" s="221"/>
      <c r="R2986" s="219">
        <v>39500</v>
      </c>
      <c r="S2986" s="220">
        <v>80.599999999999994</v>
      </c>
    </row>
    <row r="2987" spans="3:19" x14ac:dyDescent="0.25">
      <c r="C2987" s="221"/>
      <c r="R2987" s="219">
        <v>39501</v>
      </c>
      <c r="S2987" s="220">
        <v>80.599999999999994</v>
      </c>
    </row>
    <row r="2988" spans="3:19" x14ac:dyDescent="0.25">
      <c r="C2988" s="221"/>
      <c r="R2988" s="219">
        <v>39502</v>
      </c>
      <c r="S2988" s="220">
        <v>79.900000000000006</v>
      </c>
    </row>
    <row r="2989" spans="3:19" x14ac:dyDescent="0.25">
      <c r="C2989" s="221"/>
      <c r="R2989" s="219">
        <v>39503</v>
      </c>
      <c r="S2989" s="220">
        <v>79.900000000000006</v>
      </c>
    </row>
    <row r="2990" spans="3:19" x14ac:dyDescent="0.25">
      <c r="C2990" s="221"/>
      <c r="R2990" s="219">
        <v>39504</v>
      </c>
      <c r="S2990" s="220">
        <v>80.5</v>
      </c>
    </row>
    <row r="2991" spans="3:19" x14ac:dyDescent="0.25">
      <c r="C2991" s="221"/>
      <c r="R2991" s="219">
        <v>39505</v>
      </c>
      <c r="S2991" s="220">
        <v>79.7</v>
      </c>
    </row>
    <row r="2992" spans="3:19" x14ac:dyDescent="0.25">
      <c r="C2992" s="221"/>
      <c r="R2992" s="219">
        <v>39506</v>
      </c>
      <c r="S2992" s="220">
        <v>80.5</v>
      </c>
    </row>
    <row r="2993" spans="3:19" x14ac:dyDescent="0.25">
      <c r="C2993" s="221"/>
      <c r="R2993" s="219">
        <v>39507</v>
      </c>
      <c r="S2993" s="220">
        <v>82</v>
      </c>
    </row>
    <row r="2994" spans="3:19" x14ac:dyDescent="0.25">
      <c r="C2994" s="221"/>
      <c r="R2994" s="219">
        <v>39508</v>
      </c>
      <c r="S2994" s="220">
        <v>81.599999999999994</v>
      </c>
    </row>
    <row r="2995" spans="3:19" x14ac:dyDescent="0.25">
      <c r="C2995" s="221"/>
      <c r="R2995" s="219">
        <v>39509</v>
      </c>
      <c r="S2995" s="220">
        <v>81.8</v>
      </c>
    </row>
    <row r="2996" spans="3:19" x14ac:dyDescent="0.25">
      <c r="C2996" s="221"/>
      <c r="R2996" s="219">
        <v>39510</v>
      </c>
      <c r="S2996" s="220">
        <v>84.3</v>
      </c>
    </row>
    <row r="2997" spans="3:19" x14ac:dyDescent="0.25">
      <c r="C2997" s="221"/>
      <c r="R2997" s="219">
        <v>39511</v>
      </c>
      <c r="S2997" s="220">
        <v>88.1</v>
      </c>
    </row>
    <row r="2998" spans="3:19" x14ac:dyDescent="0.25">
      <c r="C2998" s="221"/>
      <c r="R2998" s="219">
        <v>39512</v>
      </c>
      <c r="S2998" s="220">
        <v>87.4</v>
      </c>
    </row>
    <row r="2999" spans="3:19" x14ac:dyDescent="0.25">
      <c r="C2999" s="221"/>
      <c r="R2999" s="219">
        <v>39513</v>
      </c>
      <c r="S2999" s="220">
        <v>87.9</v>
      </c>
    </row>
    <row r="3000" spans="3:19" x14ac:dyDescent="0.25">
      <c r="C3000" s="221"/>
      <c r="R3000" s="219">
        <v>39514</v>
      </c>
      <c r="S3000" s="220">
        <v>88.1</v>
      </c>
    </row>
    <row r="3001" spans="3:19" x14ac:dyDescent="0.25">
      <c r="C3001" s="221"/>
      <c r="R3001" s="219">
        <v>39515</v>
      </c>
      <c r="S3001" s="220">
        <v>89.2</v>
      </c>
    </row>
    <row r="3002" spans="3:19" x14ac:dyDescent="0.25">
      <c r="C3002" s="221"/>
      <c r="R3002" s="219">
        <v>39516</v>
      </c>
      <c r="S3002" s="220">
        <v>88.4</v>
      </c>
    </row>
    <row r="3003" spans="3:19" x14ac:dyDescent="0.25">
      <c r="C3003" s="221"/>
      <c r="R3003" s="219">
        <v>39517</v>
      </c>
      <c r="S3003" s="220">
        <v>88.5</v>
      </c>
    </row>
    <row r="3004" spans="3:19" x14ac:dyDescent="0.25">
      <c r="C3004" s="221"/>
      <c r="R3004" s="219">
        <v>39518</v>
      </c>
      <c r="S3004" s="220">
        <v>87.7</v>
      </c>
    </row>
    <row r="3005" spans="3:19" x14ac:dyDescent="0.25">
      <c r="C3005" s="221"/>
      <c r="R3005" s="219">
        <v>39519</v>
      </c>
      <c r="S3005" s="220">
        <v>88</v>
      </c>
    </row>
    <row r="3006" spans="3:19" x14ac:dyDescent="0.25">
      <c r="C3006" s="221"/>
      <c r="R3006" s="219">
        <v>39520</v>
      </c>
      <c r="S3006" s="220">
        <v>86.7</v>
      </c>
    </row>
    <row r="3007" spans="3:19" x14ac:dyDescent="0.25">
      <c r="C3007" s="221"/>
      <c r="R3007" s="219">
        <v>39521</v>
      </c>
      <c r="S3007" s="220">
        <v>86.3</v>
      </c>
    </row>
    <row r="3008" spans="3:19" x14ac:dyDescent="0.25">
      <c r="C3008" s="221"/>
      <c r="R3008" s="219">
        <v>39522</v>
      </c>
      <c r="S3008" s="220">
        <v>84.4</v>
      </c>
    </row>
    <row r="3009" spans="3:19" x14ac:dyDescent="0.25">
      <c r="C3009" s="221"/>
      <c r="R3009" s="219">
        <v>39523</v>
      </c>
      <c r="S3009" s="220">
        <v>82.3</v>
      </c>
    </row>
    <row r="3010" spans="3:19" x14ac:dyDescent="0.25">
      <c r="C3010" s="221"/>
      <c r="R3010" s="219">
        <v>39524</v>
      </c>
      <c r="S3010" s="220">
        <v>82.9</v>
      </c>
    </row>
    <row r="3011" spans="3:19" x14ac:dyDescent="0.25">
      <c r="C3011" s="221"/>
      <c r="R3011" s="219">
        <v>39525</v>
      </c>
      <c r="S3011" s="220">
        <v>84</v>
      </c>
    </row>
    <row r="3012" spans="3:19" x14ac:dyDescent="0.25">
      <c r="C3012" s="221"/>
      <c r="R3012" s="219">
        <v>39526</v>
      </c>
      <c r="S3012" s="220">
        <v>83.1</v>
      </c>
    </row>
    <row r="3013" spans="3:19" x14ac:dyDescent="0.25">
      <c r="C3013" s="221"/>
      <c r="R3013" s="219">
        <v>39527</v>
      </c>
      <c r="S3013" s="220">
        <v>80.5</v>
      </c>
    </row>
    <row r="3014" spans="3:19" x14ac:dyDescent="0.25">
      <c r="C3014" s="221"/>
      <c r="R3014" s="219">
        <v>39528</v>
      </c>
      <c r="S3014" s="220">
        <v>80.900000000000006</v>
      </c>
    </row>
    <row r="3015" spans="3:19" x14ac:dyDescent="0.25">
      <c r="C3015" s="221"/>
      <c r="R3015" s="219">
        <v>39529</v>
      </c>
      <c r="S3015" s="220">
        <v>80.5</v>
      </c>
    </row>
    <row r="3016" spans="3:19" x14ac:dyDescent="0.25">
      <c r="C3016" s="221"/>
      <c r="R3016" s="219">
        <v>39530</v>
      </c>
      <c r="S3016" s="220">
        <v>79.5</v>
      </c>
    </row>
    <row r="3017" spans="3:19" x14ac:dyDescent="0.25">
      <c r="C3017" s="221"/>
      <c r="R3017" s="219">
        <v>39531</v>
      </c>
      <c r="S3017" s="220">
        <v>79.7</v>
      </c>
    </row>
    <row r="3018" spans="3:19" x14ac:dyDescent="0.25">
      <c r="C3018" s="221"/>
      <c r="R3018" s="219">
        <v>39532</v>
      </c>
      <c r="S3018" s="220">
        <v>80.2</v>
      </c>
    </row>
    <row r="3019" spans="3:19" x14ac:dyDescent="0.25">
      <c r="C3019" s="221"/>
      <c r="R3019" s="219">
        <v>39533</v>
      </c>
      <c r="S3019" s="220">
        <v>79.900000000000006</v>
      </c>
    </row>
    <row r="3020" spans="3:19" x14ac:dyDescent="0.25">
      <c r="C3020" s="221"/>
      <c r="R3020" s="219">
        <v>39534</v>
      </c>
      <c r="S3020" s="220">
        <v>78.599999999999994</v>
      </c>
    </row>
    <row r="3021" spans="3:19" x14ac:dyDescent="0.25">
      <c r="C3021" s="221"/>
      <c r="R3021" s="219">
        <v>39535</v>
      </c>
      <c r="S3021" s="220">
        <v>79.2</v>
      </c>
    </row>
    <row r="3022" spans="3:19" x14ac:dyDescent="0.25">
      <c r="C3022" s="221"/>
      <c r="R3022" s="219">
        <v>39536</v>
      </c>
      <c r="S3022" s="220">
        <v>77.3</v>
      </c>
    </row>
    <row r="3023" spans="3:19" x14ac:dyDescent="0.25">
      <c r="C3023" s="221"/>
      <c r="R3023" s="219">
        <v>39537</v>
      </c>
      <c r="S3023" s="220">
        <v>77.2</v>
      </c>
    </row>
    <row r="3024" spans="3:19" x14ac:dyDescent="0.25">
      <c r="C3024" s="221"/>
      <c r="R3024" s="219">
        <v>39538</v>
      </c>
      <c r="S3024" s="220">
        <v>78.099999999999994</v>
      </c>
    </row>
    <row r="3025" spans="3:19" x14ac:dyDescent="0.25">
      <c r="C3025" s="221"/>
      <c r="R3025" s="219">
        <v>39539</v>
      </c>
      <c r="S3025" s="220">
        <v>76.599999999999994</v>
      </c>
    </row>
    <row r="3026" spans="3:19" x14ac:dyDescent="0.25">
      <c r="C3026" s="221"/>
      <c r="R3026" s="219">
        <v>39540</v>
      </c>
      <c r="S3026" s="220">
        <v>75.2</v>
      </c>
    </row>
    <row r="3027" spans="3:19" x14ac:dyDescent="0.25">
      <c r="C3027" s="221"/>
      <c r="R3027" s="219">
        <v>39541</v>
      </c>
      <c r="S3027" s="220">
        <v>72.2</v>
      </c>
    </row>
    <row r="3028" spans="3:19" x14ac:dyDescent="0.25">
      <c r="C3028" s="221"/>
      <c r="R3028" s="219">
        <v>39542</v>
      </c>
      <c r="S3028" s="220">
        <v>71.2</v>
      </c>
    </row>
    <row r="3029" spans="3:19" x14ac:dyDescent="0.25">
      <c r="C3029" s="221"/>
      <c r="R3029" s="219">
        <v>39543</v>
      </c>
      <c r="S3029" s="220">
        <v>69</v>
      </c>
    </row>
    <row r="3030" spans="3:19" x14ac:dyDescent="0.25">
      <c r="C3030" s="221"/>
      <c r="R3030" s="219">
        <v>39544</v>
      </c>
      <c r="S3030" s="220">
        <v>67.5</v>
      </c>
    </row>
    <row r="3031" spans="3:19" x14ac:dyDescent="0.25">
      <c r="C3031" s="221"/>
      <c r="R3031" s="219">
        <v>39545</v>
      </c>
      <c r="S3031" s="220">
        <v>67.400000000000006</v>
      </c>
    </row>
    <row r="3032" spans="3:19" x14ac:dyDescent="0.25">
      <c r="C3032" s="221"/>
      <c r="R3032" s="219">
        <v>39546</v>
      </c>
      <c r="S3032" s="220">
        <v>67.599999999999994</v>
      </c>
    </row>
    <row r="3033" spans="3:19" x14ac:dyDescent="0.25">
      <c r="C3033" s="221"/>
      <c r="R3033" s="219">
        <v>39547</v>
      </c>
      <c r="S3033" s="220">
        <v>68.3</v>
      </c>
    </row>
    <row r="3034" spans="3:19" x14ac:dyDescent="0.25">
      <c r="C3034" s="221"/>
      <c r="R3034" s="219">
        <v>39548</v>
      </c>
      <c r="S3034" s="220">
        <v>69.099999999999994</v>
      </c>
    </row>
    <row r="3035" spans="3:19" x14ac:dyDescent="0.25">
      <c r="C3035" s="221"/>
      <c r="R3035" s="219">
        <v>39549</v>
      </c>
      <c r="S3035" s="220">
        <v>68.599999999999994</v>
      </c>
    </row>
    <row r="3036" spans="3:19" x14ac:dyDescent="0.25">
      <c r="C3036" s="221"/>
      <c r="R3036" s="219">
        <v>39550</v>
      </c>
      <c r="S3036" s="220">
        <v>68.400000000000006</v>
      </c>
    </row>
    <row r="3037" spans="3:19" x14ac:dyDescent="0.25">
      <c r="C3037" s="221"/>
      <c r="R3037" s="219">
        <v>39551</v>
      </c>
      <c r="S3037" s="220">
        <v>67.599999999999994</v>
      </c>
    </row>
    <row r="3038" spans="3:19" x14ac:dyDescent="0.25">
      <c r="C3038" s="221"/>
      <c r="R3038" s="219">
        <v>39552</v>
      </c>
      <c r="S3038" s="220">
        <v>68.3</v>
      </c>
    </row>
    <row r="3039" spans="3:19" x14ac:dyDescent="0.25">
      <c r="C3039" s="221"/>
      <c r="R3039" s="219">
        <v>39553</v>
      </c>
      <c r="S3039" s="220">
        <v>68.099999999999994</v>
      </c>
    </row>
    <row r="3040" spans="3:19" x14ac:dyDescent="0.25">
      <c r="C3040" s="221"/>
      <c r="R3040" s="219">
        <v>39554</v>
      </c>
      <c r="S3040" s="220">
        <v>68.400000000000006</v>
      </c>
    </row>
    <row r="3041" spans="3:19" x14ac:dyDescent="0.25">
      <c r="C3041" s="221"/>
      <c r="R3041" s="219">
        <v>39555</v>
      </c>
      <c r="S3041" s="220">
        <v>68.3</v>
      </c>
    </row>
    <row r="3042" spans="3:19" x14ac:dyDescent="0.25">
      <c r="C3042" s="221"/>
      <c r="R3042" s="219">
        <v>39556</v>
      </c>
      <c r="S3042" s="220">
        <v>68.400000000000006</v>
      </c>
    </row>
    <row r="3043" spans="3:19" x14ac:dyDescent="0.25">
      <c r="C3043" s="221"/>
      <c r="R3043" s="219">
        <v>39557</v>
      </c>
      <c r="S3043" s="220">
        <v>69</v>
      </c>
    </row>
    <row r="3044" spans="3:19" x14ac:dyDescent="0.25">
      <c r="C3044" s="221"/>
      <c r="R3044" s="219">
        <v>39558</v>
      </c>
      <c r="S3044" s="220">
        <v>68</v>
      </c>
    </row>
    <row r="3045" spans="3:19" x14ac:dyDescent="0.25">
      <c r="C3045" s="221"/>
      <c r="R3045" s="219">
        <v>39559</v>
      </c>
      <c r="S3045" s="220">
        <v>68.3</v>
      </c>
    </row>
    <row r="3046" spans="3:19" x14ac:dyDescent="0.25">
      <c r="C3046" s="221"/>
      <c r="R3046" s="219">
        <v>39560</v>
      </c>
      <c r="S3046" s="220">
        <v>69.5</v>
      </c>
    </row>
    <row r="3047" spans="3:19" x14ac:dyDescent="0.25">
      <c r="C3047" s="221"/>
      <c r="R3047" s="219">
        <v>39561</v>
      </c>
      <c r="S3047" s="220">
        <v>69.900000000000006</v>
      </c>
    </row>
    <row r="3048" spans="3:19" x14ac:dyDescent="0.25">
      <c r="C3048" s="221"/>
      <c r="R3048" s="219">
        <v>39562</v>
      </c>
      <c r="S3048" s="220">
        <v>70.2</v>
      </c>
    </row>
    <row r="3049" spans="3:19" x14ac:dyDescent="0.25">
      <c r="C3049" s="221"/>
      <c r="R3049" s="219">
        <v>39563</v>
      </c>
      <c r="S3049" s="220">
        <v>70</v>
      </c>
    </row>
    <row r="3050" spans="3:19" x14ac:dyDescent="0.25">
      <c r="C3050" s="221"/>
      <c r="R3050" s="219">
        <v>39564</v>
      </c>
      <c r="S3050" s="220">
        <v>71</v>
      </c>
    </row>
    <row r="3051" spans="3:19" x14ac:dyDescent="0.25">
      <c r="C3051" s="221"/>
      <c r="R3051" s="219">
        <v>39565</v>
      </c>
      <c r="S3051" s="220">
        <v>70.7</v>
      </c>
    </row>
    <row r="3052" spans="3:19" x14ac:dyDescent="0.25">
      <c r="C3052" s="221"/>
      <c r="R3052" s="219">
        <v>39566</v>
      </c>
      <c r="S3052" s="220">
        <v>72.7</v>
      </c>
    </row>
    <row r="3053" spans="3:19" x14ac:dyDescent="0.25">
      <c r="C3053" s="221"/>
      <c r="R3053" s="219">
        <v>39567</v>
      </c>
      <c r="S3053" s="220">
        <v>72.5</v>
      </c>
    </row>
    <row r="3054" spans="3:19" x14ac:dyDescent="0.25">
      <c r="C3054" s="221"/>
      <c r="R3054" s="219">
        <v>39568</v>
      </c>
      <c r="S3054" s="220">
        <v>71.900000000000006</v>
      </c>
    </row>
    <row r="3055" spans="3:19" x14ac:dyDescent="0.25">
      <c r="C3055" s="221"/>
      <c r="R3055" s="219">
        <v>39569</v>
      </c>
      <c r="S3055" s="220">
        <v>72.900000000000006</v>
      </c>
    </row>
    <row r="3056" spans="3:19" x14ac:dyDescent="0.25">
      <c r="C3056" s="221"/>
      <c r="R3056" s="219">
        <v>39570</v>
      </c>
      <c r="S3056" s="220">
        <v>72.099999999999994</v>
      </c>
    </row>
    <row r="3057" spans="3:19" x14ac:dyDescent="0.25">
      <c r="C3057" s="221"/>
      <c r="R3057" s="219">
        <v>39571</v>
      </c>
      <c r="S3057" s="220">
        <v>72</v>
      </c>
    </row>
    <row r="3058" spans="3:19" x14ac:dyDescent="0.25">
      <c r="C3058" s="221"/>
      <c r="R3058" s="219">
        <v>39572</v>
      </c>
      <c r="S3058" s="220">
        <v>72.2</v>
      </c>
    </row>
    <row r="3059" spans="3:19" x14ac:dyDescent="0.25">
      <c r="C3059" s="221"/>
      <c r="R3059" s="219">
        <v>39573</v>
      </c>
      <c r="S3059" s="220">
        <v>72</v>
      </c>
    </row>
    <row r="3060" spans="3:19" x14ac:dyDescent="0.25">
      <c r="C3060" s="221"/>
      <c r="R3060" s="219">
        <v>39574</v>
      </c>
      <c r="S3060" s="220">
        <v>72.900000000000006</v>
      </c>
    </row>
    <row r="3061" spans="3:19" x14ac:dyDescent="0.25">
      <c r="C3061" s="221"/>
      <c r="R3061" s="219">
        <v>39575</v>
      </c>
      <c r="S3061" s="220">
        <v>73.2</v>
      </c>
    </row>
    <row r="3062" spans="3:19" x14ac:dyDescent="0.25">
      <c r="C3062" s="221"/>
      <c r="R3062" s="219">
        <v>39576</v>
      </c>
      <c r="S3062" s="220">
        <v>73.099999999999994</v>
      </c>
    </row>
    <row r="3063" spans="3:19" x14ac:dyDescent="0.25">
      <c r="C3063" s="221"/>
      <c r="R3063" s="219">
        <v>39577</v>
      </c>
      <c r="S3063" s="220">
        <v>73.2</v>
      </c>
    </row>
    <row r="3064" spans="3:19" x14ac:dyDescent="0.25">
      <c r="C3064" s="221"/>
      <c r="R3064" s="219">
        <v>39578</v>
      </c>
      <c r="S3064" s="220">
        <v>73.7</v>
      </c>
    </row>
    <row r="3065" spans="3:19" x14ac:dyDescent="0.25">
      <c r="C3065" s="221"/>
      <c r="R3065" s="219">
        <v>39579</v>
      </c>
      <c r="S3065" s="220">
        <v>73.7</v>
      </c>
    </row>
    <row r="3066" spans="3:19" x14ac:dyDescent="0.25">
      <c r="C3066" s="221"/>
      <c r="R3066" s="219">
        <v>39580</v>
      </c>
      <c r="S3066" s="220">
        <v>76</v>
      </c>
    </row>
    <row r="3067" spans="3:19" x14ac:dyDescent="0.25">
      <c r="C3067" s="221"/>
      <c r="R3067" s="219">
        <v>39581</v>
      </c>
      <c r="S3067" s="220">
        <v>76.8</v>
      </c>
    </row>
    <row r="3068" spans="3:19" x14ac:dyDescent="0.25">
      <c r="C3068" s="221"/>
      <c r="R3068" s="219">
        <v>39582</v>
      </c>
      <c r="S3068" s="220">
        <v>77.900000000000006</v>
      </c>
    </row>
    <row r="3069" spans="3:19" x14ac:dyDescent="0.25">
      <c r="C3069" s="221"/>
      <c r="R3069" s="219">
        <v>39583</v>
      </c>
      <c r="S3069" s="220">
        <v>78.3</v>
      </c>
    </row>
    <row r="3070" spans="3:19" x14ac:dyDescent="0.25">
      <c r="C3070" s="221"/>
      <c r="R3070" s="219">
        <v>39584</v>
      </c>
      <c r="S3070" s="220">
        <v>78.599999999999994</v>
      </c>
    </row>
    <row r="3071" spans="3:19" x14ac:dyDescent="0.25">
      <c r="C3071" s="221"/>
      <c r="R3071" s="219">
        <v>39585</v>
      </c>
      <c r="S3071" s="220">
        <v>77.599999999999994</v>
      </c>
    </row>
    <row r="3072" spans="3:19" x14ac:dyDescent="0.25">
      <c r="C3072" s="221"/>
      <c r="R3072" s="219">
        <v>39586</v>
      </c>
      <c r="S3072" s="220">
        <v>76.599999999999994</v>
      </c>
    </row>
    <row r="3073" spans="3:19" x14ac:dyDescent="0.25">
      <c r="C3073" s="221"/>
      <c r="R3073" s="219">
        <v>39587</v>
      </c>
      <c r="S3073" s="220">
        <v>76.3</v>
      </c>
    </row>
    <row r="3074" spans="3:19" x14ac:dyDescent="0.25">
      <c r="C3074" s="221"/>
      <c r="R3074" s="219">
        <v>39588</v>
      </c>
      <c r="S3074" s="220">
        <v>75.8</v>
      </c>
    </row>
    <row r="3075" spans="3:19" x14ac:dyDescent="0.25">
      <c r="C3075" s="221"/>
      <c r="R3075" s="219">
        <v>39589</v>
      </c>
      <c r="S3075" s="220">
        <v>75.7</v>
      </c>
    </row>
    <row r="3076" spans="3:19" x14ac:dyDescent="0.25">
      <c r="C3076" s="221"/>
      <c r="R3076" s="219">
        <v>39590</v>
      </c>
      <c r="S3076" s="220">
        <v>75.599999999999994</v>
      </c>
    </row>
    <row r="3077" spans="3:19" x14ac:dyDescent="0.25">
      <c r="C3077" s="221"/>
      <c r="R3077" s="219">
        <v>39591</v>
      </c>
      <c r="S3077" s="220">
        <v>74.900000000000006</v>
      </c>
    </row>
    <row r="3078" spans="3:19" x14ac:dyDescent="0.25">
      <c r="C3078" s="221"/>
      <c r="R3078" s="219">
        <v>39592</v>
      </c>
      <c r="S3078" s="220">
        <v>73.400000000000006</v>
      </c>
    </row>
    <row r="3079" spans="3:19" x14ac:dyDescent="0.25">
      <c r="C3079" s="221"/>
      <c r="R3079" s="219">
        <v>39593</v>
      </c>
      <c r="S3079" s="220">
        <v>73</v>
      </c>
    </row>
    <row r="3080" spans="3:19" x14ac:dyDescent="0.25">
      <c r="C3080" s="221"/>
      <c r="R3080" s="219">
        <v>39594</v>
      </c>
      <c r="S3080" s="220">
        <v>73.900000000000006</v>
      </c>
    </row>
    <row r="3081" spans="3:19" x14ac:dyDescent="0.25">
      <c r="C3081" s="221"/>
      <c r="R3081" s="219">
        <v>39595</v>
      </c>
      <c r="S3081" s="220">
        <v>74.2</v>
      </c>
    </row>
    <row r="3082" spans="3:19" x14ac:dyDescent="0.25">
      <c r="C3082" s="221"/>
      <c r="R3082" s="219">
        <v>39596</v>
      </c>
      <c r="S3082" s="220">
        <v>73.3</v>
      </c>
    </row>
    <row r="3083" spans="3:19" x14ac:dyDescent="0.25">
      <c r="C3083" s="221"/>
      <c r="R3083" s="219">
        <v>39597</v>
      </c>
      <c r="S3083" s="220">
        <v>73.400000000000006</v>
      </c>
    </row>
    <row r="3084" spans="3:19" x14ac:dyDescent="0.25">
      <c r="C3084" s="221"/>
      <c r="R3084" s="219">
        <v>39598</v>
      </c>
      <c r="S3084" s="220">
        <v>73.099999999999994</v>
      </c>
    </row>
    <row r="3085" spans="3:19" x14ac:dyDescent="0.25">
      <c r="C3085" s="221"/>
      <c r="R3085" s="219">
        <v>39599</v>
      </c>
      <c r="S3085" s="220">
        <v>72.5</v>
      </c>
    </row>
    <row r="3086" spans="3:19" x14ac:dyDescent="0.25">
      <c r="C3086" s="221"/>
      <c r="R3086" s="219">
        <v>39600</v>
      </c>
      <c r="S3086" s="220">
        <v>71.7</v>
      </c>
    </row>
    <row r="3087" spans="3:19" x14ac:dyDescent="0.25">
      <c r="C3087" s="221"/>
      <c r="R3087" s="219">
        <v>39601</v>
      </c>
      <c r="S3087" s="220">
        <v>72</v>
      </c>
    </row>
    <row r="3088" spans="3:19" x14ac:dyDescent="0.25">
      <c r="C3088" s="221"/>
      <c r="R3088" s="219">
        <v>39602</v>
      </c>
      <c r="S3088" s="220">
        <v>73.3</v>
      </c>
    </row>
    <row r="3089" spans="3:19" x14ac:dyDescent="0.25">
      <c r="C3089" s="221"/>
      <c r="R3089" s="219">
        <v>39603</v>
      </c>
      <c r="S3089" s="220">
        <v>74.5</v>
      </c>
    </row>
    <row r="3090" spans="3:19" x14ac:dyDescent="0.25">
      <c r="C3090" s="221"/>
      <c r="R3090" s="219">
        <v>39604</v>
      </c>
      <c r="S3090" s="220">
        <v>74.2</v>
      </c>
    </row>
    <row r="3091" spans="3:19" x14ac:dyDescent="0.25">
      <c r="C3091" s="221"/>
      <c r="R3091" s="219">
        <v>39605</v>
      </c>
      <c r="S3091" s="220">
        <v>75.099999999999994</v>
      </c>
    </row>
    <row r="3092" spans="3:19" x14ac:dyDescent="0.25">
      <c r="C3092" s="221"/>
      <c r="R3092" s="219">
        <v>39606</v>
      </c>
      <c r="S3092" s="220">
        <v>74.8</v>
      </c>
    </row>
    <row r="3093" spans="3:19" x14ac:dyDescent="0.25">
      <c r="C3093" s="221"/>
      <c r="R3093" s="219">
        <v>39607</v>
      </c>
      <c r="S3093" s="220">
        <v>73.7</v>
      </c>
    </row>
    <row r="3094" spans="3:19" x14ac:dyDescent="0.25">
      <c r="C3094" s="221"/>
      <c r="R3094" s="219">
        <v>39608</v>
      </c>
      <c r="S3094" s="220">
        <v>73.400000000000006</v>
      </c>
    </row>
    <row r="3095" spans="3:19" x14ac:dyDescent="0.25">
      <c r="C3095" s="221"/>
      <c r="R3095" s="219">
        <v>39609</v>
      </c>
      <c r="S3095" s="220">
        <v>73.2</v>
      </c>
    </row>
    <row r="3096" spans="3:19" x14ac:dyDescent="0.25">
      <c r="C3096" s="221"/>
      <c r="R3096" s="219">
        <v>39610</v>
      </c>
      <c r="S3096" s="220">
        <v>73.099999999999994</v>
      </c>
    </row>
    <row r="3097" spans="3:19" x14ac:dyDescent="0.25">
      <c r="C3097" s="221"/>
      <c r="R3097" s="219">
        <v>39611</v>
      </c>
      <c r="S3097" s="220">
        <v>72.400000000000006</v>
      </c>
    </row>
    <row r="3098" spans="3:19" x14ac:dyDescent="0.25">
      <c r="C3098" s="221"/>
      <c r="R3098" s="219">
        <v>39612</v>
      </c>
      <c r="S3098" s="220">
        <v>72.099999999999994</v>
      </c>
    </row>
    <row r="3099" spans="3:19" x14ac:dyDescent="0.25">
      <c r="C3099" s="221"/>
      <c r="R3099" s="219">
        <v>39613</v>
      </c>
      <c r="S3099" s="220">
        <v>73.900000000000006</v>
      </c>
    </row>
    <row r="3100" spans="3:19" x14ac:dyDescent="0.25">
      <c r="C3100" s="221"/>
      <c r="R3100" s="219">
        <v>39614</v>
      </c>
      <c r="S3100" s="220">
        <v>73</v>
      </c>
    </row>
    <row r="3101" spans="3:19" x14ac:dyDescent="0.25">
      <c r="C3101" s="221"/>
      <c r="R3101" s="219">
        <v>39615</v>
      </c>
      <c r="S3101" s="220">
        <v>74.599999999999994</v>
      </c>
    </row>
    <row r="3102" spans="3:19" x14ac:dyDescent="0.25">
      <c r="C3102" s="221"/>
      <c r="R3102" s="219">
        <v>39616</v>
      </c>
      <c r="S3102" s="220">
        <v>76.099999999999994</v>
      </c>
    </row>
    <row r="3103" spans="3:19" x14ac:dyDescent="0.25">
      <c r="C3103" s="221"/>
      <c r="R3103" s="219">
        <v>39617</v>
      </c>
      <c r="S3103" s="220">
        <v>77.3</v>
      </c>
    </row>
    <row r="3104" spans="3:19" x14ac:dyDescent="0.25">
      <c r="C3104" s="221"/>
      <c r="R3104" s="219">
        <v>39618</v>
      </c>
      <c r="S3104" s="220">
        <v>79.8</v>
      </c>
    </row>
    <row r="3105" spans="3:19" x14ac:dyDescent="0.25">
      <c r="C3105" s="221"/>
      <c r="R3105" s="219">
        <v>39619</v>
      </c>
      <c r="S3105" s="220">
        <v>81.5</v>
      </c>
    </row>
    <row r="3106" spans="3:19" x14ac:dyDescent="0.25">
      <c r="C3106" s="221"/>
      <c r="R3106" s="219">
        <v>39620</v>
      </c>
      <c r="S3106" s="220">
        <v>81.3</v>
      </c>
    </row>
    <row r="3107" spans="3:19" x14ac:dyDescent="0.25">
      <c r="C3107" s="221"/>
      <c r="R3107" s="219">
        <v>39621</v>
      </c>
      <c r="S3107" s="220">
        <v>80.099999999999994</v>
      </c>
    </row>
    <row r="3108" spans="3:19" x14ac:dyDescent="0.25">
      <c r="C3108" s="221"/>
      <c r="R3108" s="219">
        <v>39622</v>
      </c>
      <c r="S3108" s="220">
        <v>80.8</v>
      </c>
    </row>
    <row r="3109" spans="3:19" x14ac:dyDescent="0.25">
      <c r="C3109" s="221"/>
      <c r="R3109" s="219">
        <v>39623</v>
      </c>
      <c r="S3109" s="220">
        <v>84.5</v>
      </c>
    </row>
    <row r="3110" spans="3:19" x14ac:dyDescent="0.25">
      <c r="C3110" s="221"/>
      <c r="R3110" s="219">
        <v>39624</v>
      </c>
      <c r="S3110" s="220">
        <v>84.8</v>
      </c>
    </row>
    <row r="3111" spans="3:19" x14ac:dyDescent="0.25">
      <c r="C3111" s="221"/>
      <c r="R3111" s="219">
        <v>39625</v>
      </c>
      <c r="S3111" s="220">
        <v>85.9</v>
      </c>
    </row>
    <row r="3112" spans="3:19" x14ac:dyDescent="0.25">
      <c r="C3112" s="221"/>
      <c r="R3112" s="219">
        <v>39626</v>
      </c>
      <c r="S3112" s="220">
        <v>86.5</v>
      </c>
    </row>
    <row r="3113" spans="3:19" x14ac:dyDescent="0.25">
      <c r="C3113" s="221"/>
      <c r="R3113" s="219">
        <v>39627</v>
      </c>
      <c r="S3113" s="220">
        <v>86.3</v>
      </c>
    </row>
    <row r="3114" spans="3:19" x14ac:dyDescent="0.25">
      <c r="C3114" s="221"/>
      <c r="R3114" s="219">
        <v>39628</v>
      </c>
      <c r="S3114" s="220">
        <v>86.8</v>
      </c>
    </row>
    <row r="3115" spans="3:19" x14ac:dyDescent="0.25">
      <c r="C3115" s="221"/>
      <c r="R3115" s="219">
        <v>39629</v>
      </c>
      <c r="S3115" s="220">
        <v>86.8</v>
      </c>
    </row>
    <row r="3116" spans="3:19" x14ac:dyDescent="0.25">
      <c r="C3116" s="221"/>
      <c r="R3116" s="219">
        <v>39630</v>
      </c>
      <c r="S3116" s="220">
        <v>89.8</v>
      </c>
    </row>
    <row r="3117" spans="3:19" x14ac:dyDescent="0.25">
      <c r="C3117" s="221"/>
      <c r="R3117" s="219">
        <v>39631</v>
      </c>
      <c r="S3117" s="220">
        <v>90.9</v>
      </c>
    </row>
    <row r="3118" spans="3:19" x14ac:dyDescent="0.25">
      <c r="C3118" s="221"/>
      <c r="R3118" s="219">
        <v>39632</v>
      </c>
      <c r="S3118" s="220">
        <v>90</v>
      </c>
    </row>
    <row r="3119" spans="3:19" x14ac:dyDescent="0.25">
      <c r="C3119" s="221"/>
      <c r="R3119" s="219">
        <v>39633</v>
      </c>
      <c r="S3119" s="220">
        <v>89.7</v>
      </c>
    </row>
    <row r="3120" spans="3:19" x14ac:dyDescent="0.25">
      <c r="C3120" s="221"/>
      <c r="R3120" s="219">
        <v>39634</v>
      </c>
      <c r="S3120" s="220">
        <v>89.2</v>
      </c>
    </row>
    <row r="3121" spans="3:19" x14ac:dyDescent="0.25">
      <c r="C3121" s="221"/>
      <c r="R3121" s="219">
        <v>39635</v>
      </c>
      <c r="S3121" s="220">
        <v>86.7</v>
      </c>
    </row>
    <row r="3122" spans="3:19" x14ac:dyDescent="0.25">
      <c r="C3122" s="221"/>
      <c r="R3122" s="219">
        <v>39636</v>
      </c>
      <c r="S3122" s="220">
        <v>88.2</v>
      </c>
    </row>
    <row r="3123" spans="3:19" x14ac:dyDescent="0.25">
      <c r="C3123" s="221"/>
      <c r="R3123" s="219">
        <v>39637</v>
      </c>
      <c r="S3123" s="220">
        <v>89.8</v>
      </c>
    </row>
    <row r="3124" spans="3:19" x14ac:dyDescent="0.25">
      <c r="C3124" s="221"/>
      <c r="R3124" s="219">
        <v>39638</v>
      </c>
      <c r="S3124" s="220">
        <v>91.4</v>
      </c>
    </row>
    <row r="3125" spans="3:19" x14ac:dyDescent="0.25">
      <c r="C3125" s="221"/>
      <c r="R3125" s="219">
        <v>39639</v>
      </c>
      <c r="S3125" s="220">
        <v>93.4</v>
      </c>
    </row>
    <row r="3126" spans="3:19" x14ac:dyDescent="0.25">
      <c r="C3126" s="221"/>
      <c r="R3126" s="219">
        <v>39640</v>
      </c>
      <c r="S3126" s="220">
        <v>93</v>
      </c>
    </row>
    <row r="3127" spans="3:19" x14ac:dyDescent="0.25">
      <c r="C3127" s="221"/>
      <c r="R3127" s="219">
        <v>39641</v>
      </c>
      <c r="S3127" s="220">
        <v>93.2</v>
      </c>
    </row>
    <row r="3128" spans="3:19" x14ac:dyDescent="0.25">
      <c r="C3128" s="221"/>
      <c r="R3128" s="219">
        <v>39642</v>
      </c>
      <c r="S3128" s="220">
        <v>92.6</v>
      </c>
    </row>
    <row r="3129" spans="3:19" x14ac:dyDescent="0.25">
      <c r="C3129" s="221"/>
      <c r="R3129" s="219">
        <v>39643</v>
      </c>
      <c r="S3129" s="220">
        <v>93.3</v>
      </c>
    </row>
    <row r="3130" spans="3:19" x14ac:dyDescent="0.25">
      <c r="C3130" s="221"/>
      <c r="R3130" s="219">
        <v>39644</v>
      </c>
      <c r="S3130" s="220">
        <v>95.6</v>
      </c>
    </row>
    <row r="3131" spans="3:19" x14ac:dyDescent="0.25">
      <c r="C3131" s="221"/>
      <c r="R3131" s="219">
        <v>39645</v>
      </c>
      <c r="S3131" s="220">
        <v>96.4</v>
      </c>
    </row>
    <row r="3132" spans="3:19" x14ac:dyDescent="0.25">
      <c r="C3132" s="221"/>
      <c r="R3132" s="219">
        <v>39646</v>
      </c>
      <c r="S3132" s="220">
        <v>96.2</v>
      </c>
    </row>
    <row r="3133" spans="3:19" x14ac:dyDescent="0.25">
      <c r="C3133" s="221"/>
      <c r="R3133" s="219">
        <v>39647</v>
      </c>
      <c r="S3133" s="220">
        <v>96.5</v>
      </c>
    </row>
    <row r="3134" spans="3:19" x14ac:dyDescent="0.25">
      <c r="C3134" s="221"/>
      <c r="R3134" s="219">
        <v>39648</v>
      </c>
      <c r="S3134" s="220">
        <v>94.9</v>
      </c>
    </row>
    <row r="3135" spans="3:19" x14ac:dyDescent="0.25">
      <c r="C3135" s="221"/>
      <c r="R3135" s="219">
        <v>39649</v>
      </c>
      <c r="S3135" s="220">
        <v>92.9</v>
      </c>
    </row>
    <row r="3136" spans="3:19" x14ac:dyDescent="0.25">
      <c r="C3136" s="221"/>
      <c r="R3136" s="219">
        <v>39650</v>
      </c>
      <c r="S3136" s="220">
        <v>94.5</v>
      </c>
    </row>
    <row r="3137" spans="3:19" x14ac:dyDescent="0.25">
      <c r="C3137" s="221"/>
      <c r="R3137" s="219">
        <v>39651</v>
      </c>
      <c r="S3137" s="220">
        <v>95.5</v>
      </c>
    </row>
    <row r="3138" spans="3:19" x14ac:dyDescent="0.25">
      <c r="C3138" s="221"/>
      <c r="R3138" s="219">
        <v>39652</v>
      </c>
      <c r="S3138" s="220">
        <v>96.6</v>
      </c>
    </row>
    <row r="3139" spans="3:19" x14ac:dyDescent="0.25">
      <c r="C3139" s="221"/>
      <c r="R3139" s="219">
        <v>39653</v>
      </c>
      <c r="S3139" s="220">
        <v>93.5</v>
      </c>
    </row>
    <row r="3140" spans="3:19" x14ac:dyDescent="0.25">
      <c r="C3140" s="221"/>
      <c r="R3140" s="219">
        <v>39654</v>
      </c>
      <c r="S3140" s="220">
        <v>91.3</v>
      </c>
    </row>
    <row r="3141" spans="3:19" x14ac:dyDescent="0.25">
      <c r="C3141" s="221"/>
      <c r="R3141" s="219">
        <v>39655</v>
      </c>
      <c r="S3141" s="220">
        <v>89</v>
      </c>
    </row>
    <row r="3142" spans="3:19" x14ac:dyDescent="0.25">
      <c r="C3142" s="221"/>
      <c r="R3142" s="219">
        <v>39656</v>
      </c>
      <c r="S3142" s="220">
        <v>87.9</v>
      </c>
    </row>
    <row r="3143" spans="3:19" x14ac:dyDescent="0.25">
      <c r="C3143" s="221"/>
      <c r="R3143" s="219">
        <v>39657</v>
      </c>
      <c r="S3143" s="220">
        <v>89</v>
      </c>
    </row>
    <row r="3144" spans="3:19" x14ac:dyDescent="0.25">
      <c r="C3144" s="221"/>
      <c r="R3144" s="219">
        <v>39658</v>
      </c>
      <c r="S3144" s="220">
        <v>89.3</v>
      </c>
    </row>
    <row r="3145" spans="3:19" x14ac:dyDescent="0.25">
      <c r="C3145" s="221"/>
      <c r="R3145" s="219">
        <v>39659</v>
      </c>
      <c r="S3145" s="220">
        <v>89.8</v>
      </c>
    </row>
    <row r="3146" spans="3:19" x14ac:dyDescent="0.25">
      <c r="C3146" s="221"/>
      <c r="R3146" s="219">
        <v>39660</v>
      </c>
      <c r="S3146" s="220">
        <v>88.3</v>
      </c>
    </row>
    <row r="3147" spans="3:19" x14ac:dyDescent="0.25">
      <c r="C3147" s="221"/>
      <c r="R3147" s="219">
        <v>39661</v>
      </c>
      <c r="S3147" s="220">
        <v>87.9</v>
      </c>
    </row>
    <row r="3148" spans="3:19" x14ac:dyDescent="0.25">
      <c r="C3148" s="221"/>
      <c r="R3148" s="219">
        <v>39662</v>
      </c>
      <c r="S3148" s="220">
        <v>87.1</v>
      </c>
    </row>
    <row r="3149" spans="3:19" x14ac:dyDescent="0.25">
      <c r="C3149" s="221"/>
      <c r="R3149" s="219">
        <v>39663</v>
      </c>
      <c r="S3149" s="220">
        <v>87.3</v>
      </c>
    </row>
    <row r="3150" spans="3:19" x14ac:dyDescent="0.25">
      <c r="C3150" s="221"/>
      <c r="R3150" s="219">
        <v>39664</v>
      </c>
      <c r="S3150" s="220">
        <v>88.1</v>
      </c>
    </row>
    <row r="3151" spans="3:19" x14ac:dyDescent="0.25">
      <c r="C3151" s="221"/>
      <c r="R3151" s="219">
        <v>39665</v>
      </c>
      <c r="S3151" s="220">
        <v>89.6</v>
      </c>
    </row>
    <row r="3152" spans="3:19" x14ac:dyDescent="0.25">
      <c r="C3152" s="221"/>
      <c r="R3152" s="219">
        <v>39666</v>
      </c>
      <c r="S3152" s="220">
        <v>87.8</v>
      </c>
    </row>
    <row r="3153" spans="3:19" x14ac:dyDescent="0.25">
      <c r="C3153" s="221"/>
      <c r="R3153" s="219">
        <v>39667</v>
      </c>
      <c r="S3153" s="220">
        <v>86.1</v>
      </c>
    </row>
    <row r="3154" spans="3:19" x14ac:dyDescent="0.25">
      <c r="C3154" s="221"/>
      <c r="R3154" s="219">
        <v>39668</v>
      </c>
      <c r="S3154" s="220">
        <v>84.4</v>
      </c>
    </row>
    <row r="3155" spans="3:19" x14ac:dyDescent="0.25">
      <c r="C3155" s="221"/>
      <c r="R3155" s="219">
        <v>39669</v>
      </c>
      <c r="S3155" s="220">
        <v>83.4</v>
      </c>
    </row>
    <row r="3156" spans="3:19" x14ac:dyDescent="0.25">
      <c r="C3156" s="221"/>
      <c r="R3156" s="219">
        <v>39670</v>
      </c>
      <c r="S3156" s="220">
        <v>81.599999999999994</v>
      </c>
    </row>
    <row r="3157" spans="3:19" x14ac:dyDescent="0.25">
      <c r="C3157" s="221"/>
      <c r="R3157" s="219">
        <v>39671</v>
      </c>
      <c r="S3157" s="220">
        <v>83.9</v>
      </c>
    </row>
    <row r="3158" spans="3:19" x14ac:dyDescent="0.25">
      <c r="C3158" s="221"/>
      <c r="R3158" s="219">
        <v>39672</v>
      </c>
      <c r="S3158" s="220">
        <v>87</v>
      </c>
    </row>
    <row r="3159" spans="3:19" x14ac:dyDescent="0.25">
      <c r="C3159" s="221"/>
      <c r="R3159" s="219">
        <v>39673</v>
      </c>
      <c r="S3159" s="220">
        <v>86.5</v>
      </c>
    </row>
    <row r="3160" spans="3:19" x14ac:dyDescent="0.25">
      <c r="C3160" s="221"/>
      <c r="R3160" s="219">
        <v>39674</v>
      </c>
      <c r="S3160" s="220">
        <v>85.7</v>
      </c>
    </row>
    <row r="3161" spans="3:19" x14ac:dyDescent="0.25">
      <c r="C3161" s="221"/>
      <c r="R3161" s="219">
        <v>39675</v>
      </c>
      <c r="S3161" s="220">
        <v>84.5</v>
      </c>
    </row>
    <row r="3162" spans="3:19" x14ac:dyDescent="0.25">
      <c r="C3162" s="221"/>
      <c r="R3162" s="219">
        <v>39676</v>
      </c>
      <c r="S3162" s="220">
        <v>84.2</v>
      </c>
    </row>
    <row r="3163" spans="3:19" x14ac:dyDescent="0.25">
      <c r="C3163" s="221"/>
      <c r="R3163" s="219">
        <v>39677</v>
      </c>
      <c r="S3163" s="220">
        <v>82.9</v>
      </c>
    </row>
    <row r="3164" spans="3:19" x14ac:dyDescent="0.25">
      <c r="C3164" s="221"/>
      <c r="R3164" s="219">
        <v>39678</v>
      </c>
      <c r="S3164" s="220">
        <v>85.1</v>
      </c>
    </row>
    <row r="3165" spans="3:19" x14ac:dyDescent="0.25">
      <c r="C3165" s="221"/>
      <c r="R3165" s="219">
        <v>39679</v>
      </c>
      <c r="S3165" s="220">
        <v>85.6</v>
      </c>
    </row>
    <row r="3166" spans="3:19" x14ac:dyDescent="0.25">
      <c r="C3166" s="221"/>
      <c r="R3166" s="219">
        <v>39680</v>
      </c>
      <c r="S3166" s="220">
        <v>86.6</v>
      </c>
    </row>
    <row r="3167" spans="3:19" x14ac:dyDescent="0.25">
      <c r="C3167" s="221"/>
      <c r="R3167" s="219">
        <v>39681</v>
      </c>
      <c r="S3167" s="220">
        <v>86.8</v>
      </c>
    </row>
    <row r="3168" spans="3:19" x14ac:dyDescent="0.25">
      <c r="C3168" s="221"/>
      <c r="R3168" s="219">
        <v>39682</v>
      </c>
      <c r="S3168" s="220">
        <v>86.9</v>
      </c>
    </row>
    <row r="3169" spans="3:19" x14ac:dyDescent="0.25">
      <c r="C3169" s="221"/>
      <c r="R3169" s="219">
        <v>39683</v>
      </c>
      <c r="S3169" s="220">
        <v>87.3</v>
      </c>
    </row>
    <row r="3170" spans="3:19" x14ac:dyDescent="0.25">
      <c r="C3170" s="221"/>
      <c r="R3170" s="219">
        <v>39684</v>
      </c>
      <c r="S3170" s="220">
        <v>87</v>
      </c>
    </row>
    <row r="3171" spans="3:19" x14ac:dyDescent="0.25">
      <c r="C3171" s="221"/>
      <c r="R3171" s="219">
        <v>39685</v>
      </c>
      <c r="S3171" s="220">
        <v>87.5</v>
      </c>
    </row>
    <row r="3172" spans="3:19" x14ac:dyDescent="0.25">
      <c r="C3172" s="221"/>
      <c r="R3172" s="219">
        <v>39686</v>
      </c>
      <c r="S3172" s="220">
        <v>88.7</v>
      </c>
    </row>
    <row r="3173" spans="3:19" x14ac:dyDescent="0.25">
      <c r="C3173" s="221"/>
      <c r="R3173" s="219">
        <v>39687</v>
      </c>
      <c r="S3173" s="220">
        <v>88.9</v>
      </c>
    </row>
    <row r="3174" spans="3:19" x14ac:dyDescent="0.25">
      <c r="C3174" s="221"/>
      <c r="R3174" s="219">
        <v>39688</v>
      </c>
      <c r="S3174" s="220">
        <v>89.1</v>
      </c>
    </row>
    <row r="3175" spans="3:19" x14ac:dyDescent="0.25">
      <c r="C3175" s="221"/>
      <c r="R3175" s="219">
        <v>39689</v>
      </c>
      <c r="S3175" s="220">
        <v>89.5</v>
      </c>
    </row>
    <row r="3176" spans="3:19" x14ac:dyDescent="0.25">
      <c r="C3176" s="221"/>
      <c r="R3176" s="219">
        <v>39690</v>
      </c>
      <c r="S3176" s="220">
        <v>89</v>
      </c>
    </row>
    <row r="3177" spans="3:19" x14ac:dyDescent="0.25">
      <c r="C3177" s="221"/>
      <c r="R3177" s="219">
        <v>39691</v>
      </c>
      <c r="S3177" s="220">
        <v>88.3</v>
      </c>
    </row>
    <row r="3178" spans="3:19" x14ac:dyDescent="0.25">
      <c r="C3178" s="221"/>
      <c r="R3178" s="219">
        <v>39692</v>
      </c>
      <c r="S3178" s="220">
        <v>90.1</v>
      </c>
    </row>
    <row r="3179" spans="3:19" x14ac:dyDescent="0.25">
      <c r="C3179" s="221"/>
      <c r="R3179" s="219">
        <v>39693</v>
      </c>
      <c r="S3179" s="220">
        <v>90.3</v>
      </c>
    </row>
    <row r="3180" spans="3:19" x14ac:dyDescent="0.25">
      <c r="C3180" s="221"/>
      <c r="R3180" s="219">
        <v>39694</v>
      </c>
      <c r="S3180" s="220">
        <v>90.8</v>
      </c>
    </row>
    <row r="3181" spans="3:19" x14ac:dyDescent="0.25">
      <c r="C3181" s="221"/>
      <c r="R3181" s="219">
        <v>39695</v>
      </c>
      <c r="S3181" s="220">
        <v>93</v>
      </c>
    </row>
    <row r="3182" spans="3:19" x14ac:dyDescent="0.25">
      <c r="C3182" s="221"/>
      <c r="R3182" s="219">
        <v>39696</v>
      </c>
      <c r="S3182" s="220">
        <v>94.6</v>
      </c>
    </row>
    <row r="3183" spans="3:19" x14ac:dyDescent="0.25">
      <c r="C3183" s="221"/>
      <c r="R3183" s="219">
        <v>39697</v>
      </c>
      <c r="S3183" s="220">
        <v>95.6</v>
      </c>
    </row>
    <row r="3184" spans="3:19" x14ac:dyDescent="0.25">
      <c r="C3184" s="221"/>
      <c r="R3184" s="219">
        <v>39698</v>
      </c>
      <c r="S3184" s="220">
        <v>96.4</v>
      </c>
    </row>
    <row r="3185" spans="3:19" x14ac:dyDescent="0.25">
      <c r="C3185" s="221"/>
      <c r="R3185" s="219">
        <v>39699</v>
      </c>
      <c r="S3185" s="220">
        <v>95.8</v>
      </c>
    </row>
    <row r="3186" spans="3:19" x14ac:dyDescent="0.25">
      <c r="C3186" s="221"/>
      <c r="R3186" s="219">
        <v>39700</v>
      </c>
      <c r="S3186" s="220">
        <v>97.5</v>
      </c>
    </row>
    <row r="3187" spans="3:19" x14ac:dyDescent="0.25">
      <c r="C3187" s="221"/>
      <c r="R3187" s="219">
        <v>39701</v>
      </c>
      <c r="S3187" s="220">
        <v>94.8</v>
      </c>
    </row>
    <row r="3188" spans="3:19" x14ac:dyDescent="0.25">
      <c r="C3188" s="221"/>
      <c r="R3188" s="219">
        <v>39702</v>
      </c>
      <c r="S3188" s="220">
        <v>93.3</v>
      </c>
    </row>
    <row r="3189" spans="3:19" x14ac:dyDescent="0.25">
      <c r="C3189" s="221"/>
      <c r="R3189" s="219">
        <v>39703</v>
      </c>
      <c r="S3189" s="220">
        <v>92.8</v>
      </c>
    </row>
    <row r="3190" spans="3:19" x14ac:dyDescent="0.25">
      <c r="C3190" s="221"/>
      <c r="R3190" s="219">
        <v>39704</v>
      </c>
      <c r="S3190" s="220">
        <v>92.3</v>
      </c>
    </row>
    <row r="3191" spans="3:19" x14ac:dyDescent="0.25">
      <c r="C3191" s="221"/>
      <c r="R3191" s="219">
        <v>39705</v>
      </c>
      <c r="S3191" s="220">
        <v>92</v>
      </c>
    </row>
    <row r="3192" spans="3:19" x14ac:dyDescent="0.25">
      <c r="C3192" s="221"/>
      <c r="R3192" s="219">
        <v>39706</v>
      </c>
      <c r="S3192" s="220">
        <v>91.8</v>
      </c>
    </row>
    <row r="3193" spans="3:19" x14ac:dyDescent="0.25">
      <c r="C3193" s="221"/>
      <c r="R3193" s="219">
        <v>39707</v>
      </c>
      <c r="S3193" s="220">
        <v>94.3</v>
      </c>
    </row>
    <row r="3194" spans="3:19" x14ac:dyDescent="0.25">
      <c r="C3194" s="221"/>
      <c r="R3194" s="219">
        <v>39708</v>
      </c>
      <c r="S3194" s="220">
        <v>94.2</v>
      </c>
    </row>
    <row r="3195" spans="3:19" x14ac:dyDescent="0.25">
      <c r="C3195" s="221"/>
      <c r="R3195" s="219">
        <v>39709</v>
      </c>
      <c r="S3195" s="220">
        <v>94.3</v>
      </c>
    </row>
    <row r="3196" spans="3:19" x14ac:dyDescent="0.25">
      <c r="C3196" s="221"/>
      <c r="R3196" s="219">
        <v>39710</v>
      </c>
      <c r="S3196" s="220">
        <v>91.6</v>
      </c>
    </row>
    <row r="3197" spans="3:19" x14ac:dyDescent="0.25">
      <c r="C3197" s="221"/>
      <c r="R3197" s="219">
        <v>39711</v>
      </c>
      <c r="S3197" s="220">
        <v>91.1</v>
      </c>
    </row>
    <row r="3198" spans="3:19" x14ac:dyDescent="0.25">
      <c r="C3198" s="221"/>
      <c r="R3198" s="219">
        <v>39712</v>
      </c>
      <c r="S3198" s="220">
        <v>88.8</v>
      </c>
    </row>
    <row r="3199" spans="3:19" x14ac:dyDescent="0.25">
      <c r="C3199" s="221"/>
      <c r="R3199" s="219">
        <v>39713</v>
      </c>
      <c r="S3199" s="220">
        <v>88.1</v>
      </c>
    </row>
    <row r="3200" spans="3:19" x14ac:dyDescent="0.25">
      <c r="C3200" s="221"/>
      <c r="R3200" s="219">
        <v>39714</v>
      </c>
      <c r="S3200" s="220">
        <v>89.7</v>
      </c>
    </row>
    <row r="3201" spans="3:19" x14ac:dyDescent="0.25">
      <c r="C3201" s="221"/>
      <c r="R3201" s="219">
        <v>39715</v>
      </c>
      <c r="S3201" s="220">
        <v>90.7</v>
      </c>
    </row>
    <row r="3202" spans="3:19" x14ac:dyDescent="0.25">
      <c r="C3202" s="221"/>
      <c r="R3202" s="219">
        <v>39716</v>
      </c>
      <c r="S3202" s="220">
        <v>91.2</v>
      </c>
    </row>
    <row r="3203" spans="3:19" x14ac:dyDescent="0.25">
      <c r="C3203" s="221"/>
      <c r="R3203" s="219">
        <v>39717</v>
      </c>
      <c r="S3203" s="220">
        <v>90.1</v>
      </c>
    </row>
    <row r="3204" spans="3:19" x14ac:dyDescent="0.25">
      <c r="C3204" s="221"/>
      <c r="R3204" s="219">
        <v>39718</v>
      </c>
      <c r="S3204" s="220">
        <v>88.7</v>
      </c>
    </row>
    <row r="3205" spans="3:19" x14ac:dyDescent="0.25">
      <c r="C3205" s="221"/>
      <c r="R3205" s="219">
        <v>39719</v>
      </c>
      <c r="S3205" s="220">
        <v>87.7</v>
      </c>
    </row>
    <row r="3206" spans="3:19" x14ac:dyDescent="0.25">
      <c r="C3206" s="221"/>
      <c r="R3206" s="219">
        <v>39720</v>
      </c>
      <c r="S3206" s="220">
        <v>88.9</v>
      </c>
    </row>
    <row r="3207" spans="3:19" x14ac:dyDescent="0.25">
      <c r="C3207" s="221"/>
      <c r="R3207" s="219">
        <v>39721</v>
      </c>
      <c r="S3207" s="220">
        <v>89.2</v>
      </c>
    </row>
    <row r="3208" spans="3:19" x14ac:dyDescent="0.25">
      <c r="C3208" s="221"/>
      <c r="R3208" s="219">
        <v>39722</v>
      </c>
      <c r="S3208" s="220">
        <v>87.4</v>
      </c>
    </row>
    <row r="3209" spans="3:19" x14ac:dyDescent="0.25">
      <c r="C3209" s="221"/>
      <c r="R3209" s="219">
        <v>39723</v>
      </c>
      <c r="S3209" s="220">
        <v>86.6</v>
      </c>
    </row>
    <row r="3210" spans="3:19" x14ac:dyDescent="0.25">
      <c r="C3210" s="221"/>
      <c r="R3210" s="219">
        <v>39724</v>
      </c>
      <c r="S3210" s="220">
        <v>86.6</v>
      </c>
    </row>
    <row r="3211" spans="3:19" x14ac:dyDescent="0.25">
      <c r="C3211" s="221"/>
      <c r="R3211" s="219">
        <v>39725</v>
      </c>
      <c r="S3211" s="220">
        <v>83.8</v>
      </c>
    </row>
    <row r="3212" spans="3:19" x14ac:dyDescent="0.25">
      <c r="C3212" s="221"/>
      <c r="R3212" s="219">
        <v>39726</v>
      </c>
      <c r="S3212" s="220">
        <v>82.8</v>
      </c>
    </row>
    <row r="3213" spans="3:19" x14ac:dyDescent="0.25">
      <c r="C3213" s="221"/>
      <c r="R3213" s="219">
        <v>39727</v>
      </c>
      <c r="S3213" s="220">
        <v>83.6</v>
      </c>
    </row>
    <row r="3214" spans="3:19" x14ac:dyDescent="0.25">
      <c r="C3214" s="221"/>
      <c r="R3214" s="219">
        <v>39728</v>
      </c>
      <c r="S3214" s="220">
        <v>82.2</v>
      </c>
    </row>
    <row r="3215" spans="3:19" x14ac:dyDescent="0.25">
      <c r="C3215" s="221"/>
      <c r="R3215" s="219">
        <v>39729</v>
      </c>
      <c r="S3215" s="220">
        <v>81.7</v>
      </c>
    </row>
    <row r="3216" spans="3:19" x14ac:dyDescent="0.25">
      <c r="C3216" s="221"/>
      <c r="R3216" s="219">
        <v>39730</v>
      </c>
      <c r="S3216" s="220">
        <v>80.3</v>
      </c>
    </row>
    <row r="3217" spans="3:19" x14ac:dyDescent="0.25">
      <c r="C3217" s="221"/>
      <c r="R3217" s="219">
        <v>39731</v>
      </c>
      <c r="S3217" s="220">
        <v>81.3</v>
      </c>
    </row>
    <row r="3218" spans="3:19" x14ac:dyDescent="0.25">
      <c r="C3218" s="221"/>
      <c r="R3218" s="219">
        <v>39732</v>
      </c>
      <c r="S3218" s="220">
        <v>80.3</v>
      </c>
    </row>
    <row r="3219" spans="3:19" x14ac:dyDescent="0.25">
      <c r="C3219" s="221"/>
      <c r="R3219" s="219">
        <v>39733</v>
      </c>
      <c r="S3219" s="220">
        <v>78.7</v>
      </c>
    </row>
    <row r="3220" spans="3:19" x14ac:dyDescent="0.25">
      <c r="C3220" s="221"/>
      <c r="R3220" s="219">
        <v>39734</v>
      </c>
      <c r="S3220" s="220">
        <v>79.599999999999994</v>
      </c>
    </row>
    <row r="3221" spans="3:19" x14ac:dyDescent="0.25">
      <c r="C3221" s="221"/>
      <c r="R3221" s="219">
        <v>39735</v>
      </c>
      <c r="S3221" s="220">
        <v>79.3</v>
      </c>
    </row>
    <row r="3222" spans="3:19" x14ac:dyDescent="0.25">
      <c r="C3222" s="221"/>
      <c r="R3222" s="219">
        <v>39736</v>
      </c>
      <c r="S3222" s="220">
        <v>78.7</v>
      </c>
    </row>
    <row r="3223" spans="3:19" x14ac:dyDescent="0.25">
      <c r="C3223" s="221"/>
      <c r="R3223" s="219">
        <v>39737</v>
      </c>
      <c r="S3223" s="220">
        <v>76</v>
      </c>
    </row>
    <row r="3224" spans="3:19" x14ac:dyDescent="0.25">
      <c r="C3224" s="221"/>
      <c r="R3224" s="219">
        <v>39738</v>
      </c>
      <c r="S3224" s="220">
        <v>73.8</v>
      </c>
    </row>
    <row r="3225" spans="3:19" x14ac:dyDescent="0.25">
      <c r="C3225" s="221"/>
      <c r="R3225" s="219">
        <v>39739</v>
      </c>
      <c r="S3225" s="220">
        <v>72.5</v>
      </c>
    </row>
    <row r="3226" spans="3:19" x14ac:dyDescent="0.25">
      <c r="C3226" s="221"/>
      <c r="R3226" s="219">
        <v>39740</v>
      </c>
      <c r="S3226" s="220">
        <v>71</v>
      </c>
    </row>
    <row r="3227" spans="3:19" x14ac:dyDescent="0.25">
      <c r="C3227" s="221"/>
      <c r="R3227" s="219">
        <v>39741</v>
      </c>
      <c r="S3227" s="220">
        <v>71.099999999999994</v>
      </c>
    </row>
    <row r="3228" spans="3:19" x14ac:dyDescent="0.25">
      <c r="C3228" s="221"/>
      <c r="R3228" s="219">
        <v>39742</v>
      </c>
      <c r="S3228" s="220">
        <v>71</v>
      </c>
    </row>
    <row r="3229" spans="3:19" x14ac:dyDescent="0.25">
      <c r="C3229" s="221"/>
      <c r="R3229" s="219">
        <v>39743</v>
      </c>
      <c r="S3229" s="220">
        <v>70.099999999999994</v>
      </c>
    </row>
    <row r="3230" spans="3:19" x14ac:dyDescent="0.25">
      <c r="C3230" s="221"/>
      <c r="R3230" s="219">
        <v>39744</v>
      </c>
      <c r="S3230" s="220">
        <v>68.3</v>
      </c>
    </row>
    <row r="3231" spans="3:19" x14ac:dyDescent="0.25">
      <c r="C3231" s="221"/>
      <c r="R3231" s="219">
        <v>39745</v>
      </c>
      <c r="S3231" s="220">
        <v>67.5</v>
      </c>
    </row>
    <row r="3232" spans="3:19" x14ac:dyDescent="0.25">
      <c r="C3232" s="221"/>
      <c r="R3232" s="219">
        <v>39746</v>
      </c>
      <c r="S3232" s="220">
        <v>65</v>
      </c>
    </row>
    <row r="3233" spans="3:19" x14ac:dyDescent="0.25">
      <c r="C3233" s="221"/>
      <c r="R3233" s="219">
        <v>39747</v>
      </c>
      <c r="S3233" s="220">
        <v>64.7</v>
      </c>
    </row>
    <row r="3234" spans="3:19" x14ac:dyDescent="0.25">
      <c r="C3234" s="221"/>
      <c r="R3234" s="219">
        <v>39748</v>
      </c>
      <c r="S3234" s="220">
        <v>64.3</v>
      </c>
    </row>
    <row r="3235" spans="3:19" x14ac:dyDescent="0.25">
      <c r="C3235" s="221"/>
      <c r="R3235" s="219">
        <v>39749</v>
      </c>
      <c r="S3235" s="220">
        <v>65.099999999999994</v>
      </c>
    </row>
    <row r="3236" spans="3:19" x14ac:dyDescent="0.25">
      <c r="C3236" s="221"/>
      <c r="R3236" s="219">
        <v>39750</v>
      </c>
      <c r="S3236" s="220">
        <v>65.2</v>
      </c>
    </row>
    <row r="3237" spans="3:19" x14ac:dyDescent="0.25">
      <c r="C3237" s="221"/>
      <c r="R3237" s="219">
        <v>39751</v>
      </c>
      <c r="S3237" s="220">
        <v>65.599999999999994</v>
      </c>
    </row>
    <row r="3238" spans="3:19" x14ac:dyDescent="0.25">
      <c r="C3238" s="221"/>
      <c r="R3238" s="219">
        <v>39752</v>
      </c>
      <c r="S3238" s="220">
        <v>65.099999999999994</v>
      </c>
    </row>
    <row r="3239" spans="3:19" x14ac:dyDescent="0.25">
      <c r="C3239" s="221"/>
      <c r="R3239" s="219">
        <v>39753</v>
      </c>
      <c r="S3239" s="220">
        <v>64.8</v>
      </c>
    </row>
    <row r="3240" spans="3:19" x14ac:dyDescent="0.25">
      <c r="C3240" s="221"/>
      <c r="R3240" s="219">
        <v>39754</v>
      </c>
      <c r="S3240" s="220">
        <v>63.5</v>
      </c>
    </row>
    <row r="3241" spans="3:19" x14ac:dyDescent="0.25">
      <c r="C3241" s="221"/>
      <c r="R3241" s="219">
        <v>39755</v>
      </c>
      <c r="S3241" s="220">
        <v>63.4</v>
      </c>
    </row>
    <row r="3242" spans="3:19" x14ac:dyDescent="0.25">
      <c r="C3242" s="221"/>
      <c r="R3242" s="219">
        <v>39756</v>
      </c>
      <c r="S3242" s="220">
        <v>63.4</v>
      </c>
    </row>
    <row r="3243" spans="3:19" x14ac:dyDescent="0.25">
      <c r="C3243" s="221"/>
      <c r="R3243" s="219">
        <v>39757</v>
      </c>
      <c r="S3243" s="220">
        <v>63</v>
      </c>
    </row>
    <row r="3244" spans="3:19" x14ac:dyDescent="0.25">
      <c r="C3244" s="221"/>
      <c r="R3244" s="219">
        <v>39758</v>
      </c>
      <c r="S3244" s="220">
        <v>64.400000000000006</v>
      </c>
    </row>
    <row r="3245" spans="3:19" x14ac:dyDescent="0.25">
      <c r="C3245" s="221"/>
      <c r="R3245" s="219">
        <v>39759</v>
      </c>
      <c r="S3245" s="220">
        <v>65.400000000000006</v>
      </c>
    </row>
    <row r="3246" spans="3:19" x14ac:dyDescent="0.25">
      <c r="C3246" s="221"/>
      <c r="R3246" s="219">
        <v>39760</v>
      </c>
      <c r="S3246" s="220">
        <v>66.2</v>
      </c>
    </row>
    <row r="3247" spans="3:19" x14ac:dyDescent="0.25">
      <c r="C3247" s="221"/>
      <c r="R3247" s="219">
        <v>39761</v>
      </c>
      <c r="S3247" s="220">
        <v>65.400000000000006</v>
      </c>
    </row>
    <row r="3248" spans="3:19" x14ac:dyDescent="0.25">
      <c r="C3248" s="221"/>
      <c r="R3248" s="219">
        <v>39762</v>
      </c>
      <c r="S3248" s="220">
        <v>65.3</v>
      </c>
    </row>
    <row r="3249" spans="3:19" x14ac:dyDescent="0.25">
      <c r="C3249" s="221"/>
      <c r="R3249" s="219">
        <v>39763</v>
      </c>
      <c r="S3249" s="220">
        <v>65.599999999999994</v>
      </c>
    </row>
    <row r="3250" spans="3:19" x14ac:dyDescent="0.25">
      <c r="C3250" s="221"/>
      <c r="R3250" s="219">
        <v>39764</v>
      </c>
      <c r="S3250" s="220">
        <v>64.2</v>
      </c>
    </row>
    <row r="3251" spans="3:19" x14ac:dyDescent="0.25">
      <c r="C3251" s="221"/>
      <c r="R3251" s="219">
        <v>39765</v>
      </c>
      <c r="S3251" s="220">
        <v>65.400000000000006</v>
      </c>
    </row>
    <row r="3252" spans="3:19" x14ac:dyDescent="0.25">
      <c r="C3252" s="221"/>
      <c r="R3252" s="219">
        <v>39766</v>
      </c>
      <c r="S3252" s="220">
        <v>66.400000000000006</v>
      </c>
    </row>
    <row r="3253" spans="3:19" x14ac:dyDescent="0.25">
      <c r="C3253" s="221"/>
      <c r="R3253" s="219">
        <v>39767</v>
      </c>
      <c r="S3253" s="220">
        <v>66.3</v>
      </c>
    </row>
    <row r="3254" spans="3:19" x14ac:dyDescent="0.25">
      <c r="C3254" s="221"/>
      <c r="R3254" s="219">
        <v>39768</v>
      </c>
      <c r="S3254" s="220">
        <v>66</v>
      </c>
    </row>
    <row r="3255" spans="3:19" x14ac:dyDescent="0.25">
      <c r="C3255" s="221"/>
      <c r="R3255" s="219">
        <v>39769</v>
      </c>
      <c r="S3255" s="220">
        <v>66.7</v>
      </c>
    </row>
    <row r="3256" spans="3:19" x14ac:dyDescent="0.25">
      <c r="C3256" s="221"/>
      <c r="R3256" s="219">
        <v>39770</v>
      </c>
      <c r="S3256" s="220">
        <v>68.400000000000006</v>
      </c>
    </row>
    <row r="3257" spans="3:19" x14ac:dyDescent="0.25">
      <c r="C3257" s="221"/>
      <c r="R3257" s="219">
        <v>39771</v>
      </c>
      <c r="S3257" s="220">
        <v>67.3</v>
      </c>
    </row>
    <row r="3258" spans="3:19" x14ac:dyDescent="0.25">
      <c r="C3258" s="221"/>
      <c r="R3258" s="219">
        <v>39772</v>
      </c>
      <c r="S3258" s="220">
        <v>68.2</v>
      </c>
    </row>
    <row r="3259" spans="3:19" x14ac:dyDescent="0.25">
      <c r="C3259" s="221"/>
      <c r="R3259" s="219">
        <v>39773</v>
      </c>
      <c r="S3259" s="220">
        <v>70.2</v>
      </c>
    </row>
    <row r="3260" spans="3:19" x14ac:dyDescent="0.25">
      <c r="C3260" s="221"/>
      <c r="R3260" s="219">
        <v>39774</v>
      </c>
      <c r="S3260" s="220">
        <v>70.2</v>
      </c>
    </row>
    <row r="3261" spans="3:19" x14ac:dyDescent="0.25">
      <c r="C3261" s="221"/>
      <c r="R3261" s="219">
        <v>39775</v>
      </c>
      <c r="S3261" s="220">
        <v>69.099999999999994</v>
      </c>
    </row>
    <row r="3262" spans="3:19" x14ac:dyDescent="0.25">
      <c r="C3262" s="221"/>
      <c r="R3262" s="219">
        <v>39776</v>
      </c>
      <c r="S3262" s="220">
        <v>70.7</v>
      </c>
    </row>
    <row r="3263" spans="3:19" x14ac:dyDescent="0.25">
      <c r="C3263" s="221"/>
      <c r="R3263" s="219">
        <v>39777</v>
      </c>
      <c r="S3263" s="220">
        <v>70.7</v>
      </c>
    </row>
    <row r="3264" spans="3:19" x14ac:dyDescent="0.25">
      <c r="C3264" s="221"/>
      <c r="R3264" s="219">
        <v>39778</v>
      </c>
      <c r="S3264" s="220">
        <v>71.3</v>
      </c>
    </row>
    <row r="3265" spans="3:19" x14ac:dyDescent="0.25">
      <c r="C3265" s="221"/>
      <c r="R3265" s="219">
        <v>39779</v>
      </c>
      <c r="S3265" s="220">
        <v>73.400000000000006</v>
      </c>
    </row>
    <row r="3266" spans="3:19" x14ac:dyDescent="0.25">
      <c r="C3266" s="221"/>
      <c r="R3266" s="219">
        <v>39780</v>
      </c>
      <c r="S3266" s="220">
        <v>75.599999999999994</v>
      </c>
    </row>
    <row r="3267" spans="3:19" x14ac:dyDescent="0.25">
      <c r="C3267" s="221"/>
      <c r="R3267" s="219">
        <v>39781</v>
      </c>
      <c r="S3267" s="220">
        <v>77.7</v>
      </c>
    </row>
    <row r="3268" spans="3:19" x14ac:dyDescent="0.25">
      <c r="C3268" s="221"/>
      <c r="R3268" s="219">
        <v>39782</v>
      </c>
      <c r="S3268" s="220">
        <v>79.099999999999994</v>
      </c>
    </row>
    <row r="3269" spans="3:19" x14ac:dyDescent="0.25">
      <c r="C3269" s="221"/>
      <c r="R3269" s="219">
        <v>39783</v>
      </c>
      <c r="S3269" s="220">
        <v>84.4</v>
      </c>
    </row>
    <row r="3270" spans="3:19" x14ac:dyDescent="0.25">
      <c r="C3270" s="221"/>
      <c r="R3270" s="219">
        <v>39784</v>
      </c>
      <c r="S3270" s="220">
        <v>88.4</v>
      </c>
    </row>
    <row r="3271" spans="3:19" x14ac:dyDescent="0.25">
      <c r="C3271" s="221"/>
      <c r="R3271" s="219">
        <v>39785</v>
      </c>
      <c r="S3271" s="220">
        <v>89.4</v>
      </c>
    </row>
    <row r="3272" spans="3:19" x14ac:dyDescent="0.25">
      <c r="C3272" s="221"/>
      <c r="R3272" s="219">
        <v>39786</v>
      </c>
      <c r="S3272" s="220">
        <v>90.6</v>
      </c>
    </row>
    <row r="3273" spans="3:19" x14ac:dyDescent="0.25">
      <c r="C3273" s="221"/>
      <c r="R3273" s="219">
        <v>39787</v>
      </c>
      <c r="S3273" s="220">
        <v>89.8</v>
      </c>
    </row>
    <row r="3274" spans="3:19" x14ac:dyDescent="0.25">
      <c r="C3274" s="221"/>
      <c r="R3274" s="219">
        <v>39788</v>
      </c>
      <c r="S3274" s="220">
        <v>89.4</v>
      </c>
    </row>
    <row r="3275" spans="3:19" x14ac:dyDescent="0.25">
      <c r="C3275" s="221"/>
      <c r="R3275" s="219">
        <v>39789</v>
      </c>
      <c r="S3275" s="220">
        <v>87.7</v>
      </c>
    </row>
    <row r="3276" spans="3:19" x14ac:dyDescent="0.25">
      <c r="C3276" s="221"/>
      <c r="R3276" s="219">
        <v>39790</v>
      </c>
      <c r="S3276" s="220">
        <v>88.1</v>
      </c>
    </row>
    <row r="3277" spans="3:19" x14ac:dyDescent="0.25">
      <c r="C3277" s="221"/>
      <c r="R3277" s="219">
        <v>39791</v>
      </c>
      <c r="S3277" s="220">
        <v>90.3</v>
      </c>
    </row>
    <row r="3278" spans="3:19" x14ac:dyDescent="0.25">
      <c r="C3278" s="221"/>
      <c r="R3278" s="219">
        <v>39792</v>
      </c>
      <c r="S3278" s="220">
        <v>90.8</v>
      </c>
    </row>
    <row r="3279" spans="3:19" x14ac:dyDescent="0.25">
      <c r="C3279" s="221"/>
      <c r="R3279" s="219">
        <v>39793</v>
      </c>
      <c r="S3279" s="220">
        <v>91</v>
      </c>
    </row>
    <row r="3280" spans="3:19" x14ac:dyDescent="0.25">
      <c r="C3280" s="221"/>
      <c r="R3280" s="219">
        <v>39794</v>
      </c>
      <c r="S3280" s="220">
        <v>92.7</v>
      </c>
    </row>
    <row r="3281" spans="3:19" x14ac:dyDescent="0.25">
      <c r="C3281" s="221"/>
      <c r="R3281" s="219">
        <v>39795</v>
      </c>
      <c r="S3281" s="220">
        <v>91.5</v>
      </c>
    </row>
    <row r="3282" spans="3:19" x14ac:dyDescent="0.25">
      <c r="C3282" s="221"/>
      <c r="R3282" s="219">
        <v>39796</v>
      </c>
      <c r="S3282" s="220">
        <v>90.9</v>
      </c>
    </row>
    <row r="3283" spans="3:19" x14ac:dyDescent="0.25">
      <c r="C3283" s="221"/>
      <c r="R3283" s="219">
        <v>39797</v>
      </c>
      <c r="S3283" s="220">
        <v>92.6</v>
      </c>
    </row>
    <row r="3284" spans="3:19" x14ac:dyDescent="0.25">
      <c r="C3284" s="221"/>
      <c r="R3284" s="219">
        <v>39798</v>
      </c>
      <c r="S3284" s="220">
        <v>92.6</v>
      </c>
    </row>
    <row r="3285" spans="3:19" x14ac:dyDescent="0.25">
      <c r="C3285" s="221"/>
      <c r="R3285" s="219">
        <v>39799</v>
      </c>
      <c r="S3285" s="220">
        <v>93</v>
      </c>
    </row>
    <row r="3286" spans="3:19" x14ac:dyDescent="0.25">
      <c r="C3286" s="221"/>
      <c r="R3286" s="219">
        <v>39800</v>
      </c>
      <c r="S3286" s="220">
        <v>92.7</v>
      </c>
    </row>
    <row r="3287" spans="3:19" x14ac:dyDescent="0.25">
      <c r="C3287" s="221"/>
      <c r="R3287" s="219">
        <v>39801</v>
      </c>
      <c r="S3287" s="220">
        <v>93</v>
      </c>
    </row>
    <row r="3288" spans="3:19" x14ac:dyDescent="0.25">
      <c r="C3288" s="221"/>
      <c r="R3288" s="219">
        <v>39802</v>
      </c>
      <c r="S3288" s="220">
        <v>93</v>
      </c>
    </row>
    <row r="3289" spans="3:19" x14ac:dyDescent="0.25">
      <c r="C3289" s="221"/>
      <c r="R3289" s="219">
        <v>39803</v>
      </c>
      <c r="S3289" s="220">
        <v>92</v>
      </c>
    </row>
    <row r="3290" spans="3:19" x14ac:dyDescent="0.25">
      <c r="C3290" s="221"/>
      <c r="R3290" s="219">
        <v>39804</v>
      </c>
      <c r="S3290" s="220">
        <v>92.2</v>
      </c>
    </row>
    <row r="3291" spans="3:19" x14ac:dyDescent="0.25">
      <c r="C3291" s="221"/>
      <c r="R3291" s="219">
        <v>39805</v>
      </c>
      <c r="S3291" s="220">
        <v>93.2</v>
      </c>
    </row>
    <row r="3292" spans="3:19" x14ac:dyDescent="0.25">
      <c r="C3292" s="221"/>
      <c r="R3292" s="219">
        <v>39806</v>
      </c>
      <c r="S3292" s="220">
        <v>93.6</v>
      </c>
    </row>
    <row r="3293" spans="3:19" x14ac:dyDescent="0.25">
      <c r="C3293" s="221"/>
      <c r="R3293" s="219">
        <v>39807</v>
      </c>
      <c r="S3293" s="220">
        <v>95.8</v>
      </c>
    </row>
    <row r="3294" spans="3:19" x14ac:dyDescent="0.25">
      <c r="C3294" s="221"/>
      <c r="R3294" s="219">
        <v>39808</v>
      </c>
      <c r="S3294" s="220">
        <v>96.1</v>
      </c>
    </row>
    <row r="3295" spans="3:19" x14ac:dyDescent="0.25">
      <c r="C3295" s="221"/>
      <c r="R3295" s="219">
        <v>39809</v>
      </c>
      <c r="S3295" s="220">
        <v>94</v>
      </c>
    </row>
    <row r="3296" spans="3:19" x14ac:dyDescent="0.25">
      <c r="C3296" s="221"/>
      <c r="R3296" s="219">
        <v>39810</v>
      </c>
      <c r="S3296" s="220">
        <v>89.9</v>
      </c>
    </row>
    <row r="3297" spans="3:19" x14ac:dyDescent="0.25">
      <c r="C3297" s="221"/>
      <c r="R3297" s="219">
        <v>39811</v>
      </c>
      <c r="S3297" s="220">
        <v>90</v>
      </c>
    </row>
    <row r="3298" spans="3:19" x14ac:dyDescent="0.25">
      <c r="C3298" s="221"/>
      <c r="R3298" s="219">
        <v>39812</v>
      </c>
      <c r="S3298" s="220">
        <v>92.9</v>
      </c>
    </row>
    <row r="3299" spans="3:19" x14ac:dyDescent="0.25">
      <c r="C3299" s="221"/>
      <c r="R3299" s="219">
        <v>39813</v>
      </c>
      <c r="S3299" s="220">
        <v>90.4</v>
      </c>
    </row>
    <row r="3300" spans="3:19" x14ac:dyDescent="0.25">
      <c r="C3300" s="221"/>
      <c r="R3300" s="219">
        <v>39814</v>
      </c>
      <c r="S3300" s="220">
        <v>88.8</v>
      </c>
    </row>
    <row r="3301" spans="3:19" x14ac:dyDescent="0.25">
      <c r="C3301" s="221"/>
      <c r="R3301" s="219">
        <v>39815</v>
      </c>
      <c r="S3301" s="220">
        <v>88.1</v>
      </c>
    </row>
    <row r="3302" spans="3:19" x14ac:dyDescent="0.25">
      <c r="C3302" s="221"/>
      <c r="R3302" s="219">
        <v>39816</v>
      </c>
      <c r="S3302" s="220">
        <v>87.6</v>
      </c>
    </row>
    <row r="3303" spans="3:19" x14ac:dyDescent="0.25">
      <c r="C3303" s="221"/>
      <c r="R3303" s="219">
        <v>39817</v>
      </c>
      <c r="S3303" s="220">
        <v>88.2</v>
      </c>
    </row>
    <row r="3304" spans="3:19" x14ac:dyDescent="0.25">
      <c r="C3304" s="221"/>
      <c r="R3304" s="219">
        <v>39818</v>
      </c>
      <c r="S3304" s="220">
        <v>89.2</v>
      </c>
    </row>
    <row r="3305" spans="3:19" x14ac:dyDescent="0.25">
      <c r="C3305" s="221"/>
      <c r="R3305" s="219">
        <v>39819</v>
      </c>
      <c r="S3305" s="220">
        <v>91.3</v>
      </c>
    </row>
    <row r="3306" spans="3:19" x14ac:dyDescent="0.25">
      <c r="C3306" s="221"/>
      <c r="R3306" s="219">
        <v>39820</v>
      </c>
      <c r="S3306" s="220">
        <v>92.9</v>
      </c>
    </row>
    <row r="3307" spans="3:19" x14ac:dyDescent="0.25">
      <c r="C3307" s="221"/>
      <c r="R3307" s="219">
        <v>39821</v>
      </c>
      <c r="S3307" s="220">
        <v>92.8</v>
      </c>
    </row>
    <row r="3308" spans="3:19" x14ac:dyDescent="0.25">
      <c r="C3308" s="221"/>
      <c r="R3308" s="219">
        <v>39822</v>
      </c>
      <c r="S3308" s="220">
        <v>93.5</v>
      </c>
    </row>
    <row r="3309" spans="3:19" x14ac:dyDescent="0.25">
      <c r="C3309" s="221"/>
      <c r="R3309" s="219">
        <v>39823</v>
      </c>
      <c r="S3309" s="220">
        <v>93.6</v>
      </c>
    </row>
    <row r="3310" spans="3:19" x14ac:dyDescent="0.25">
      <c r="C3310" s="221"/>
      <c r="R3310" s="219">
        <v>39824</v>
      </c>
      <c r="S3310" s="220">
        <v>91.7</v>
      </c>
    </row>
    <row r="3311" spans="3:19" x14ac:dyDescent="0.25">
      <c r="C3311" s="221"/>
      <c r="R3311" s="219">
        <v>39825</v>
      </c>
      <c r="S3311" s="220">
        <v>94.1</v>
      </c>
    </row>
    <row r="3312" spans="3:19" x14ac:dyDescent="0.25">
      <c r="C3312" s="221"/>
      <c r="R3312" s="219">
        <v>39826</v>
      </c>
      <c r="S3312" s="220">
        <v>95.4</v>
      </c>
    </row>
    <row r="3313" spans="3:19" x14ac:dyDescent="0.25">
      <c r="C3313" s="221"/>
      <c r="R3313" s="219">
        <v>39827</v>
      </c>
      <c r="S3313" s="220">
        <v>96.7</v>
      </c>
    </row>
    <row r="3314" spans="3:19" x14ac:dyDescent="0.25">
      <c r="C3314" s="221"/>
      <c r="R3314" s="219">
        <v>39828</v>
      </c>
      <c r="S3314" s="220">
        <v>98.1</v>
      </c>
    </row>
    <row r="3315" spans="3:19" x14ac:dyDescent="0.25">
      <c r="C3315" s="221"/>
      <c r="R3315" s="219">
        <v>39829</v>
      </c>
      <c r="S3315" s="220">
        <v>99.9</v>
      </c>
    </row>
    <row r="3316" spans="3:19" x14ac:dyDescent="0.25">
      <c r="C3316" s="221"/>
      <c r="R3316" s="219">
        <v>39830</v>
      </c>
      <c r="S3316" s="220">
        <v>99.5</v>
      </c>
    </row>
    <row r="3317" spans="3:19" x14ac:dyDescent="0.25">
      <c r="C3317" s="221"/>
      <c r="R3317" s="219">
        <v>39831</v>
      </c>
      <c r="S3317" s="220">
        <v>100.3</v>
      </c>
    </row>
    <row r="3318" spans="3:19" x14ac:dyDescent="0.25">
      <c r="C3318" s="221"/>
      <c r="R3318" s="219">
        <v>39832</v>
      </c>
      <c r="S3318" s="220">
        <v>101.5</v>
      </c>
    </row>
    <row r="3319" spans="3:19" x14ac:dyDescent="0.25">
      <c r="C3319" s="221"/>
      <c r="R3319" s="219">
        <v>39833</v>
      </c>
      <c r="S3319" s="220">
        <v>101.2</v>
      </c>
    </row>
    <row r="3320" spans="3:19" x14ac:dyDescent="0.25">
      <c r="C3320" s="221"/>
      <c r="R3320" s="219">
        <v>39834</v>
      </c>
      <c r="S3320" s="220">
        <v>100.9</v>
      </c>
    </row>
    <row r="3321" spans="3:19" x14ac:dyDescent="0.25">
      <c r="C3321" s="221"/>
      <c r="R3321" s="219">
        <v>39835</v>
      </c>
      <c r="S3321" s="220">
        <v>100.7</v>
      </c>
    </row>
    <row r="3322" spans="3:19" x14ac:dyDescent="0.25">
      <c r="C3322" s="221"/>
      <c r="R3322" s="219">
        <v>39836</v>
      </c>
      <c r="S3322" s="220">
        <v>100</v>
      </c>
    </row>
    <row r="3323" spans="3:19" x14ac:dyDescent="0.25">
      <c r="C3323" s="221"/>
      <c r="R3323" s="219">
        <v>39837</v>
      </c>
      <c r="S3323" s="220">
        <v>96.9</v>
      </c>
    </row>
    <row r="3324" spans="3:19" x14ac:dyDescent="0.25">
      <c r="C3324" s="221"/>
      <c r="R3324" s="219">
        <v>39838</v>
      </c>
      <c r="S3324" s="220">
        <v>95.5</v>
      </c>
    </row>
    <row r="3325" spans="3:19" x14ac:dyDescent="0.25">
      <c r="C3325" s="221"/>
      <c r="R3325" s="219">
        <v>39839</v>
      </c>
      <c r="S3325" s="220">
        <v>95</v>
      </c>
    </row>
    <row r="3326" spans="3:19" x14ac:dyDescent="0.25">
      <c r="C3326" s="221"/>
      <c r="R3326" s="219">
        <v>39840</v>
      </c>
      <c r="S3326" s="220">
        <v>95.9</v>
      </c>
    </row>
    <row r="3327" spans="3:19" x14ac:dyDescent="0.25">
      <c r="C3327" s="221"/>
      <c r="R3327" s="219">
        <v>39841</v>
      </c>
      <c r="S3327" s="220">
        <v>92.5</v>
      </c>
    </row>
    <row r="3328" spans="3:19" x14ac:dyDescent="0.25">
      <c r="C3328" s="221"/>
      <c r="R3328" s="219">
        <v>39842</v>
      </c>
      <c r="S3328" s="220">
        <v>88.5</v>
      </c>
    </row>
    <row r="3329" spans="3:19" x14ac:dyDescent="0.25">
      <c r="C3329" s="221"/>
      <c r="R3329" s="219">
        <v>39843</v>
      </c>
      <c r="S3329" s="220">
        <v>86.8</v>
      </c>
    </row>
    <row r="3330" spans="3:19" x14ac:dyDescent="0.25">
      <c r="C3330" s="221"/>
      <c r="R3330" s="219">
        <v>39844</v>
      </c>
      <c r="S3330" s="220">
        <v>85.1</v>
      </c>
    </row>
    <row r="3331" spans="3:19" x14ac:dyDescent="0.25">
      <c r="C3331" s="221"/>
      <c r="R3331" s="219">
        <v>39845</v>
      </c>
      <c r="S3331" s="220">
        <v>83.8</v>
      </c>
    </row>
    <row r="3332" spans="3:19" x14ac:dyDescent="0.25">
      <c r="C3332" s="221"/>
      <c r="R3332" s="219">
        <v>39846</v>
      </c>
      <c r="S3332" s="220">
        <v>83</v>
      </c>
    </row>
    <row r="3333" spans="3:19" x14ac:dyDescent="0.25">
      <c r="C3333" s="221"/>
      <c r="R3333" s="219">
        <v>39847</v>
      </c>
      <c r="S3333" s="220">
        <v>82.5</v>
      </c>
    </row>
    <row r="3334" spans="3:19" x14ac:dyDescent="0.25">
      <c r="C3334" s="221"/>
      <c r="R3334" s="219">
        <v>39848</v>
      </c>
      <c r="S3334" s="220">
        <v>81.099999999999994</v>
      </c>
    </row>
    <row r="3335" spans="3:19" x14ac:dyDescent="0.25">
      <c r="C3335" s="221"/>
      <c r="R3335" s="219">
        <v>39849</v>
      </c>
      <c r="S3335" s="220">
        <v>79.7</v>
      </c>
    </row>
    <row r="3336" spans="3:19" x14ac:dyDescent="0.25">
      <c r="C3336" s="221"/>
      <c r="R3336" s="219">
        <v>39850</v>
      </c>
      <c r="S3336" s="220">
        <v>77.599999999999994</v>
      </c>
    </row>
    <row r="3337" spans="3:19" x14ac:dyDescent="0.25">
      <c r="C3337" s="221"/>
      <c r="R3337" s="219">
        <v>39851</v>
      </c>
      <c r="S3337" s="220">
        <v>75.2</v>
      </c>
    </row>
    <row r="3338" spans="3:19" x14ac:dyDescent="0.25">
      <c r="C3338" s="221"/>
      <c r="R3338" s="219">
        <v>39852</v>
      </c>
      <c r="S3338" s="220">
        <v>73.900000000000006</v>
      </c>
    </row>
    <row r="3339" spans="3:19" x14ac:dyDescent="0.25">
      <c r="C3339" s="221"/>
      <c r="R3339" s="219">
        <v>39853</v>
      </c>
      <c r="S3339" s="220">
        <v>74</v>
      </c>
    </row>
    <row r="3340" spans="3:19" x14ac:dyDescent="0.25">
      <c r="C3340" s="221"/>
      <c r="R3340" s="219">
        <v>39854</v>
      </c>
      <c r="S3340" s="220">
        <v>74.599999999999994</v>
      </c>
    </row>
    <row r="3341" spans="3:19" x14ac:dyDescent="0.25">
      <c r="C3341" s="221"/>
      <c r="R3341" s="219">
        <v>39855</v>
      </c>
      <c r="S3341" s="220">
        <v>71.3</v>
      </c>
    </row>
    <row r="3342" spans="3:19" x14ac:dyDescent="0.25">
      <c r="C3342" s="221"/>
      <c r="R3342" s="219">
        <v>39856</v>
      </c>
      <c r="S3342" s="220">
        <v>70.5</v>
      </c>
    </row>
    <row r="3343" spans="3:19" x14ac:dyDescent="0.25">
      <c r="C3343" s="221"/>
      <c r="R3343" s="219">
        <v>39857</v>
      </c>
      <c r="S3343" s="220">
        <v>68.099999999999994</v>
      </c>
    </row>
    <row r="3344" spans="3:19" x14ac:dyDescent="0.25">
      <c r="C3344" s="221"/>
      <c r="R3344" s="219">
        <v>39858</v>
      </c>
      <c r="S3344" s="220">
        <v>66.7</v>
      </c>
    </row>
    <row r="3345" spans="3:19" x14ac:dyDescent="0.25">
      <c r="C3345" s="221"/>
      <c r="R3345" s="219">
        <v>39859</v>
      </c>
      <c r="S3345" s="220">
        <v>63</v>
      </c>
    </row>
    <row r="3346" spans="3:19" x14ac:dyDescent="0.25">
      <c r="C3346" s="221"/>
      <c r="R3346" s="219">
        <v>39860</v>
      </c>
      <c r="S3346" s="220">
        <v>63.7</v>
      </c>
    </row>
    <row r="3347" spans="3:19" x14ac:dyDescent="0.25">
      <c r="C3347" s="221"/>
      <c r="R3347" s="219">
        <v>39861</v>
      </c>
      <c r="S3347" s="220">
        <v>64.599999999999994</v>
      </c>
    </row>
    <row r="3348" spans="3:19" x14ac:dyDescent="0.25">
      <c r="C3348" s="221"/>
      <c r="R3348" s="219">
        <v>39862</v>
      </c>
      <c r="S3348" s="220">
        <v>64.099999999999994</v>
      </c>
    </row>
    <row r="3349" spans="3:19" x14ac:dyDescent="0.25">
      <c r="C3349" s="221"/>
      <c r="R3349" s="219">
        <v>39863</v>
      </c>
      <c r="S3349" s="220">
        <v>64.599999999999994</v>
      </c>
    </row>
    <row r="3350" spans="3:19" x14ac:dyDescent="0.25">
      <c r="C3350" s="221"/>
      <c r="R3350" s="219">
        <v>39864</v>
      </c>
      <c r="S3350" s="220">
        <v>65.2</v>
      </c>
    </row>
    <row r="3351" spans="3:19" x14ac:dyDescent="0.25">
      <c r="C3351" s="221"/>
      <c r="R3351" s="219">
        <v>39865</v>
      </c>
      <c r="S3351" s="220">
        <v>65.3</v>
      </c>
    </row>
    <row r="3352" spans="3:19" x14ac:dyDescent="0.25">
      <c r="C3352" s="221"/>
      <c r="R3352" s="219">
        <v>39866</v>
      </c>
      <c r="S3352" s="220">
        <v>64.900000000000006</v>
      </c>
    </row>
    <row r="3353" spans="3:19" x14ac:dyDescent="0.25">
      <c r="C3353" s="221"/>
      <c r="R3353" s="219">
        <v>39867</v>
      </c>
      <c r="S3353" s="220">
        <v>66.7</v>
      </c>
    </row>
    <row r="3354" spans="3:19" x14ac:dyDescent="0.25">
      <c r="C3354" s="221"/>
      <c r="R3354" s="219">
        <v>39868</v>
      </c>
      <c r="S3354" s="220">
        <v>68.400000000000006</v>
      </c>
    </row>
    <row r="3355" spans="3:19" x14ac:dyDescent="0.25">
      <c r="C3355" s="221"/>
      <c r="R3355" s="219">
        <v>39869</v>
      </c>
      <c r="S3355" s="220">
        <v>68</v>
      </c>
    </row>
    <row r="3356" spans="3:19" x14ac:dyDescent="0.25">
      <c r="C3356" s="221"/>
      <c r="R3356" s="219">
        <v>39870</v>
      </c>
      <c r="S3356" s="220">
        <v>68.3</v>
      </c>
    </row>
    <row r="3357" spans="3:19" x14ac:dyDescent="0.25">
      <c r="C3357" s="221"/>
      <c r="R3357" s="219">
        <v>39871</v>
      </c>
      <c r="S3357" s="220">
        <v>68.2</v>
      </c>
    </row>
    <row r="3358" spans="3:19" x14ac:dyDescent="0.25">
      <c r="C3358" s="221"/>
      <c r="R3358" s="219">
        <v>39872</v>
      </c>
      <c r="S3358" s="220">
        <v>67.5</v>
      </c>
    </row>
    <row r="3359" spans="3:19" x14ac:dyDescent="0.25">
      <c r="C3359" s="221"/>
      <c r="R3359" s="219">
        <v>39873</v>
      </c>
      <c r="S3359" s="220">
        <v>66.400000000000006</v>
      </c>
    </row>
    <row r="3360" spans="3:19" x14ac:dyDescent="0.25">
      <c r="C3360" s="221"/>
      <c r="R3360" s="219">
        <v>39874</v>
      </c>
      <c r="S3360" s="220">
        <v>68</v>
      </c>
    </row>
    <row r="3361" spans="3:19" x14ac:dyDescent="0.25">
      <c r="C3361" s="221"/>
      <c r="R3361" s="219">
        <v>39875</v>
      </c>
      <c r="S3361" s="220">
        <v>70.7</v>
      </c>
    </row>
    <row r="3362" spans="3:19" x14ac:dyDescent="0.25">
      <c r="C3362" s="221"/>
      <c r="R3362" s="219">
        <v>39876</v>
      </c>
      <c r="S3362" s="220">
        <v>72.599999999999994</v>
      </c>
    </row>
    <row r="3363" spans="3:19" x14ac:dyDescent="0.25">
      <c r="C3363" s="221"/>
      <c r="R3363" s="219">
        <v>39877</v>
      </c>
      <c r="S3363" s="220">
        <v>72.3</v>
      </c>
    </row>
    <row r="3364" spans="3:19" x14ac:dyDescent="0.25">
      <c r="C3364" s="221"/>
      <c r="R3364" s="219">
        <v>39878</v>
      </c>
      <c r="S3364" s="220">
        <v>72.3</v>
      </c>
    </row>
    <row r="3365" spans="3:19" x14ac:dyDescent="0.25">
      <c r="C3365" s="221"/>
      <c r="R3365" s="219">
        <v>39879</v>
      </c>
      <c r="S3365" s="220">
        <v>72</v>
      </c>
    </row>
    <row r="3366" spans="3:19" x14ac:dyDescent="0.25">
      <c r="C3366" s="221"/>
      <c r="R3366" s="219">
        <v>39880</v>
      </c>
      <c r="S3366" s="220">
        <v>70.900000000000006</v>
      </c>
    </row>
    <row r="3367" spans="3:19" x14ac:dyDescent="0.25">
      <c r="C3367" s="221"/>
      <c r="R3367" s="219">
        <v>39881</v>
      </c>
      <c r="S3367" s="220">
        <v>72.3</v>
      </c>
    </row>
    <row r="3368" spans="3:19" x14ac:dyDescent="0.25">
      <c r="C3368" s="221"/>
      <c r="R3368" s="219">
        <v>39882</v>
      </c>
      <c r="S3368" s="220">
        <v>72.7</v>
      </c>
    </row>
    <row r="3369" spans="3:19" x14ac:dyDescent="0.25">
      <c r="C3369" s="221"/>
      <c r="R3369" s="219">
        <v>39883</v>
      </c>
      <c r="S3369" s="220">
        <v>73.7</v>
      </c>
    </row>
    <row r="3370" spans="3:19" x14ac:dyDescent="0.25">
      <c r="C3370" s="221"/>
      <c r="R3370" s="219">
        <v>39884</v>
      </c>
      <c r="S3370" s="220">
        <v>72.7</v>
      </c>
    </row>
    <row r="3371" spans="3:19" x14ac:dyDescent="0.25">
      <c r="C3371" s="221"/>
      <c r="R3371" s="219">
        <v>39885</v>
      </c>
      <c r="S3371" s="220">
        <v>73.2</v>
      </c>
    </row>
    <row r="3372" spans="3:19" x14ac:dyDescent="0.25">
      <c r="C3372" s="221"/>
      <c r="R3372" s="219">
        <v>39886</v>
      </c>
      <c r="S3372" s="220">
        <v>71.599999999999994</v>
      </c>
    </row>
    <row r="3373" spans="3:19" x14ac:dyDescent="0.25">
      <c r="C3373" s="221"/>
      <c r="R3373" s="219">
        <v>39887</v>
      </c>
      <c r="S3373" s="220">
        <v>71.5</v>
      </c>
    </row>
    <row r="3374" spans="3:19" x14ac:dyDescent="0.25">
      <c r="C3374" s="221"/>
      <c r="R3374" s="219">
        <v>39888</v>
      </c>
      <c r="S3374" s="220">
        <v>71.7</v>
      </c>
    </row>
    <row r="3375" spans="3:19" x14ac:dyDescent="0.25">
      <c r="C3375" s="221"/>
      <c r="R3375" s="219">
        <v>39889</v>
      </c>
      <c r="S3375" s="220">
        <v>72.099999999999994</v>
      </c>
    </row>
    <row r="3376" spans="3:19" x14ac:dyDescent="0.25">
      <c r="C3376" s="221"/>
      <c r="R3376" s="219">
        <v>39890</v>
      </c>
      <c r="S3376" s="220">
        <v>71.2</v>
      </c>
    </row>
    <row r="3377" spans="3:19" x14ac:dyDescent="0.25">
      <c r="C3377" s="221"/>
      <c r="R3377" s="219">
        <v>39891</v>
      </c>
      <c r="S3377" s="220">
        <v>69.7</v>
      </c>
    </row>
    <row r="3378" spans="3:19" x14ac:dyDescent="0.25">
      <c r="C3378" s="221"/>
      <c r="R3378" s="219">
        <v>39892</v>
      </c>
      <c r="S3378" s="220">
        <v>68.3</v>
      </c>
    </row>
    <row r="3379" spans="3:19" x14ac:dyDescent="0.25">
      <c r="C3379" s="221"/>
      <c r="R3379" s="219">
        <v>39893</v>
      </c>
      <c r="S3379" s="220">
        <v>67.7</v>
      </c>
    </row>
    <row r="3380" spans="3:19" x14ac:dyDescent="0.25">
      <c r="C3380" s="221"/>
      <c r="R3380" s="219">
        <v>39894</v>
      </c>
      <c r="S3380" s="220">
        <v>67.7</v>
      </c>
    </row>
    <row r="3381" spans="3:19" x14ac:dyDescent="0.25">
      <c r="C3381" s="221"/>
      <c r="R3381" s="219">
        <v>39895</v>
      </c>
      <c r="S3381" s="220">
        <v>68.599999999999994</v>
      </c>
    </row>
    <row r="3382" spans="3:19" x14ac:dyDescent="0.25">
      <c r="C3382" s="221"/>
      <c r="R3382" s="219">
        <v>39896</v>
      </c>
      <c r="S3382" s="220">
        <v>69.8</v>
      </c>
    </row>
    <row r="3383" spans="3:19" x14ac:dyDescent="0.25">
      <c r="C3383" s="221"/>
      <c r="R3383" s="219">
        <v>39897</v>
      </c>
      <c r="S3383" s="220">
        <v>70.099999999999994</v>
      </c>
    </row>
    <row r="3384" spans="3:19" x14ac:dyDescent="0.25">
      <c r="C3384" s="221"/>
      <c r="R3384" s="219">
        <v>39898</v>
      </c>
      <c r="S3384" s="220">
        <v>70</v>
      </c>
    </row>
    <row r="3385" spans="3:19" x14ac:dyDescent="0.25">
      <c r="C3385" s="221"/>
      <c r="R3385" s="219">
        <v>39899</v>
      </c>
      <c r="S3385" s="220">
        <v>70.599999999999994</v>
      </c>
    </row>
    <row r="3386" spans="3:19" x14ac:dyDescent="0.25">
      <c r="C3386" s="221"/>
      <c r="R3386" s="219">
        <v>39900</v>
      </c>
      <c r="S3386" s="220">
        <v>70.2</v>
      </c>
    </row>
    <row r="3387" spans="3:19" x14ac:dyDescent="0.25">
      <c r="C3387" s="221"/>
      <c r="R3387" s="219">
        <v>39901</v>
      </c>
      <c r="S3387" s="220">
        <v>70.400000000000006</v>
      </c>
    </row>
    <row r="3388" spans="3:19" x14ac:dyDescent="0.25">
      <c r="C3388" s="221"/>
      <c r="R3388" s="219">
        <v>39902</v>
      </c>
      <c r="S3388" s="220">
        <v>71.7</v>
      </c>
    </row>
    <row r="3389" spans="3:19" x14ac:dyDescent="0.25">
      <c r="C3389" s="221"/>
      <c r="R3389" s="219">
        <v>39903</v>
      </c>
      <c r="S3389" s="220">
        <v>73</v>
      </c>
    </row>
    <row r="3390" spans="3:19" x14ac:dyDescent="0.25">
      <c r="C3390" s="221"/>
      <c r="R3390" s="219">
        <v>39904</v>
      </c>
      <c r="S3390" s="220">
        <v>71.900000000000006</v>
      </c>
    </row>
    <row r="3391" spans="3:19" x14ac:dyDescent="0.25">
      <c r="C3391" s="221"/>
      <c r="R3391" s="219">
        <v>39905</v>
      </c>
      <c r="S3391" s="220">
        <v>71.5</v>
      </c>
    </row>
    <row r="3392" spans="3:19" x14ac:dyDescent="0.25">
      <c r="C3392" s="221"/>
      <c r="R3392" s="219">
        <v>39906</v>
      </c>
      <c r="S3392" s="220">
        <v>70.599999999999994</v>
      </c>
    </row>
    <row r="3393" spans="3:19" x14ac:dyDescent="0.25">
      <c r="C3393" s="221"/>
      <c r="R3393" s="219">
        <v>39907</v>
      </c>
      <c r="S3393" s="220">
        <v>70.900000000000006</v>
      </c>
    </row>
    <row r="3394" spans="3:19" x14ac:dyDescent="0.25">
      <c r="C3394" s="221"/>
      <c r="R3394" s="219">
        <v>39908</v>
      </c>
      <c r="S3394" s="220">
        <v>70.7</v>
      </c>
    </row>
    <row r="3395" spans="3:19" x14ac:dyDescent="0.25">
      <c r="C3395" s="221"/>
      <c r="R3395" s="219">
        <v>39909</v>
      </c>
      <c r="S3395" s="220">
        <v>73.3</v>
      </c>
    </row>
    <row r="3396" spans="3:19" x14ac:dyDescent="0.25">
      <c r="C3396" s="221"/>
      <c r="R3396" s="219">
        <v>39910</v>
      </c>
      <c r="S3396" s="220">
        <v>75.099999999999994</v>
      </c>
    </row>
    <row r="3397" spans="3:19" x14ac:dyDescent="0.25">
      <c r="C3397" s="221"/>
      <c r="R3397" s="219">
        <v>39911</v>
      </c>
      <c r="S3397" s="220">
        <v>74.3</v>
      </c>
    </row>
    <row r="3398" spans="3:19" x14ac:dyDescent="0.25">
      <c r="C3398" s="221"/>
      <c r="R3398" s="219">
        <v>39912</v>
      </c>
      <c r="S3398" s="220">
        <v>76</v>
      </c>
    </row>
    <row r="3399" spans="3:19" x14ac:dyDescent="0.25">
      <c r="C3399" s="221"/>
      <c r="R3399" s="219">
        <v>39913</v>
      </c>
      <c r="S3399" s="220">
        <v>75.2</v>
      </c>
    </row>
    <row r="3400" spans="3:19" x14ac:dyDescent="0.25">
      <c r="C3400" s="221"/>
      <c r="R3400" s="219">
        <v>39914</v>
      </c>
      <c r="S3400" s="220">
        <v>77.2</v>
      </c>
    </row>
    <row r="3401" spans="3:19" x14ac:dyDescent="0.25">
      <c r="C3401" s="221"/>
      <c r="R3401" s="219">
        <v>39915</v>
      </c>
      <c r="S3401" s="220">
        <v>78</v>
      </c>
    </row>
    <row r="3402" spans="3:19" x14ac:dyDescent="0.25">
      <c r="C3402" s="221"/>
      <c r="R3402" s="219">
        <v>39916</v>
      </c>
      <c r="S3402" s="220">
        <v>80.599999999999994</v>
      </c>
    </row>
    <row r="3403" spans="3:19" x14ac:dyDescent="0.25">
      <c r="C3403" s="221"/>
      <c r="R3403" s="219">
        <v>39917</v>
      </c>
      <c r="S3403" s="220">
        <v>84.6</v>
      </c>
    </row>
    <row r="3404" spans="3:19" x14ac:dyDescent="0.25">
      <c r="C3404" s="221"/>
      <c r="R3404" s="219">
        <v>39918</v>
      </c>
      <c r="S3404" s="220">
        <v>85.8</v>
      </c>
    </row>
    <row r="3405" spans="3:19" x14ac:dyDescent="0.25">
      <c r="C3405" s="221"/>
      <c r="R3405" s="219">
        <v>39919</v>
      </c>
      <c r="S3405" s="220">
        <v>88</v>
      </c>
    </row>
    <row r="3406" spans="3:19" x14ac:dyDescent="0.25">
      <c r="C3406" s="221"/>
      <c r="R3406" s="219">
        <v>39920</v>
      </c>
      <c r="S3406" s="220">
        <v>88.8</v>
      </c>
    </row>
    <row r="3407" spans="3:19" x14ac:dyDescent="0.25">
      <c r="C3407" s="221"/>
      <c r="R3407" s="219">
        <v>39921</v>
      </c>
      <c r="S3407" s="220">
        <v>88.7</v>
      </c>
    </row>
    <row r="3408" spans="3:19" x14ac:dyDescent="0.25">
      <c r="C3408" s="221"/>
      <c r="R3408" s="219">
        <v>39922</v>
      </c>
      <c r="S3408" s="220">
        <v>87.7</v>
      </c>
    </row>
    <row r="3409" spans="3:19" x14ac:dyDescent="0.25">
      <c r="C3409" s="221"/>
      <c r="R3409" s="219">
        <v>39923</v>
      </c>
      <c r="S3409" s="220">
        <v>88.8</v>
      </c>
    </row>
    <row r="3410" spans="3:19" x14ac:dyDescent="0.25">
      <c r="C3410" s="221"/>
      <c r="R3410" s="219">
        <v>39924</v>
      </c>
      <c r="S3410" s="220">
        <v>88.6</v>
      </c>
    </row>
    <row r="3411" spans="3:19" x14ac:dyDescent="0.25">
      <c r="C3411" s="221"/>
      <c r="R3411" s="219">
        <v>39925</v>
      </c>
      <c r="S3411" s="220">
        <v>87.9</v>
      </c>
    </row>
    <row r="3412" spans="3:19" x14ac:dyDescent="0.25">
      <c r="C3412" s="221"/>
      <c r="R3412" s="219">
        <v>39926</v>
      </c>
      <c r="S3412" s="220">
        <v>87</v>
      </c>
    </row>
    <row r="3413" spans="3:19" x14ac:dyDescent="0.25">
      <c r="C3413" s="221"/>
      <c r="R3413" s="219">
        <v>39927</v>
      </c>
      <c r="S3413" s="220">
        <v>85.1</v>
      </c>
    </row>
    <row r="3414" spans="3:19" x14ac:dyDescent="0.25">
      <c r="C3414" s="221"/>
      <c r="R3414" s="219">
        <v>39928</v>
      </c>
      <c r="S3414" s="220">
        <v>85</v>
      </c>
    </row>
    <row r="3415" spans="3:19" x14ac:dyDescent="0.25">
      <c r="C3415" s="221"/>
      <c r="R3415" s="219">
        <v>39929</v>
      </c>
      <c r="S3415" s="220">
        <v>84.1</v>
      </c>
    </row>
    <row r="3416" spans="3:19" x14ac:dyDescent="0.25">
      <c r="C3416" s="221"/>
      <c r="R3416" s="219">
        <v>39930</v>
      </c>
      <c r="S3416" s="220">
        <v>85.3</v>
      </c>
    </row>
    <row r="3417" spans="3:19" x14ac:dyDescent="0.25">
      <c r="C3417" s="221"/>
      <c r="R3417" s="219">
        <v>39931</v>
      </c>
      <c r="S3417" s="220">
        <v>86.4</v>
      </c>
    </row>
    <row r="3418" spans="3:19" x14ac:dyDescent="0.25">
      <c r="C3418" s="221"/>
      <c r="R3418" s="219">
        <v>39932</v>
      </c>
      <c r="S3418" s="220">
        <v>86.1</v>
      </c>
    </row>
    <row r="3419" spans="3:19" x14ac:dyDescent="0.25">
      <c r="C3419" s="221"/>
      <c r="R3419" s="219">
        <v>39933</v>
      </c>
      <c r="S3419" s="220">
        <v>86</v>
      </c>
    </row>
    <row r="3420" spans="3:19" x14ac:dyDescent="0.25">
      <c r="C3420" s="221"/>
      <c r="R3420" s="219">
        <v>39934</v>
      </c>
      <c r="S3420" s="220">
        <v>85</v>
      </c>
    </row>
    <row r="3421" spans="3:19" x14ac:dyDescent="0.25">
      <c r="C3421" s="221"/>
      <c r="R3421" s="219">
        <v>39935</v>
      </c>
      <c r="S3421" s="220">
        <v>83.8</v>
      </c>
    </row>
    <row r="3422" spans="3:19" x14ac:dyDescent="0.25">
      <c r="C3422" s="221"/>
      <c r="R3422" s="219">
        <v>39936</v>
      </c>
      <c r="S3422" s="220">
        <v>82.9</v>
      </c>
    </row>
    <row r="3423" spans="3:19" x14ac:dyDescent="0.25">
      <c r="C3423" s="221"/>
      <c r="R3423" s="219">
        <v>39937</v>
      </c>
      <c r="S3423" s="220">
        <v>83.6</v>
      </c>
    </row>
    <row r="3424" spans="3:19" x14ac:dyDescent="0.25">
      <c r="C3424" s="221"/>
      <c r="R3424" s="219">
        <v>39938</v>
      </c>
      <c r="S3424" s="220">
        <v>85.5</v>
      </c>
    </row>
    <row r="3425" spans="3:19" x14ac:dyDescent="0.25">
      <c r="C3425" s="221"/>
      <c r="R3425" s="219">
        <v>39939</v>
      </c>
      <c r="S3425" s="220">
        <v>84.5</v>
      </c>
    </row>
    <row r="3426" spans="3:19" x14ac:dyDescent="0.25">
      <c r="C3426" s="221"/>
      <c r="R3426" s="219">
        <v>39940</v>
      </c>
      <c r="S3426" s="220">
        <v>83.8</v>
      </c>
    </row>
    <row r="3427" spans="3:19" x14ac:dyDescent="0.25">
      <c r="C3427" s="221"/>
      <c r="R3427" s="219">
        <v>39941</v>
      </c>
      <c r="S3427" s="220">
        <v>83.6</v>
      </c>
    </row>
    <row r="3428" spans="3:19" x14ac:dyDescent="0.25">
      <c r="C3428" s="221"/>
      <c r="R3428" s="219">
        <v>39942</v>
      </c>
      <c r="S3428" s="220">
        <v>81.2</v>
      </c>
    </row>
    <row r="3429" spans="3:19" x14ac:dyDescent="0.25">
      <c r="C3429" s="221"/>
      <c r="R3429" s="219">
        <v>39943</v>
      </c>
      <c r="S3429" s="220">
        <v>79.7</v>
      </c>
    </row>
    <row r="3430" spans="3:19" x14ac:dyDescent="0.25">
      <c r="C3430" s="221"/>
      <c r="R3430" s="219">
        <v>39944</v>
      </c>
      <c r="S3430" s="220">
        <v>80</v>
      </c>
    </row>
    <row r="3431" spans="3:19" x14ac:dyDescent="0.25">
      <c r="C3431" s="221"/>
      <c r="R3431" s="219">
        <v>39945</v>
      </c>
      <c r="S3431" s="220">
        <v>80.400000000000006</v>
      </c>
    </row>
    <row r="3432" spans="3:19" x14ac:dyDescent="0.25">
      <c r="C3432" s="221"/>
      <c r="R3432" s="219">
        <v>39946</v>
      </c>
      <c r="S3432" s="220">
        <v>78.7</v>
      </c>
    </row>
    <row r="3433" spans="3:19" x14ac:dyDescent="0.25">
      <c r="C3433" s="221"/>
      <c r="R3433" s="219">
        <v>39947</v>
      </c>
      <c r="S3433" s="220">
        <v>75.599999999999994</v>
      </c>
    </row>
    <row r="3434" spans="3:19" x14ac:dyDescent="0.25">
      <c r="C3434" s="221"/>
      <c r="R3434" s="219">
        <v>39948</v>
      </c>
      <c r="S3434" s="220">
        <v>74.2</v>
      </c>
    </row>
    <row r="3435" spans="3:19" x14ac:dyDescent="0.25">
      <c r="C3435" s="221"/>
      <c r="R3435" s="219">
        <v>39949</v>
      </c>
      <c r="S3435" s="220">
        <v>72.099999999999994</v>
      </c>
    </row>
    <row r="3436" spans="3:19" x14ac:dyDescent="0.25">
      <c r="C3436" s="221"/>
      <c r="R3436" s="219">
        <v>39950</v>
      </c>
      <c r="S3436" s="220">
        <v>71.7</v>
      </c>
    </row>
    <row r="3437" spans="3:19" x14ac:dyDescent="0.25">
      <c r="C3437" s="221"/>
      <c r="R3437" s="219">
        <v>39951</v>
      </c>
      <c r="S3437" s="220">
        <v>74.7</v>
      </c>
    </row>
    <row r="3438" spans="3:19" x14ac:dyDescent="0.25">
      <c r="C3438" s="221"/>
      <c r="R3438" s="219">
        <v>39952</v>
      </c>
      <c r="S3438" s="220">
        <v>78.8</v>
      </c>
    </row>
    <row r="3439" spans="3:19" x14ac:dyDescent="0.25">
      <c r="C3439" s="221"/>
      <c r="R3439" s="219">
        <v>39953</v>
      </c>
      <c r="S3439" s="220">
        <v>79</v>
      </c>
    </row>
    <row r="3440" spans="3:19" x14ac:dyDescent="0.25">
      <c r="C3440" s="221"/>
      <c r="R3440" s="219">
        <v>39954</v>
      </c>
      <c r="S3440" s="220">
        <v>80.3</v>
      </c>
    </row>
    <row r="3441" spans="3:19" x14ac:dyDescent="0.25">
      <c r="C3441" s="221"/>
      <c r="R3441" s="219">
        <v>39955</v>
      </c>
      <c r="S3441" s="220">
        <v>80.7</v>
      </c>
    </row>
    <row r="3442" spans="3:19" x14ac:dyDescent="0.25">
      <c r="C3442" s="221"/>
      <c r="R3442" s="219">
        <v>39956</v>
      </c>
      <c r="S3442" s="220">
        <v>80.3</v>
      </c>
    </row>
    <row r="3443" spans="3:19" x14ac:dyDescent="0.25">
      <c r="C3443" s="221"/>
      <c r="R3443" s="219">
        <v>39957</v>
      </c>
      <c r="S3443" s="220">
        <v>81.400000000000006</v>
      </c>
    </row>
    <row r="3444" spans="3:19" x14ac:dyDescent="0.25">
      <c r="C3444" s="221"/>
      <c r="R3444" s="219">
        <v>39958</v>
      </c>
      <c r="S3444" s="220">
        <v>82.9</v>
      </c>
    </row>
    <row r="3445" spans="3:19" x14ac:dyDescent="0.25">
      <c r="C3445" s="221"/>
      <c r="R3445" s="219">
        <v>39959</v>
      </c>
      <c r="S3445" s="220">
        <v>86.2</v>
      </c>
    </row>
    <row r="3446" spans="3:19" x14ac:dyDescent="0.25">
      <c r="C3446" s="221"/>
      <c r="R3446" s="219">
        <v>39960</v>
      </c>
      <c r="S3446" s="220">
        <v>87.6</v>
      </c>
    </row>
    <row r="3447" spans="3:19" x14ac:dyDescent="0.25">
      <c r="C3447" s="221"/>
      <c r="R3447" s="219">
        <v>39961</v>
      </c>
      <c r="S3447" s="220">
        <v>88.8</v>
      </c>
    </row>
    <row r="3448" spans="3:19" x14ac:dyDescent="0.25">
      <c r="C3448" s="221"/>
      <c r="R3448" s="219">
        <v>39962</v>
      </c>
      <c r="S3448" s="220">
        <v>90</v>
      </c>
    </row>
    <row r="3449" spans="3:19" x14ac:dyDescent="0.25">
      <c r="C3449" s="221"/>
      <c r="R3449" s="219">
        <v>39963</v>
      </c>
      <c r="S3449" s="220">
        <v>90.6</v>
      </c>
    </row>
    <row r="3450" spans="3:19" x14ac:dyDescent="0.25">
      <c r="C3450" s="221"/>
      <c r="R3450" s="219">
        <v>39964</v>
      </c>
      <c r="S3450" s="220">
        <v>92.4</v>
      </c>
    </row>
    <row r="3451" spans="3:19" x14ac:dyDescent="0.25">
      <c r="C3451" s="221"/>
      <c r="R3451" s="219">
        <v>39965</v>
      </c>
      <c r="S3451" s="220">
        <v>92.9</v>
      </c>
    </row>
    <row r="3452" spans="3:19" x14ac:dyDescent="0.25">
      <c r="C3452" s="221"/>
      <c r="R3452" s="219">
        <v>39966</v>
      </c>
      <c r="S3452" s="220">
        <v>94.6</v>
      </c>
    </row>
    <row r="3453" spans="3:19" x14ac:dyDescent="0.25">
      <c r="C3453" s="221"/>
      <c r="R3453" s="219">
        <v>39967</v>
      </c>
      <c r="S3453" s="220">
        <v>94.3</v>
      </c>
    </row>
    <row r="3454" spans="3:19" x14ac:dyDescent="0.25">
      <c r="C3454" s="221"/>
      <c r="R3454" s="219">
        <v>39968</v>
      </c>
      <c r="S3454" s="220">
        <v>92.8</v>
      </c>
    </row>
    <row r="3455" spans="3:19" x14ac:dyDescent="0.25">
      <c r="C3455" s="221"/>
      <c r="R3455" s="219">
        <v>39969</v>
      </c>
      <c r="S3455" s="220">
        <v>92.7</v>
      </c>
    </row>
    <row r="3456" spans="3:19" x14ac:dyDescent="0.25">
      <c r="C3456" s="221"/>
      <c r="R3456" s="219">
        <v>39970</v>
      </c>
      <c r="S3456" s="220">
        <v>92.3</v>
      </c>
    </row>
    <row r="3457" spans="3:19" x14ac:dyDescent="0.25">
      <c r="C3457" s="221"/>
      <c r="R3457" s="219">
        <v>39971</v>
      </c>
      <c r="S3457" s="220">
        <v>92.1</v>
      </c>
    </row>
    <row r="3458" spans="3:19" x14ac:dyDescent="0.25">
      <c r="C3458" s="221"/>
      <c r="R3458" s="219">
        <v>39972</v>
      </c>
      <c r="S3458" s="220">
        <v>93.3</v>
      </c>
    </row>
    <row r="3459" spans="3:19" x14ac:dyDescent="0.25">
      <c r="C3459" s="221"/>
      <c r="R3459" s="219">
        <v>39973</v>
      </c>
      <c r="S3459" s="220">
        <v>94.4</v>
      </c>
    </row>
    <row r="3460" spans="3:19" x14ac:dyDescent="0.25">
      <c r="C3460" s="221"/>
      <c r="R3460" s="219">
        <v>39974</v>
      </c>
      <c r="S3460" s="220">
        <v>92.5</v>
      </c>
    </row>
    <row r="3461" spans="3:19" x14ac:dyDescent="0.25">
      <c r="C3461" s="221"/>
      <c r="R3461" s="219">
        <v>39975</v>
      </c>
      <c r="S3461" s="220">
        <v>92.9</v>
      </c>
    </row>
    <row r="3462" spans="3:19" x14ac:dyDescent="0.25">
      <c r="C3462" s="221"/>
      <c r="R3462" s="219">
        <v>39976</v>
      </c>
      <c r="S3462" s="220">
        <v>93.6</v>
      </c>
    </row>
    <row r="3463" spans="3:19" x14ac:dyDescent="0.25">
      <c r="C3463" s="221"/>
      <c r="R3463" s="219">
        <v>39977</v>
      </c>
      <c r="S3463" s="220">
        <v>93.3</v>
      </c>
    </row>
    <row r="3464" spans="3:19" x14ac:dyDescent="0.25">
      <c r="C3464" s="221"/>
      <c r="R3464" s="219">
        <v>39978</v>
      </c>
      <c r="S3464" s="220">
        <v>93.7</v>
      </c>
    </row>
    <row r="3465" spans="3:19" x14ac:dyDescent="0.25">
      <c r="C3465" s="221"/>
      <c r="R3465" s="219">
        <v>39979</v>
      </c>
      <c r="S3465" s="220">
        <v>96</v>
      </c>
    </row>
    <row r="3466" spans="3:19" x14ac:dyDescent="0.25">
      <c r="C3466" s="221"/>
      <c r="R3466" s="219">
        <v>39980</v>
      </c>
      <c r="S3466" s="220">
        <v>97.8</v>
      </c>
    </row>
    <row r="3467" spans="3:19" x14ac:dyDescent="0.25">
      <c r="C3467" s="221"/>
      <c r="R3467" s="219">
        <v>39981</v>
      </c>
      <c r="S3467" s="220">
        <v>95.1</v>
      </c>
    </row>
    <row r="3468" spans="3:19" x14ac:dyDescent="0.25">
      <c r="C3468" s="221"/>
      <c r="R3468" s="219">
        <v>39982</v>
      </c>
      <c r="S3468" s="220">
        <v>94.7</v>
      </c>
    </row>
    <row r="3469" spans="3:19" x14ac:dyDescent="0.25">
      <c r="C3469" s="221"/>
      <c r="R3469" s="219">
        <v>39983</v>
      </c>
      <c r="S3469" s="220">
        <v>94.7</v>
      </c>
    </row>
    <row r="3470" spans="3:19" x14ac:dyDescent="0.25">
      <c r="C3470" s="221"/>
      <c r="R3470" s="219">
        <v>39984</v>
      </c>
      <c r="S3470" s="220">
        <v>93.4</v>
      </c>
    </row>
    <row r="3471" spans="3:19" x14ac:dyDescent="0.25">
      <c r="C3471" s="221"/>
      <c r="R3471" s="219">
        <v>39985</v>
      </c>
      <c r="S3471" s="220">
        <v>93</v>
      </c>
    </row>
    <row r="3472" spans="3:19" x14ac:dyDescent="0.25">
      <c r="C3472" s="221"/>
      <c r="R3472" s="219">
        <v>39986</v>
      </c>
      <c r="S3472" s="220">
        <v>93.7</v>
      </c>
    </row>
    <row r="3473" spans="3:19" x14ac:dyDescent="0.25">
      <c r="C3473" s="221"/>
      <c r="R3473" s="219">
        <v>39987</v>
      </c>
      <c r="S3473" s="220">
        <v>93.4</v>
      </c>
    </row>
    <row r="3474" spans="3:19" x14ac:dyDescent="0.25">
      <c r="C3474" s="221"/>
      <c r="R3474" s="219">
        <v>39988</v>
      </c>
      <c r="S3474" s="220">
        <v>91.3</v>
      </c>
    </row>
    <row r="3475" spans="3:19" x14ac:dyDescent="0.25">
      <c r="C3475" s="221"/>
      <c r="R3475" s="219">
        <v>39989</v>
      </c>
      <c r="S3475" s="220">
        <v>88.5</v>
      </c>
    </row>
    <row r="3476" spans="3:19" x14ac:dyDescent="0.25">
      <c r="C3476" s="221"/>
      <c r="R3476" s="219">
        <v>39990</v>
      </c>
      <c r="S3476" s="220">
        <v>85.6</v>
      </c>
    </row>
    <row r="3477" spans="3:19" x14ac:dyDescent="0.25">
      <c r="C3477" s="221"/>
      <c r="R3477" s="219">
        <v>39991</v>
      </c>
      <c r="S3477" s="220">
        <v>83.7</v>
      </c>
    </row>
    <row r="3478" spans="3:19" x14ac:dyDescent="0.25">
      <c r="C3478" s="221"/>
      <c r="R3478" s="219">
        <v>39992</v>
      </c>
      <c r="S3478" s="220">
        <v>82.1</v>
      </c>
    </row>
    <row r="3479" spans="3:19" x14ac:dyDescent="0.25">
      <c r="C3479" s="221"/>
      <c r="R3479" s="219">
        <v>39993</v>
      </c>
      <c r="S3479" s="220">
        <v>81</v>
      </c>
    </row>
    <row r="3480" spans="3:19" x14ac:dyDescent="0.25">
      <c r="C3480" s="221"/>
      <c r="R3480" s="219">
        <v>39994</v>
      </c>
      <c r="S3480" s="220">
        <v>81.3</v>
      </c>
    </row>
    <row r="3481" spans="3:19" x14ac:dyDescent="0.25">
      <c r="C3481" s="221"/>
      <c r="R3481" s="219">
        <v>39995</v>
      </c>
      <c r="S3481" s="220">
        <v>81</v>
      </c>
    </row>
    <row r="3482" spans="3:19" x14ac:dyDescent="0.25">
      <c r="C3482" s="221"/>
      <c r="R3482" s="219">
        <v>39996</v>
      </c>
      <c r="S3482" s="220">
        <v>79.3</v>
      </c>
    </row>
    <row r="3483" spans="3:19" x14ac:dyDescent="0.25">
      <c r="C3483" s="221"/>
      <c r="R3483" s="219">
        <v>39997</v>
      </c>
      <c r="S3483" s="220">
        <v>80.900000000000006</v>
      </c>
    </row>
    <row r="3484" spans="3:19" x14ac:dyDescent="0.25">
      <c r="C3484" s="221"/>
      <c r="R3484" s="219">
        <v>39998</v>
      </c>
      <c r="S3484" s="220">
        <v>80.400000000000006</v>
      </c>
    </row>
    <row r="3485" spans="3:19" x14ac:dyDescent="0.25">
      <c r="C3485" s="221"/>
      <c r="R3485" s="219">
        <v>39999</v>
      </c>
      <c r="S3485" s="220">
        <v>78.8</v>
      </c>
    </row>
    <row r="3486" spans="3:19" x14ac:dyDescent="0.25">
      <c r="C3486" s="221"/>
      <c r="R3486" s="219">
        <v>40000</v>
      </c>
      <c r="S3486" s="220">
        <v>80.599999999999994</v>
      </c>
    </row>
    <row r="3487" spans="3:19" x14ac:dyDescent="0.25">
      <c r="C3487" s="221"/>
      <c r="R3487" s="219">
        <v>40001</v>
      </c>
      <c r="S3487" s="220">
        <v>82</v>
      </c>
    </row>
    <row r="3488" spans="3:19" x14ac:dyDescent="0.25">
      <c r="C3488" s="221"/>
      <c r="R3488" s="219">
        <v>40002</v>
      </c>
      <c r="S3488" s="220">
        <v>81.599999999999994</v>
      </c>
    </row>
    <row r="3489" spans="3:19" x14ac:dyDescent="0.25">
      <c r="C3489" s="221"/>
      <c r="R3489" s="219">
        <v>40003</v>
      </c>
      <c r="S3489" s="220">
        <v>82.2</v>
      </c>
    </row>
    <row r="3490" spans="3:19" x14ac:dyDescent="0.25">
      <c r="C3490" s="221"/>
      <c r="R3490" s="219">
        <v>40004</v>
      </c>
      <c r="S3490" s="220">
        <v>82.8</v>
      </c>
    </row>
    <row r="3491" spans="3:19" x14ac:dyDescent="0.25">
      <c r="C3491" s="221"/>
      <c r="R3491" s="219">
        <v>40005</v>
      </c>
      <c r="S3491" s="220">
        <v>81.599999999999994</v>
      </c>
    </row>
    <row r="3492" spans="3:19" x14ac:dyDescent="0.25">
      <c r="C3492" s="221"/>
      <c r="R3492" s="219">
        <v>40006</v>
      </c>
      <c r="S3492" s="220">
        <v>80.5</v>
      </c>
    </row>
    <row r="3493" spans="3:19" x14ac:dyDescent="0.25">
      <c r="C3493" s="221"/>
      <c r="R3493" s="219">
        <v>40007</v>
      </c>
      <c r="S3493" s="220">
        <v>80.900000000000006</v>
      </c>
    </row>
    <row r="3494" spans="3:19" x14ac:dyDescent="0.25">
      <c r="C3494" s="221"/>
      <c r="R3494" s="219">
        <v>40008</v>
      </c>
      <c r="S3494" s="220">
        <v>81.5</v>
      </c>
    </row>
    <row r="3495" spans="3:19" x14ac:dyDescent="0.25">
      <c r="C3495" s="221"/>
      <c r="R3495" s="219">
        <v>40009</v>
      </c>
      <c r="S3495" s="220">
        <v>79.900000000000006</v>
      </c>
    </row>
    <row r="3496" spans="3:19" x14ac:dyDescent="0.25">
      <c r="C3496" s="221"/>
      <c r="R3496" s="219">
        <v>40010</v>
      </c>
      <c r="S3496" s="220">
        <v>77.599999999999994</v>
      </c>
    </row>
    <row r="3497" spans="3:19" x14ac:dyDescent="0.25">
      <c r="C3497" s="221"/>
      <c r="R3497" s="219">
        <v>40011</v>
      </c>
      <c r="S3497" s="220">
        <v>78.8</v>
      </c>
    </row>
    <row r="3498" spans="3:19" x14ac:dyDescent="0.25">
      <c r="C3498" s="221"/>
      <c r="R3498" s="219">
        <v>40012</v>
      </c>
      <c r="S3498" s="220">
        <v>77.5</v>
      </c>
    </row>
    <row r="3499" spans="3:19" x14ac:dyDescent="0.25">
      <c r="C3499" s="221"/>
      <c r="R3499" s="219">
        <v>40013</v>
      </c>
      <c r="S3499" s="220">
        <v>76.7</v>
      </c>
    </row>
    <row r="3500" spans="3:19" x14ac:dyDescent="0.25">
      <c r="C3500" s="221"/>
      <c r="R3500" s="219">
        <v>40014</v>
      </c>
      <c r="S3500" s="220">
        <v>76.599999999999994</v>
      </c>
    </row>
    <row r="3501" spans="3:19" x14ac:dyDescent="0.25">
      <c r="C3501" s="221"/>
      <c r="R3501" s="219">
        <v>40015</v>
      </c>
      <c r="S3501" s="220">
        <v>76.599999999999994</v>
      </c>
    </row>
    <row r="3502" spans="3:19" x14ac:dyDescent="0.25">
      <c r="C3502" s="221"/>
      <c r="R3502" s="219">
        <v>40016</v>
      </c>
      <c r="S3502" s="220">
        <v>76.7</v>
      </c>
    </row>
    <row r="3503" spans="3:19" x14ac:dyDescent="0.25">
      <c r="C3503" s="221"/>
      <c r="R3503" s="219">
        <v>40017</v>
      </c>
      <c r="S3503" s="220">
        <v>77.5</v>
      </c>
    </row>
    <row r="3504" spans="3:19" x14ac:dyDescent="0.25">
      <c r="C3504" s="221"/>
      <c r="R3504" s="219">
        <v>40018</v>
      </c>
      <c r="S3504" s="220">
        <v>80</v>
      </c>
    </row>
    <row r="3505" spans="3:19" x14ac:dyDescent="0.25">
      <c r="C3505" s="221"/>
      <c r="R3505" s="219">
        <v>40019</v>
      </c>
      <c r="S3505" s="220">
        <v>79.400000000000006</v>
      </c>
    </row>
    <row r="3506" spans="3:19" x14ac:dyDescent="0.25">
      <c r="C3506" s="221"/>
      <c r="R3506" s="219">
        <v>40020</v>
      </c>
      <c r="S3506" s="220">
        <v>79.7</v>
      </c>
    </row>
    <row r="3507" spans="3:19" x14ac:dyDescent="0.25">
      <c r="C3507" s="221"/>
      <c r="R3507" s="219">
        <v>40021</v>
      </c>
      <c r="S3507" s="220">
        <v>80.2</v>
      </c>
    </row>
    <row r="3508" spans="3:19" x14ac:dyDescent="0.25">
      <c r="C3508" s="221"/>
      <c r="R3508" s="219">
        <v>40022</v>
      </c>
      <c r="S3508" s="220">
        <v>81.900000000000006</v>
      </c>
    </row>
    <row r="3509" spans="3:19" x14ac:dyDescent="0.25">
      <c r="C3509" s="221"/>
      <c r="R3509" s="219">
        <v>40023</v>
      </c>
      <c r="S3509" s="220">
        <v>83.3</v>
      </c>
    </row>
    <row r="3510" spans="3:19" x14ac:dyDescent="0.25">
      <c r="C3510" s="221"/>
      <c r="R3510" s="219">
        <v>40024</v>
      </c>
      <c r="S3510" s="220">
        <v>81.7</v>
      </c>
    </row>
    <row r="3511" spans="3:19" x14ac:dyDescent="0.25">
      <c r="C3511" s="221"/>
      <c r="R3511" s="219">
        <v>40025</v>
      </c>
      <c r="S3511" s="220">
        <v>81.2</v>
      </c>
    </row>
    <row r="3512" spans="3:19" x14ac:dyDescent="0.25">
      <c r="C3512" s="221"/>
      <c r="R3512" s="219">
        <v>40026</v>
      </c>
      <c r="S3512" s="220">
        <v>80.3</v>
      </c>
    </row>
    <row r="3513" spans="3:19" x14ac:dyDescent="0.25">
      <c r="C3513" s="221"/>
      <c r="R3513" s="219">
        <v>40027</v>
      </c>
      <c r="S3513" s="220">
        <v>77.400000000000006</v>
      </c>
    </row>
    <row r="3514" spans="3:19" x14ac:dyDescent="0.25">
      <c r="C3514" s="221"/>
      <c r="R3514" s="219">
        <v>40028</v>
      </c>
      <c r="S3514" s="220">
        <v>79</v>
      </c>
    </row>
    <row r="3515" spans="3:19" x14ac:dyDescent="0.25">
      <c r="C3515" s="221"/>
      <c r="R3515" s="219">
        <v>40029</v>
      </c>
      <c r="S3515" s="220">
        <v>79.900000000000006</v>
      </c>
    </row>
    <row r="3516" spans="3:19" x14ac:dyDescent="0.25">
      <c r="C3516" s="221"/>
      <c r="R3516" s="219">
        <v>40030</v>
      </c>
      <c r="S3516" s="220">
        <v>79.2</v>
      </c>
    </row>
    <row r="3517" spans="3:19" x14ac:dyDescent="0.25">
      <c r="C3517" s="221"/>
      <c r="R3517" s="219">
        <v>40031</v>
      </c>
      <c r="S3517" s="220">
        <v>77.900000000000006</v>
      </c>
    </row>
    <row r="3518" spans="3:19" x14ac:dyDescent="0.25">
      <c r="C3518" s="221"/>
      <c r="R3518" s="219">
        <v>40032</v>
      </c>
      <c r="S3518" s="220">
        <v>79</v>
      </c>
    </row>
    <row r="3519" spans="3:19" x14ac:dyDescent="0.25">
      <c r="C3519" s="221"/>
      <c r="R3519" s="219">
        <v>40033</v>
      </c>
      <c r="S3519" s="220">
        <v>78.599999999999994</v>
      </c>
    </row>
    <row r="3520" spans="3:19" x14ac:dyDescent="0.25">
      <c r="C3520" s="221"/>
      <c r="R3520" s="219">
        <v>40034</v>
      </c>
      <c r="S3520" s="220">
        <v>77.7</v>
      </c>
    </row>
    <row r="3521" spans="3:19" x14ac:dyDescent="0.25">
      <c r="C3521" s="221"/>
      <c r="R3521" s="219">
        <v>40035</v>
      </c>
      <c r="S3521" s="220">
        <v>77.5</v>
      </c>
    </row>
    <row r="3522" spans="3:19" x14ac:dyDescent="0.25">
      <c r="C3522" s="221"/>
      <c r="R3522" s="219">
        <v>40036</v>
      </c>
      <c r="S3522" s="220">
        <v>78.2</v>
      </c>
    </row>
    <row r="3523" spans="3:19" x14ac:dyDescent="0.25">
      <c r="C3523" s="221"/>
      <c r="R3523" s="219">
        <v>40037</v>
      </c>
      <c r="S3523" s="220">
        <v>78.400000000000006</v>
      </c>
    </row>
    <row r="3524" spans="3:19" x14ac:dyDescent="0.25">
      <c r="C3524" s="221"/>
      <c r="R3524" s="219">
        <v>40038</v>
      </c>
      <c r="S3524" s="220">
        <v>77.099999999999994</v>
      </c>
    </row>
    <row r="3525" spans="3:19" x14ac:dyDescent="0.25">
      <c r="C3525" s="221"/>
      <c r="R3525" s="219">
        <v>40039</v>
      </c>
      <c r="S3525" s="220">
        <v>76.900000000000006</v>
      </c>
    </row>
    <row r="3526" spans="3:19" x14ac:dyDescent="0.25">
      <c r="C3526" s="221"/>
      <c r="R3526" s="219">
        <v>40040</v>
      </c>
      <c r="S3526" s="220">
        <v>77</v>
      </c>
    </row>
    <row r="3527" spans="3:19" x14ac:dyDescent="0.25">
      <c r="C3527" s="221"/>
      <c r="R3527" s="219">
        <v>40041</v>
      </c>
      <c r="S3527" s="220">
        <v>75.5</v>
      </c>
    </row>
    <row r="3528" spans="3:19" x14ac:dyDescent="0.25">
      <c r="C3528" s="221"/>
      <c r="R3528" s="219">
        <v>40042</v>
      </c>
      <c r="S3528" s="220">
        <v>76.099999999999994</v>
      </c>
    </row>
    <row r="3529" spans="3:19" x14ac:dyDescent="0.25">
      <c r="C3529" s="221"/>
      <c r="R3529" s="219">
        <v>40043</v>
      </c>
      <c r="S3529" s="220">
        <v>76</v>
      </c>
    </row>
    <row r="3530" spans="3:19" x14ac:dyDescent="0.25">
      <c r="C3530" s="221"/>
      <c r="R3530" s="219">
        <v>40044</v>
      </c>
      <c r="S3530" s="220">
        <v>77.599999999999994</v>
      </c>
    </row>
    <row r="3531" spans="3:19" x14ac:dyDescent="0.25">
      <c r="C3531" s="221"/>
      <c r="R3531" s="219">
        <v>40045</v>
      </c>
      <c r="S3531" s="220">
        <v>78.400000000000006</v>
      </c>
    </row>
    <row r="3532" spans="3:19" x14ac:dyDescent="0.25">
      <c r="C3532" s="221"/>
      <c r="R3532" s="219">
        <v>40046</v>
      </c>
      <c r="S3532" s="220">
        <v>77.7</v>
      </c>
    </row>
    <row r="3533" spans="3:19" x14ac:dyDescent="0.25">
      <c r="C3533" s="221"/>
      <c r="R3533" s="219">
        <v>40047</v>
      </c>
      <c r="S3533" s="220">
        <v>76.400000000000006</v>
      </c>
    </row>
    <row r="3534" spans="3:19" x14ac:dyDescent="0.25">
      <c r="C3534" s="221"/>
      <c r="R3534" s="219">
        <v>40048</v>
      </c>
      <c r="S3534" s="220">
        <v>74.099999999999994</v>
      </c>
    </row>
    <row r="3535" spans="3:19" x14ac:dyDescent="0.25">
      <c r="C3535" s="221"/>
      <c r="R3535" s="219">
        <v>40049</v>
      </c>
      <c r="S3535" s="220">
        <v>75.099999999999994</v>
      </c>
    </row>
    <row r="3536" spans="3:19" x14ac:dyDescent="0.25">
      <c r="C3536" s="221"/>
      <c r="R3536" s="219">
        <v>40050</v>
      </c>
      <c r="S3536" s="220">
        <v>75.400000000000006</v>
      </c>
    </row>
    <row r="3537" spans="3:19" x14ac:dyDescent="0.25">
      <c r="C3537" s="221"/>
      <c r="R3537" s="219">
        <v>40051</v>
      </c>
      <c r="S3537" s="220">
        <v>75.400000000000006</v>
      </c>
    </row>
    <row r="3538" spans="3:19" x14ac:dyDescent="0.25">
      <c r="C3538" s="221"/>
      <c r="R3538" s="219">
        <v>40052</v>
      </c>
      <c r="S3538" s="220">
        <v>72.900000000000006</v>
      </c>
    </row>
    <row r="3539" spans="3:19" x14ac:dyDescent="0.25">
      <c r="C3539" s="221"/>
      <c r="R3539" s="219">
        <v>40053</v>
      </c>
      <c r="S3539" s="220">
        <v>71.8</v>
      </c>
    </row>
    <row r="3540" spans="3:19" x14ac:dyDescent="0.25">
      <c r="C3540" s="221"/>
      <c r="R3540" s="219">
        <v>40054</v>
      </c>
      <c r="S3540" s="220">
        <v>73.8</v>
      </c>
    </row>
    <row r="3541" spans="3:19" x14ac:dyDescent="0.25">
      <c r="C3541" s="221"/>
      <c r="R3541" s="219">
        <v>40055</v>
      </c>
      <c r="S3541" s="220">
        <v>74.099999999999994</v>
      </c>
    </row>
    <row r="3542" spans="3:19" x14ac:dyDescent="0.25">
      <c r="C3542" s="221"/>
      <c r="R3542" s="219">
        <v>40056</v>
      </c>
      <c r="S3542" s="220">
        <v>75.2</v>
      </c>
    </row>
    <row r="3543" spans="3:19" x14ac:dyDescent="0.25">
      <c r="C3543" s="221"/>
      <c r="R3543" s="219">
        <v>40057</v>
      </c>
      <c r="S3543" s="220">
        <v>75.5</v>
      </c>
    </row>
    <row r="3544" spans="3:19" x14ac:dyDescent="0.25">
      <c r="C3544" s="221"/>
      <c r="R3544" s="219">
        <v>40058</v>
      </c>
      <c r="S3544" s="220">
        <v>74.400000000000006</v>
      </c>
    </row>
    <row r="3545" spans="3:19" x14ac:dyDescent="0.25">
      <c r="C3545" s="221"/>
      <c r="R3545" s="219">
        <v>40059</v>
      </c>
      <c r="S3545" s="220">
        <v>73.099999999999994</v>
      </c>
    </row>
    <row r="3546" spans="3:19" x14ac:dyDescent="0.25">
      <c r="C3546" s="221"/>
      <c r="R3546" s="219">
        <v>40060</v>
      </c>
      <c r="S3546" s="220">
        <v>73</v>
      </c>
    </row>
    <row r="3547" spans="3:19" x14ac:dyDescent="0.25">
      <c r="C3547" s="221"/>
      <c r="R3547" s="219">
        <v>40061</v>
      </c>
      <c r="S3547" s="220">
        <v>72.8</v>
      </c>
    </row>
    <row r="3548" spans="3:19" x14ac:dyDescent="0.25">
      <c r="C3548" s="221"/>
      <c r="R3548" s="219">
        <v>40062</v>
      </c>
      <c r="S3548" s="220">
        <v>71.400000000000006</v>
      </c>
    </row>
    <row r="3549" spans="3:19" x14ac:dyDescent="0.25">
      <c r="C3549" s="221"/>
      <c r="R3549" s="219">
        <v>40063</v>
      </c>
      <c r="S3549" s="220">
        <v>71.900000000000006</v>
      </c>
    </row>
    <row r="3550" spans="3:19" x14ac:dyDescent="0.25">
      <c r="C3550" s="221"/>
      <c r="R3550" s="219">
        <v>40064</v>
      </c>
      <c r="S3550" s="220">
        <v>73.099999999999994</v>
      </c>
    </row>
    <row r="3551" spans="3:19" x14ac:dyDescent="0.25">
      <c r="C3551" s="221"/>
      <c r="R3551" s="219">
        <v>40065</v>
      </c>
      <c r="S3551" s="220">
        <v>73</v>
      </c>
    </row>
    <row r="3552" spans="3:19" x14ac:dyDescent="0.25">
      <c r="C3552" s="221"/>
      <c r="R3552" s="219">
        <v>40066</v>
      </c>
      <c r="S3552" s="220">
        <v>73.8</v>
      </c>
    </row>
    <row r="3553" spans="3:19" x14ac:dyDescent="0.25">
      <c r="C3553" s="221"/>
      <c r="R3553" s="219">
        <v>40067</v>
      </c>
      <c r="S3553" s="220">
        <v>73.3</v>
      </c>
    </row>
    <row r="3554" spans="3:19" x14ac:dyDescent="0.25">
      <c r="C3554" s="221"/>
      <c r="R3554" s="219">
        <v>40068</v>
      </c>
      <c r="S3554" s="220">
        <v>74.400000000000006</v>
      </c>
    </row>
    <row r="3555" spans="3:19" x14ac:dyDescent="0.25">
      <c r="C3555" s="221"/>
      <c r="R3555" s="219">
        <v>40069</v>
      </c>
      <c r="S3555" s="220">
        <v>74.2</v>
      </c>
    </row>
    <row r="3556" spans="3:19" x14ac:dyDescent="0.25">
      <c r="C3556" s="221"/>
      <c r="R3556" s="219">
        <v>40070</v>
      </c>
      <c r="S3556" s="220">
        <v>74.8</v>
      </c>
    </row>
    <row r="3557" spans="3:19" x14ac:dyDescent="0.25">
      <c r="C3557" s="221"/>
      <c r="R3557" s="219">
        <v>40071</v>
      </c>
      <c r="S3557" s="220">
        <v>76</v>
      </c>
    </row>
    <row r="3558" spans="3:19" x14ac:dyDescent="0.25">
      <c r="C3558" s="221"/>
      <c r="R3558" s="219">
        <v>40072</v>
      </c>
      <c r="S3558" s="220">
        <v>75.3</v>
      </c>
    </row>
    <row r="3559" spans="3:19" x14ac:dyDescent="0.25">
      <c r="C3559" s="221"/>
      <c r="R3559" s="219">
        <v>40073</v>
      </c>
      <c r="S3559" s="220">
        <v>75.400000000000006</v>
      </c>
    </row>
    <row r="3560" spans="3:19" x14ac:dyDescent="0.25">
      <c r="C3560" s="221"/>
      <c r="R3560" s="219">
        <v>40074</v>
      </c>
      <c r="S3560" s="220">
        <v>77.400000000000006</v>
      </c>
    </row>
    <row r="3561" spans="3:19" x14ac:dyDescent="0.25">
      <c r="C3561" s="221"/>
      <c r="R3561" s="219">
        <v>40075</v>
      </c>
      <c r="S3561" s="220">
        <v>77.3</v>
      </c>
    </row>
    <row r="3562" spans="3:19" x14ac:dyDescent="0.25">
      <c r="C3562" s="221"/>
      <c r="R3562" s="219">
        <v>40076</v>
      </c>
      <c r="S3562" s="220">
        <v>77.099999999999994</v>
      </c>
    </row>
    <row r="3563" spans="3:19" x14ac:dyDescent="0.25">
      <c r="C3563" s="221"/>
      <c r="R3563" s="219">
        <v>40077</v>
      </c>
      <c r="S3563" s="220">
        <v>78.2</v>
      </c>
    </row>
    <row r="3564" spans="3:19" x14ac:dyDescent="0.25">
      <c r="C3564" s="221"/>
      <c r="R3564" s="219">
        <v>40078</v>
      </c>
      <c r="S3564" s="220">
        <v>79.8</v>
      </c>
    </row>
    <row r="3565" spans="3:19" x14ac:dyDescent="0.25">
      <c r="C3565" s="221"/>
      <c r="R3565" s="219">
        <v>40079</v>
      </c>
      <c r="S3565" s="220">
        <v>79.099999999999994</v>
      </c>
    </row>
    <row r="3566" spans="3:19" x14ac:dyDescent="0.25">
      <c r="C3566" s="221"/>
      <c r="R3566" s="219">
        <v>40080</v>
      </c>
      <c r="S3566" s="220">
        <v>79.7</v>
      </c>
    </row>
    <row r="3567" spans="3:19" x14ac:dyDescent="0.25">
      <c r="C3567" s="221"/>
      <c r="R3567" s="219">
        <v>40081</v>
      </c>
      <c r="S3567" s="220">
        <v>81.5</v>
      </c>
    </row>
    <row r="3568" spans="3:19" x14ac:dyDescent="0.25">
      <c r="C3568" s="221"/>
      <c r="R3568" s="219">
        <v>40082</v>
      </c>
      <c r="S3568" s="220">
        <v>85.1</v>
      </c>
    </row>
    <row r="3569" spans="3:19" x14ac:dyDescent="0.25">
      <c r="C3569" s="221"/>
      <c r="R3569" s="219">
        <v>40083</v>
      </c>
      <c r="S3569" s="220">
        <v>86</v>
      </c>
    </row>
    <row r="3570" spans="3:19" x14ac:dyDescent="0.25">
      <c r="C3570" s="221"/>
      <c r="R3570" s="219">
        <v>40084</v>
      </c>
      <c r="S3570" s="220">
        <v>86.2</v>
      </c>
    </row>
    <row r="3571" spans="3:19" x14ac:dyDescent="0.25">
      <c r="C3571" s="221"/>
      <c r="R3571" s="219">
        <v>40085</v>
      </c>
      <c r="S3571" s="220">
        <v>88.1</v>
      </c>
    </row>
    <row r="3572" spans="3:19" x14ac:dyDescent="0.25">
      <c r="C3572" s="221"/>
      <c r="R3572" s="219">
        <v>40086</v>
      </c>
      <c r="S3572" s="220">
        <v>91.1</v>
      </c>
    </row>
    <row r="3573" spans="3:19" x14ac:dyDescent="0.25">
      <c r="C3573" s="221"/>
      <c r="R3573" s="219">
        <v>40087</v>
      </c>
      <c r="S3573" s="220">
        <v>93.7</v>
      </c>
    </row>
    <row r="3574" spans="3:19" x14ac:dyDescent="0.25">
      <c r="C3574" s="221"/>
      <c r="R3574" s="219">
        <v>40088</v>
      </c>
      <c r="S3574" s="220">
        <v>94.8</v>
      </c>
    </row>
    <row r="3575" spans="3:19" x14ac:dyDescent="0.25">
      <c r="C3575" s="221"/>
      <c r="R3575" s="219">
        <v>40089</v>
      </c>
      <c r="S3575" s="220">
        <v>95.7</v>
      </c>
    </row>
    <row r="3576" spans="3:19" x14ac:dyDescent="0.25">
      <c r="C3576" s="221"/>
      <c r="R3576" s="219">
        <v>40090</v>
      </c>
      <c r="S3576" s="220">
        <v>95</v>
      </c>
    </row>
    <row r="3577" spans="3:19" x14ac:dyDescent="0.25">
      <c r="C3577" s="221"/>
      <c r="R3577" s="219">
        <v>40091</v>
      </c>
      <c r="S3577" s="220">
        <v>96.7</v>
      </c>
    </row>
    <row r="3578" spans="3:19" x14ac:dyDescent="0.25">
      <c r="C3578" s="221"/>
      <c r="R3578" s="219">
        <v>40092</v>
      </c>
      <c r="S3578" s="220">
        <v>97.6</v>
      </c>
    </row>
    <row r="3579" spans="3:19" x14ac:dyDescent="0.25">
      <c r="C3579" s="221"/>
      <c r="R3579" s="219">
        <v>40093</v>
      </c>
      <c r="S3579" s="220">
        <v>97.4</v>
      </c>
    </row>
    <row r="3580" spans="3:19" x14ac:dyDescent="0.25">
      <c r="C3580" s="221"/>
      <c r="R3580" s="219">
        <v>40094</v>
      </c>
      <c r="S3580" s="220">
        <v>97.5</v>
      </c>
    </row>
    <row r="3581" spans="3:19" x14ac:dyDescent="0.25">
      <c r="C3581" s="221"/>
      <c r="R3581" s="219">
        <v>40095</v>
      </c>
      <c r="S3581" s="220">
        <v>97.9</v>
      </c>
    </row>
    <row r="3582" spans="3:19" x14ac:dyDescent="0.25">
      <c r="C3582" s="221"/>
      <c r="R3582" s="219">
        <v>40096</v>
      </c>
      <c r="S3582" s="220">
        <v>98</v>
      </c>
    </row>
    <row r="3583" spans="3:19" x14ac:dyDescent="0.25">
      <c r="C3583" s="221"/>
      <c r="R3583" s="219">
        <v>40097</v>
      </c>
      <c r="S3583" s="220">
        <v>99</v>
      </c>
    </row>
    <row r="3584" spans="3:19" x14ac:dyDescent="0.25">
      <c r="C3584" s="221"/>
      <c r="R3584" s="219">
        <v>40098</v>
      </c>
      <c r="S3584" s="220">
        <v>99.6</v>
      </c>
    </row>
    <row r="3585" spans="3:19" x14ac:dyDescent="0.25">
      <c r="C3585" s="221"/>
      <c r="R3585" s="219">
        <v>40099</v>
      </c>
      <c r="S3585" s="220">
        <v>100.8</v>
      </c>
    </row>
    <row r="3586" spans="3:19" x14ac:dyDescent="0.25">
      <c r="C3586" s="221"/>
      <c r="R3586" s="219">
        <v>40100</v>
      </c>
      <c r="S3586" s="220">
        <v>101.9</v>
      </c>
    </row>
    <row r="3587" spans="3:19" x14ac:dyDescent="0.25">
      <c r="C3587" s="221"/>
      <c r="R3587" s="219">
        <v>40101</v>
      </c>
      <c r="S3587" s="220">
        <v>100.8</v>
      </c>
    </row>
    <row r="3588" spans="3:19" x14ac:dyDescent="0.25">
      <c r="C3588" s="221"/>
      <c r="R3588" s="219">
        <v>40102</v>
      </c>
      <c r="S3588" s="220">
        <v>101.5</v>
      </c>
    </row>
    <row r="3589" spans="3:19" x14ac:dyDescent="0.25">
      <c r="C3589" s="221"/>
      <c r="R3589" s="219">
        <v>40103</v>
      </c>
      <c r="S3589" s="220">
        <v>101.7</v>
      </c>
    </row>
    <row r="3590" spans="3:19" x14ac:dyDescent="0.25">
      <c r="C3590" s="221"/>
      <c r="R3590" s="219">
        <v>40104</v>
      </c>
      <c r="S3590" s="220">
        <v>98.5</v>
      </c>
    </row>
    <row r="3591" spans="3:19" x14ac:dyDescent="0.25">
      <c r="C3591" s="221"/>
      <c r="R3591" s="219">
        <v>40105</v>
      </c>
      <c r="S3591" s="220">
        <v>99.4</v>
      </c>
    </row>
    <row r="3592" spans="3:19" x14ac:dyDescent="0.25">
      <c r="C3592" s="221"/>
      <c r="R3592" s="219">
        <v>40106</v>
      </c>
      <c r="S3592" s="220">
        <v>100.6</v>
      </c>
    </row>
    <row r="3593" spans="3:19" x14ac:dyDescent="0.25">
      <c r="C3593" s="221"/>
      <c r="R3593" s="219">
        <v>40107</v>
      </c>
      <c r="S3593" s="220">
        <v>100.8</v>
      </c>
    </row>
    <row r="3594" spans="3:19" x14ac:dyDescent="0.25">
      <c r="C3594" s="221"/>
      <c r="R3594" s="219">
        <v>40108</v>
      </c>
      <c r="S3594" s="220">
        <v>100.1</v>
      </c>
    </row>
    <row r="3595" spans="3:19" x14ac:dyDescent="0.25">
      <c r="C3595" s="221"/>
      <c r="R3595" s="219">
        <v>40109</v>
      </c>
      <c r="S3595" s="220">
        <v>101.1</v>
      </c>
    </row>
    <row r="3596" spans="3:19" x14ac:dyDescent="0.25">
      <c r="C3596" s="221"/>
      <c r="R3596" s="219">
        <v>40110</v>
      </c>
      <c r="S3596" s="220">
        <v>101</v>
      </c>
    </row>
    <row r="3597" spans="3:19" x14ac:dyDescent="0.25">
      <c r="C3597" s="221"/>
      <c r="R3597" s="219">
        <v>40111</v>
      </c>
      <c r="S3597" s="220">
        <v>99</v>
      </c>
    </row>
    <row r="3598" spans="3:19" x14ac:dyDescent="0.25">
      <c r="C3598" s="221"/>
      <c r="R3598" s="219">
        <v>40112</v>
      </c>
      <c r="S3598" s="220">
        <v>96.9</v>
      </c>
    </row>
    <row r="3599" spans="3:19" x14ac:dyDescent="0.25">
      <c r="C3599" s="221"/>
      <c r="R3599" s="219">
        <v>40113</v>
      </c>
      <c r="S3599" s="220">
        <v>96.5</v>
      </c>
    </row>
    <row r="3600" spans="3:19" x14ac:dyDescent="0.25">
      <c r="C3600" s="221"/>
      <c r="R3600" s="219">
        <v>40114</v>
      </c>
      <c r="S3600" s="220">
        <v>96</v>
      </c>
    </row>
    <row r="3601" spans="3:19" x14ac:dyDescent="0.25">
      <c r="C3601" s="221"/>
      <c r="R3601" s="219">
        <v>40115</v>
      </c>
      <c r="S3601" s="220">
        <v>94</v>
      </c>
    </row>
    <row r="3602" spans="3:19" x14ac:dyDescent="0.25">
      <c r="C3602" s="221"/>
      <c r="R3602" s="219">
        <v>40116</v>
      </c>
      <c r="S3602" s="220">
        <v>91.4</v>
      </c>
    </row>
    <row r="3603" spans="3:19" x14ac:dyDescent="0.25">
      <c r="C3603" s="221"/>
      <c r="R3603" s="219">
        <v>40117</v>
      </c>
      <c r="S3603" s="220">
        <v>89</v>
      </c>
    </row>
    <row r="3604" spans="3:19" x14ac:dyDescent="0.25">
      <c r="C3604" s="221"/>
      <c r="R3604" s="219">
        <v>40118</v>
      </c>
      <c r="S3604" s="220">
        <v>87.1</v>
      </c>
    </row>
    <row r="3605" spans="3:19" x14ac:dyDescent="0.25">
      <c r="C3605" s="221"/>
      <c r="R3605" s="219">
        <v>40119</v>
      </c>
      <c r="S3605" s="220">
        <v>86.8</v>
      </c>
    </row>
    <row r="3606" spans="3:19" x14ac:dyDescent="0.25">
      <c r="C3606" s="221"/>
      <c r="R3606" s="219">
        <v>40120</v>
      </c>
      <c r="S3606" s="220">
        <v>88.6</v>
      </c>
    </row>
    <row r="3607" spans="3:19" x14ac:dyDescent="0.25">
      <c r="C3607" s="221"/>
      <c r="R3607" s="219">
        <v>40121</v>
      </c>
      <c r="S3607" s="220">
        <v>87.3</v>
      </c>
    </row>
    <row r="3608" spans="3:19" x14ac:dyDescent="0.25">
      <c r="C3608" s="221"/>
      <c r="R3608" s="219">
        <v>40122</v>
      </c>
      <c r="S3608" s="220">
        <v>86.1</v>
      </c>
    </row>
    <row r="3609" spans="3:19" x14ac:dyDescent="0.25">
      <c r="C3609" s="221"/>
      <c r="R3609" s="219">
        <v>40123</v>
      </c>
      <c r="S3609" s="220">
        <v>85.9</v>
      </c>
    </row>
    <row r="3610" spans="3:19" x14ac:dyDescent="0.25">
      <c r="C3610" s="221"/>
      <c r="R3610" s="219">
        <v>40124</v>
      </c>
      <c r="S3610" s="220">
        <v>85.3</v>
      </c>
    </row>
    <row r="3611" spans="3:19" x14ac:dyDescent="0.25">
      <c r="C3611" s="221"/>
      <c r="R3611" s="219">
        <v>40125</v>
      </c>
      <c r="S3611" s="220">
        <v>84.4</v>
      </c>
    </row>
    <row r="3612" spans="3:19" x14ac:dyDescent="0.25">
      <c r="C3612" s="221"/>
      <c r="R3612" s="219">
        <v>40126</v>
      </c>
      <c r="S3612" s="220">
        <v>84.4</v>
      </c>
    </row>
    <row r="3613" spans="3:19" x14ac:dyDescent="0.25">
      <c r="C3613" s="221"/>
      <c r="R3613" s="219">
        <v>40127</v>
      </c>
      <c r="S3613" s="220">
        <v>83.9</v>
      </c>
    </row>
    <row r="3614" spans="3:19" x14ac:dyDescent="0.25">
      <c r="C3614" s="221"/>
      <c r="R3614" s="219">
        <v>40128</v>
      </c>
      <c r="S3614" s="220">
        <v>84.7</v>
      </c>
    </row>
    <row r="3615" spans="3:19" x14ac:dyDescent="0.25">
      <c r="C3615" s="221"/>
      <c r="R3615" s="219">
        <v>40129</v>
      </c>
      <c r="S3615" s="220">
        <v>83.8</v>
      </c>
    </row>
    <row r="3616" spans="3:19" x14ac:dyDescent="0.25">
      <c r="C3616" s="221"/>
      <c r="R3616" s="219">
        <v>40130</v>
      </c>
      <c r="S3616" s="220">
        <v>83.4</v>
      </c>
    </row>
    <row r="3617" spans="3:19" x14ac:dyDescent="0.25">
      <c r="C3617" s="221"/>
      <c r="R3617" s="219">
        <v>40131</v>
      </c>
      <c r="S3617" s="220">
        <v>83.4</v>
      </c>
    </row>
    <row r="3618" spans="3:19" x14ac:dyDescent="0.25">
      <c r="C3618" s="221"/>
      <c r="R3618" s="219">
        <v>40132</v>
      </c>
      <c r="S3618" s="220">
        <v>81.900000000000006</v>
      </c>
    </row>
    <row r="3619" spans="3:19" x14ac:dyDescent="0.25">
      <c r="C3619" s="221"/>
      <c r="R3619" s="219">
        <v>40133</v>
      </c>
      <c r="S3619" s="220">
        <v>82.4</v>
      </c>
    </row>
    <row r="3620" spans="3:19" x14ac:dyDescent="0.25">
      <c r="C3620" s="221"/>
      <c r="R3620" s="219">
        <v>40134</v>
      </c>
      <c r="S3620" s="220">
        <v>83.5</v>
      </c>
    </row>
    <row r="3621" spans="3:19" x14ac:dyDescent="0.25">
      <c r="C3621" s="221"/>
      <c r="R3621" s="219">
        <v>40135</v>
      </c>
      <c r="S3621" s="220">
        <v>81.5</v>
      </c>
    </row>
    <row r="3622" spans="3:19" x14ac:dyDescent="0.25">
      <c r="C3622" s="221"/>
      <c r="R3622" s="219">
        <v>40136</v>
      </c>
      <c r="S3622" s="220">
        <v>81.900000000000006</v>
      </c>
    </row>
    <row r="3623" spans="3:19" x14ac:dyDescent="0.25">
      <c r="C3623" s="221"/>
      <c r="R3623" s="219">
        <v>40137</v>
      </c>
      <c r="S3623" s="220">
        <v>81.5</v>
      </c>
    </row>
    <row r="3624" spans="3:19" x14ac:dyDescent="0.25">
      <c r="C3624" s="221"/>
      <c r="R3624" s="219">
        <v>40138</v>
      </c>
      <c r="S3624" s="220">
        <v>80.5</v>
      </c>
    </row>
    <row r="3625" spans="3:19" x14ac:dyDescent="0.25">
      <c r="C3625" s="221"/>
      <c r="R3625" s="219">
        <v>40139</v>
      </c>
      <c r="S3625" s="220">
        <v>79.2</v>
      </c>
    </row>
    <row r="3626" spans="3:19" x14ac:dyDescent="0.25">
      <c r="C3626" s="221"/>
      <c r="R3626" s="219">
        <v>40140</v>
      </c>
      <c r="S3626" s="220">
        <v>79.400000000000006</v>
      </c>
    </row>
    <row r="3627" spans="3:19" x14ac:dyDescent="0.25">
      <c r="C3627" s="221"/>
      <c r="R3627" s="219">
        <v>40141</v>
      </c>
      <c r="S3627" s="220">
        <v>80.099999999999994</v>
      </c>
    </row>
    <row r="3628" spans="3:19" x14ac:dyDescent="0.25">
      <c r="C3628" s="221"/>
      <c r="R3628" s="219">
        <v>40142</v>
      </c>
      <c r="S3628" s="220">
        <v>80.7</v>
      </c>
    </row>
    <row r="3629" spans="3:19" x14ac:dyDescent="0.25">
      <c r="C3629" s="221"/>
      <c r="R3629" s="219">
        <v>40143</v>
      </c>
      <c r="S3629" s="220">
        <v>80.400000000000006</v>
      </c>
    </row>
    <row r="3630" spans="3:19" x14ac:dyDescent="0.25">
      <c r="C3630" s="221"/>
      <c r="R3630" s="219">
        <v>40144</v>
      </c>
      <c r="S3630" s="220">
        <v>79</v>
      </c>
    </row>
    <row r="3631" spans="3:19" x14ac:dyDescent="0.25">
      <c r="C3631" s="221"/>
      <c r="R3631" s="219">
        <v>40145</v>
      </c>
      <c r="S3631" s="220">
        <v>79.3</v>
      </c>
    </row>
    <row r="3632" spans="3:19" x14ac:dyDescent="0.25">
      <c r="C3632" s="221"/>
      <c r="R3632" s="219">
        <v>40146</v>
      </c>
      <c r="S3632" s="220">
        <v>79</v>
      </c>
    </row>
    <row r="3633" spans="3:19" x14ac:dyDescent="0.25">
      <c r="C3633" s="221"/>
      <c r="R3633" s="219">
        <v>40147</v>
      </c>
      <c r="S3633" s="220">
        <v>81</v>
      </c>
    </row>
    <row r="3634" spans="3:19" x14ac:dyDescent="0.25">
      <c r="C3634" s="221"/>
      <c r="R3634" s="219">
        <v>40148</v>
      </c>
      <c r="S3634" s="220">
        <v>82.4</v>
      </c>
    </row>
    <row r="3635" spans="3:19" x14ac:dyDescent="0.25">
      <c r="C3635" s="221"/>
      <c r="R3635" s="219">
        <v>40149</v>
      </c>
      <c r="S3635" s="220">
        <v>84.6</v>
      </c>
    </row>
    <row r="3636" spans="3:19" x14ac:dyDescent="0.25">
      <c r="C3636" s="221"/>
      <c r="R3636" s="219">
        <v>40150</v>
      </c>
      <c r="S3636" s="220">
        <v>84.5</v>
      </c>
    </row>
    <row r="3637" spans="3:19" x14ac:dyDescent="0.25">
      <c r="C3637" s="221"/>
      <c r="R3637" s="219">
        <v>40151</v>
      </c>
      <c r="S3637" s="220">
        <v>84.9</v>
      </c>
    </row>
    <row r="3638" spans="3:19" x14ac:dyDescent="0.25">
      <c r="C3638" s="221"/>
      <c r="R3638" s="219">
        <v>40152</v>
      </c>
      <c r="S3638" s="220">
        <v>85.4</v>
      </c>
    </row>
    <row r="3639" spans="3:19" x14ac:dyDescent="0.25">
      <c r="C3639" s="221"/>
      <c r="R3639" s="219">
        <v>40153</v>
      </c>
      <c r="S3639" s="220">
        <v>84.2</v>
      </c>
    </row>
    <row r="3640" spans="3:19" x14ac:dyDescent="0.25">
      <c r="C3640" s="221"/>
      <c r="R3640" s="219">
        <v>40154</v>
      </c>
      <c r="S3640" s="220">
        <v>85.2</v>
      </c>
    </row>
    <row r="3641" spans="3:19" x14ac:dyDescent="0.25">
      <c r="C3641" s="221"/>
      <c r="R3641" s="219">
        <v>40155</v>
      </c>
      <c r="S3641" s="220">
        <v>87</v>
      </c>
    </row>
    <row r="3642" spans="3:19" x14ac:dyDescent="0.25">
      <c r="C3642" s="221"/>
      <c r="R3642" s="219">
        <v>40156</v>
      </c>
      <c r="S3642" s="220">
        <v>86.1</v>
      </c>
    </row>
    <row r="3643" spans="3:19" x14ac:dyDescent="0.25">
      <c r="C3643" s="221"/>
      <c r="R3643" s="219">
        <v>40157</v>
      </c>
      <c r="S3643" s="220">
        <v>84.9</v>
      </c>
    </row>
    <row r="3644" spans="3:19" x14ac:dyDescent="0.25">
      <c r="C3644" s="221"/>
      <c r="R3644" s="219">
        <v>40158</v>
      </c>
      <c r="S3644" s="220">
        <v>83.7</v>
      </c>
    </row>
    <row r="3645" spans="3:19" x14ac:dyDescent="0.25">
      <c r="C3645" s="221"/>
      <c r="R3645" s="219">
        <v>40159</v>
      </c>
      <c r="S3645" s="220">
        <v>83.7</v>
      </c>
    </row>
    <row r="3646" spans="3:19" x14ac:dyDescent="0.25">
      <c r="C3646" s="221"/>
      <c r="R3646" s="219">
        <v>40160</v>
      </c>
      <c r="S3646" s="220">
        <v>83.4</v>
      </c>
    </row>
    <row r="3647" spans="3:19" x14ac:dyDescent="0.25">
      <c r="C3647" s="221"/>
      <c r="R3647" s="219">
        <v>40161</v>
      </c>
      <c r="S3647" s="220">
        <v>84.5</v>
      </c>
    </row>
    <row r="3648" spans="3:19" x14ac:dyDescent="0.25">
      <c r="C3648" s="221"/>
      <c r="R3648" s="219">
        <v>40162</v>
      </c>
      <c r="S3648" s="220">
        <v>85.5</v>
      </c>
    </row>
    <row r="3649" spans="3:19" x14ac:dyDescent="0.25">
      <c r="C3649" s="221"/>
      <c r="R3649" s="219">
        <v>40163</v>
      </c>
      <c r="S3649" s="220">
        <v>86.2</v>
      </c>
    </row>
    <row r="3650" spans="3:19" x14ac:dyDescent="0.25">
      <c r="C3650" s="221"/>
      <c r="R3650" s="219">
        <v>40164</v>
      </c>
      <c r="S3650" s="220">
        <v>84.3</v>
      </c>
    </row>
    <row r="3651" spans="3:19" x14ac:dyDescent="0.25">
      <c r="C3651" s="221"/>
      <c r="R3651" s="219">
        <v>40165</v>
      </c>
      <c r="S3651" s="220">
        <v>84.7</v>
      </c>
    </row>
    <row r="3652" spans="3:19" x14ac:dyDescent="0.25">
      <c r="C3652" s="221"/>
      <c r="R3652" s="219">
        <v>40166</v>
      </c>
      <c r="S3652" s="220">
        <v>84.2</v>
      </c>
    </row>
    <row r="3653" spans="3:19" x14ac:dyDescent="0.25">
      <c r="C3653" s="221"/>
      <c r="R3653" s="219">
        <v>40167</v>
      </c>
      <c r="S3653" s="220">
        <v>84</v>
      </c>
    </row>
    <row r="3654" spans="3:19" x14ac:dyDescent="0.25">
      <c r="C3654" s="221"/>
      <c r="R3654" s="219">
        <v>40168</v>
      </c>
      <c r="S3654" s="220">
        <v>84</v>
      </c>
    </row>
    <row r="3655" spans="3:19" x14ac:dyDescent="0.25">
      <c r="C3655" s="221"/>
      <c r="R3655" s="219">
        <v>40169</v>
      </c>
      <c r="S3655" s="220">
        <v>83.8</v>
      </c>
    </row>
    <row r="3656" spans="3:19" x14ac:dyDescent="0.25">
      <c r="C3656" s="221"/>
      <c r="R3656" s="219">
        <v>40170</v>
      </c>
      <c r="S3656" s="220">
        <v>82.5</v>
      </c>
    </row>
    <row r="3657" spans="3:19" x14ac:dyDescent="0.25">
      <c r="C3657" s="221"/>
      <c r="R3657" s="219">
        <v>40171</v>
      </c>
      <c r="S3657" s="220">
        <v>82.3</v>
      </c>
    </row>
    <row r="3658" spans="3:19" x14ac:dyDescent="0.25">
      <c r="C3658" s="221"/>
      <c r="R3658" s="219">
        <v>40172</v>
      </c>
      <c r="S3658" s="220">
        <v>81.599999999999994</v>
      </c>
    </row>
    <row r="3659" spans="3:19" x14ac:dyDescent="0.25">
      <c r="C3659" s="221"/>
      <c r="R3659" s="219">
        <v>40173</v>
      </c>
      <c r="S3659" s="220">
        <v>84.2</v>
      </c>
    </row>
    <row r="3660" spans="3:19" x14ac:dyDescent="0.25">
      <c r="C3660" s="221"/>
      <c r="R3660" s="219">
        <v>40174</v>
      </c>
      <c r="S3660" s="220">
        <v>85.8</v>
      </c>
    </row>
    <row r="3661" spans="3:19" x14ac:dyDescent="0.25">
      <c r="C3661" s="221"/>
      <c r="R3661" s="219">
        <v>40175</v>
      </c>
      <c r="S3661" s="220">
        <v>89.1</v>
      </c>
    </row>
    <row r="3662" spans="3:19" x14ac:dyDescent="0.25">
      <c r="C3662" s="221"/>
      <c r="R3662" s="219">
        <v>40176</v>
      </c>
      <c r="S3662" s="220">
        <v>93.5</v>
      </c>
    </row>
    <row r="3663" spans="3:19" x14ac:dyDescent="0.25">
      <c r="C3663" s="221"/>
      <c r="R3663" s="219">
        <v>40177</v>
      </c>
      <c r="S3663" s="220">
        <v>95.2</v>
      </c>
    </row>
    <row r="3664" spans="3:19" x14ac:dyDescent="0.25">
      <c r="C3664" s="221"/>
      <c r="R3664" s="219">
        <v>40178</v>
      </c>
      <c r="S3664" s="220">
        <v>96</v>
      </c>
    </row>
    <row r="3665" spans="3:19" x14ac:dyDescent="0.25">
      <c r="C3665" s="221"/>
      <c r="R3665" s="219">
        <v>40179</v>
      </c>
      <c r="S3665" s="220">
        <v>98.2</v>
      </c>
    </row>
    <row r="3666" spans="3:19" x14ac:dyDescent="0.25">
      <c r="C3666" s="221"/>
      <c r="R3666" s="219">
        <v>40180</v>
      </c>
      <c r="S3666" s="220">
        <v>98</v>
      </c>
    </row>
    <row r="3667" spans="3:19" x14ac:dyDescent="0.25">
      <c r="C3667" s="221"/>
      <c r="R3667" s="219">
        <v>40181</v>
      </c>
      <c r="S3667" s="220">
        <v>98</v>
      </c>
    </row>
    <row r="3668" spans="3:19" x14ac:dyDescent="0.25">
      <c r="C3668" s="221"/>
      <c r="R3668" s="219">
        <v>40182</v>
      </c>
      <c r="S3668" s="220">
        <v>101.1</v>
      </c>
    </row>
    <row r="3669" spans="3:19" x14ac:dyDescent="0.25">
      <c r="C3669" s="221"/>
      <c r="R3669" s="219">
        <v>40183</v>
      </c>
      <c r="S3669" s="220">
        <v>103.7</v>
      </c>
    </row>
    <row r="3670" spans="3:19" x14ac:dyDescent="0.25">
      <c r="C3670" s="221"/>
      <c r="R3670" s="219">
        <v>40184</v>
      </c>
      <c r="S3670" s="220">
        <v>105.8</v>
      </c>
    </row>
    <row r="3671" spans="3:19" x14ac:dyDescent="0.25">
      <c r="C3671" s="221"/>
      <c r="R3671" s="219">
        <v>40185</v>
      </c>
      <c r="S3671" s="220">
        <v>105.9</v>
      </c>
    </row>
    <row r="3672" spans="3:19" x14ac:dyDescent="0.25">
      <c r="C3672" s="221"/>
      <c r="R3672" s="219">
        <v>40186</v>
      </c>
      <c r="S3672" s="220">
        <v>107.3</v>
      </c>
    </row>
    <row r="3673" spans="3:19" x14ac:dyDescent="0.25">
      <c r="C3673" s="221"/>
      <c r="R3673" s="219">
        <v>40187</v>
      </c>
      <c r="S3673" s="220">
        <v>107</v>
      </c>
    </row>
    <row r="3674" spans="3:19" x14ac:dyDescent="0.25">
      <c r="C3674" s="221"/>
      <c r="R3674" s="219">
        <v>40188</v>
      </c>
      <c r="S3674" s="220">
        <v>107.1</v>
      </c>
    </row>
    <row r="3675" spans="3:19" x14ac:dyDescent="0.25">
      <c r="C3675" s="221"/>
      <c r="R3675" s="219">
        <v>40189</v>
      </c>
      <c r="S3675" s="220">
        <v>107.1</v>
      </c>
    </row>
    <row r="3676" spans="3:19" x14ac:dyDescent="0.25">
      <c r="C3676" s="221"/>
      <c r="R3676" s="219">
        <v>40190</v>
      </c>
      <c r="S3676" s="220">
        <v>108.3</v>
      </c>
    </row>
    <row r="3677" spans="3:19" x14ac:dyDescent="0.25">
      <c r="C3677" s="221"/>
      <c r="R3677" s="219">
        <v>40191</v>
      </c>
      <c r="S3677" s="220">
        <v>109.4</v>
      </c>
    </row>
    <row r="3678" spans="3:19" x14ac:dyDescent="0.25">
      <c r="C3678" s="221"/>
      <c r="R3678" s="219">
        <v>40192</v>
      </c>
      <c r="S3678" s="220">
        <v>109.2</v>
      </c>
    </row>
    <row r="3679" spans="3:19" x14ac:dyDescent="0.25">
      <c r="C3679" s="221"/>
      <c r="R3679" s="219">
        <v>40193</v>
      </c>
      <c r="S3679" s="220">
        <v>108.4</v>
      </c>
    </row>
    <row r="3680" spans="3:19" x14ac:dyDescent="0.25">
      <c r="C3680" s="221"/>
      <c r="R3680" s="219">
        <v>40194</v>
      </c>
      <c r="S3680" s="220">
        <v>107.9</v>
      </c>
    </row>
    <row r="3681" spans="3:19" x14ac:dyDescent="0.25">
      <c r="C3681" s="221"/>
      <c r="R3681" s="219">
        <v>40195</v>
      </c>
      <c r="S3681" s="220">
        <v>107.2</v>
      </c>
    </row>
    <row r="3682" spans="3:19" x14ac:dyDescent="0.25">
      <c r="C3682" s="221"/>
      <c r="R3682" s="219">
        <v>40196</v>
      </c>
      <c r="S3682" s="220">
        <v>107</v>
      </c>
    </row>
    <row r="3683" spans="3:19" x14ac:dyDescent="0.25">
      <c r="C3683" s="221"/>
      <c r="R3683" s="219">
        <v>40197</v>
      </c>
      <c r="S3683" s="220">
        <v>107.7</v>
      </c>
    </row>
    <row r="3684" spans="3:19" x14ac:dyDescent="0.25">
      <c r="C3684" s="221"/>
      <c r="R3684" s="219">
        <v>40198</v>
      </c>
      <c r="S3684" s="220">
        <v>108.2</v>
      </c>
    </row>
    <row r="3685" spans="3:19" x14ac:dyDescent="0.25">
      <c r="C3685" s="221"/>
      <c r="R3685" s="219">
        <v>40199</v>
      </c>
      <c r="S3685" s="220">
        <v>109.7</v>
      </c>
    </row>
    <row r="3686" spans="3:19" x14ac:dyDescent="0.25">
      <c r="C3686" s="221"/>
      <c r="R3686" s="219">
        <v>40200</v>
      </c>
      <c r="S3686" s="220">
        <v>109.3</v>
      </c>
    </row>
    <row r="3687" spans="3:19" x14ac:dyDescent="0.25">
      <c r="C3687" s="221"/>
      <c r="R3687" s="219">
        <v>40201</v>
      </c>
      <c r="S3687" s="220">
        <v>109</v>
      </c>
    </row>
    <row r="3688" spans="3:19" x14ac:dyDescent="0.25">
      <c r="C3688" s="221"/>
      <c r="R3688" s="219">
        <v>40202</v>
      </c>
      <c r="S3688" s="220">
        <v>108.1</v>
      </c>
    </row>
    <row r="3689" spans="3:19" x14ac:dyDescent="0.25">
      <c r="C3689" s="221"/>
      <c r="R3689" s="219">
        <v>40203</v>
      </c>
      <c r="S3689" s="220">
        <v>106.9</v>
      </c>
    </row>
    <row r="3690" spans="3:19" x14ac:dyDescent="0.25">
      <c r="C3690" s="221"/>
      <c r="R3690" s="219">
        <v>40204</v>
      </c>
      <c r="S3690" s="220">
        <v>105.8</v>
      </c>
    </row>
    <row r="3691" spans="3:19" x14ac:dyDescent="0.25">
      <c r="C3691" s="221"/>
      <c r="R3691" s="219">
        <v>40205</v>
      </c>
      <c r="S3691" s="220">
        <v>102.1</v>
      </c>
    </row>
    <row r="3692" spans="3:19" x14ac:dyDescent="0.25">
      <c r="C3692" s="221"/>
      <c r="R3692" s="219">
        <v>40206</v>
      </c>
      <c r="S3692" s="220">
        <v>99.1</v>
      </c>
    </row>
    <row r="3693" spans="3:19" x14ac:dyDescent="0.25">
      <c r="C3693" s="221"/>
      <c r="R3693" s="219">
        <v>40207</v>
      </c>
      <c r="S3693" s="220">
        <v>95.6</v>
      </c>
    </row>
    <row r="3694" spans="3:19" x14ac:dyDescent="0.25">
      <c r="C3694" s="221"/>
      <c r="R3694" s="219">
        <v>40208</v>
      </c>
      <c r="S3694" s="220">
        <v>94.4</v>
      </c>
    </row>
    <row r="3695" spans="3:19" x14ac:dyDescent="0.25">
      <c r="C3695" s="221"/>
      <c r="R3695" s="219">
        <v>40209</v>
      </c>
      <c r="S3695" s="220">
        <v>90.1</v>
      </c>
    </row>
    <row r="3696" spans="3:19" x14ac:dyDescent="0.25">
      <c r="C3696" s="221"/>
      <c r="R3696" s="219">
        <v>40210</v>
      </c>
      <c r="S3696" s="220">
        <v>91.3</v>
      </c>
    </row>
    <row r="3697" spans="3:19" x14ac:dyDescent="0.25">
      <c r="C3697" s="221"/>
      <c r="R3697" s="219">
        <v>40211</v>
      </c>
      <c r="S3697" s="220">
        <v>91.4</v>
      </c>
    </row>
    <row r="3698" spans="3:19" x14ac:dyDescent="0.25">
      <c r="C3698" s="221"/>
      <c r="R3698" s="219">
        <v>40212</v>
      </c>
      <c r="S3698" s="220">
        <v>89.3</v>
      </c>
    </row>
    <row r="3699" spans="3:19" x14ac:dyDescent="0.25">
      <c r="C3699" s="221"/>
      <c r="R3699" s="219">
        <v>40213</v>
      </c>
      <c r="S3699" s="220">
        <v>89.5</v>
      </c>
    </row>
    <row r="3700" spans="3:19" x14ac:dyDescent="0.25">
      <c r="C3700" s="221"/>
      <c r="R3700" s="219">
        <v>40214</v>
      </c>
      <c r="S3700" s="220">
        <v>87.2</v>
      </c>
    </row>
    <row r="3701" spans="3:19" x14ac:dyDescent="0.25">
      <c r="C3701" s="221"/>
      <c r="R3701" s="219">
        <v>40215</v>
      </c>
      <c r="S3701" s="220">
        <v>85.9</v>
      </c>
    </row>
    <row r="3702" spans="3:19" x14ac:dyDescent="0.25">
      <c r="C3702" s="221"/>
      <c r="R3702" s="219">
        <v>40216</v>
      </c>
      <c r="S3702" s="220">
        <v>84</v>
      </c>
    </row>
    <row r="3703" spans="3:19" x14ac:dyDescent="0.25">
      <c r="C3703" s="221"/>
      <c r="R3703" s="219">
        <v>40217</v>
      </c>
      <c r="S3703" s="220">
        <v>84.9</v>
      </c>
    </row>
    <row r="3704" spans="3:19" x14ac:dyDescent="0.25">
      <c r="C3704" s="221"/>
      <c r="R3704" s="219">
        <v>40218</v>
      </c>
      <c r="S3704" s="220">
        <v>84.6</v>
      </c>
    </row>
    <row r="3705" spans="3:19" x14ac:dyDescent="0.25">
      <c r="C3705" s="221"/>
      <c r="R3705" s="219">
        <v>40219</v>
      </c>
      <c r="S3705" s="220">
        <v>85.8</v>
      </c>
    </row>
    <row r="3706" spans="3:19" x14ac:dyDescent="0.25">
      <c r="C3706" s="221"/>
      <c r="R3706" s="219">
        <v>40220</v>
      </c>
      <c r="S3706" s="220">
        <v>85.1</v>
      </c>
    </row>
    <row r="3707" spans="3:19" x14ac:dyDescent="0.25">
      <c r="C3707" s="221"/>
      <c r="R3707" s="219">
        <v>40221</v>
      </c>
      <c r="S3707" s="220">
        <v>83.6</v>
      </c>
    </row>
    <row r="3708" spans="3:19" x14ac:dyDescent="0.25">
      <c r="C3708" s="221"/>
      <c r="R3708" s="219">
        <v>40222</v>
      </c>
      <c r="S3708" s="220">
        <v>82.5</v>
      </c>
    </row>
    <row r="3709" spans="3:19" x14ac:dyDescent="0.25">
      <c r="C3709" s="221"/>
      <c r="R3709" s="219">
        <v>40223</v>
      </c>
      <c r="S3709" s="220">
        <v>81.099999999999994</v>
      </c>
    </row>
    <row r="3710" spans="3:19" x14ac:dyDescent="0.25">
      <c r="C3710" s="221"/>
      <c r="R3710" s="219">
        <v>40224</v>
      </c>
      <c r="S3710" s="220">
        <v>82.6</v>
      </c>
    </row>
    <row r="3711" spans="3:19" x14ac:dyDescent="0.25">
      <c r="C3711" s="221"/>
      <c r="R3711" s="219">
        <v>40225</v>
      </c>
      <c r="S3711" s="220">
        <v>85.3</v>
      </c>
    </row>
    <row r="3712" spans="3:19" x14ac:dyDescent="0.25">
      <c r="C3712" s="221"/>
      <c r="R3712" s="219">
        <v>40226</v>
      </c>
      <c r="S3712" s="220">
        <v>85.5</v>
      </c>
    </row>
    <row r="3713" spans="3:19" x14ac:dyDescent="0.25">
      <c r="C3713" s="221"/>
      <c r="R3713" s="219">
        <v>40227</v>
      </c>
      <c r="S3713" s="220">
        <v>84.3</v>
      </c>
    </row>
    <row r="3714" spans="3:19" x14ac:dyDescent="0.25">
      <c r="C3714" s="221"/>
      <c r="R3714" s="219">
        <v>40228</v>
      </c>
      <c r="S3714" s="220">
        <v>85.5</v>
      </c>
    </row>
    <row r="3715" spans="3:19" x14ac:dyDescent="0.25">
      <c r="C3715" s="221"/>
      <c r="R3715" s="219">
        <v>40229</v>
      </c>
      <c r="S3715" s="220">
        <v>84.4</v>
      </c>
    </row>
    <row r="3716" spans="3:19" x14ac:dyDescent="0.25">
      <c r="C3716" s="221"/>
      <c r="R3716" s="219">
        <v>40230</v>
      </c>
      <c r="S3716" s="220">
        <v>85.3</v>
      </c>
    </row>
    <row r="3717" spans="3:19" x14ac:dyDescent="0.25">
      <c r="C3717" s="221"/>
      <c r="R3717" s="219">
        <v>40231</v>
      </c>
      <c r="S3717" s="220">
        <v>84.6</v>
      </c>
    </row>
    <row r="3718" spans="3:19" x14ac:dyDescent="0.25">
      <c r="C3718" s="221"/>
      <c r="R3718" s="219">
        <v>40232</v>
      </c>
      <c r="S3718" s="220">
        <v>85.6</v>
      </c>
    </row>
    <row r="3719" spans="3:19" x14ac:dyDescent="0.25">
      <c r="C3719" s="221"/>
      <c r="R3719" s="219">
        <v>40233</v>
      </c>
      <c r="S3719" s="220">
        <v>84.6</v>
      </c>
    </row>
    <row r="3720" spans="3:19" x14ac:dyDescent="0.25">
      <c r="C3720" s="221"/>
      <c r="R3720" s="219">
        <v>40234</v>
      </c>
      <c r="S3720" s="220">
        <v>83.6</v>
      </c>
    </row>
    <row r="3721" spans="3:19" x14ac:dyDescent="0.25">
      <c r="C3721" s="221"/>
      <c r="R3721" s="219">
        <v>40235</v>
      </c>
      <c r="S3721" s="220">
        <v>84.1</v>
      </c>
    </row>
    <row r="3722" spans="3:19" x14ac:dyDescent="0.25">
      <c r="C3722" s="221"/>
      <c r="R3722" s="219">
        <v>40236</v>
      </c>
      <c r="S3722" s="220">
        <v>81.8</v>
      </c>
    </row>
    <row r="3723" spans="3:19" x14ac:dyDescent="0.25">
      <c r="C3723" s="221"/>
      <c r="R3723" s="219">
        <v>40237</v>
      </c>
      <c r="S3723" s="220">
        <v>81.099999999999994</v>
      </c>
    </row>
    <row r="3724" spans="3:19" x14ac:dyDescent="0.25">
      <c r="C3724" s="221"/>
      <c r="R3724" s="219">
        <v>40238</v>
      </c>
      <c r="S3724" s="220">
        <v>80.599999999999994</v>
      </c>
    </row>
    <row r="3725" spans="3:19" x14ac:dyDescent="0.25">
      <c r="C3725" s="221"/>
      <c r="R3725" s="219">
        <v>40239</v>
      </c>
      <c r="S3725" s="220">
        <v>80.7</v>
      </c>
    </row>
    <row r="3726" spans="3:19" x14ac:dyDescent="0.25">
      <c r="C3726" s="221"/>
      <c r="R3726" s="219">
        <v>40240</v>
      </c>
      <c r="S3726" s="220">
        <v>78.099999999999994</v>
      </c>
    </row>
    <row r="3727" spans="3:19" x14ac:dyDescent="0.25">
      <c r="C3727" s="221"/>
      <c r="R3727" s="219">
        <v>40241</v>
      </c>
      <c r="S3727" s="220">
        <v>77.599999999999994</v>
      </c>
    </row>
    <row r="3728" spans="3:19" x14ac:dyDescent="0.25">
      <c r="C3728" s="221"/>
      <c r="R3728" s="219">
        <v>40242</v>
      </c>
      <c r="S3728" s="220">
        <v>76.7</v>
      </c>
    </row>
    <row r="3729" spans="3:19" x14ac:dyDescent="0.25">
      <c r="C3729" s="221"/>
      <c r="R3729" s="219">
        <v>40243</v>
      </c>
      <c r="S3729" s="220">
        <v>75.099999999999994</v>
      </c>
    </row>
    <row r="3730" spans="3:19" x14ac:dyDescent="0.25">
      <c r="C3730" s="221"/>
      <c r="R3730" s="219">
        <v>40244</v>
      </c>
      <c r="S3730" s="220">
        <v>73.900000000000006</v>
      </c>
    </row>
    <row r="3731" spans="3:19" x14ac:dyDescent="0.25">
      <c r="C3731" s="221"/>
      <c r="R3731" s="219">
        <v>40245</v>
      </c>
      <c r="S3731" s="220">
        <v>76</v>
      </c>
    </row>
    <row r="3732" spans="3:19" x14ac:dyDescent="0.25">
      <c r="C3732" s="221"/>
      <c r="R3732" s="219">
        <v>40246</v>
      </c>
      <c r="S3732" s="220">
        <v>77.2</v>
      </c>
    </row>
    <row r="3733" spans="3:19" x14ac:dyDescent="0.25">
      <c r="C3733" s="221"/>
      <c r="R3733" s="219">
        <v>40247</v>
      </c>
      <c r="S3733" s="220">
        <v>77.400000000000006</v>
      </c>
    </row>
    <row r="3734" spans="3:19" x14ac:dyDescent="0.25">
      <c r="C3734" s="221"/>
      <c r="R3734" s="219">
        <v>40248</v>
      </c>
      <c r="S3734" s="220">
        <v>78.3</v>
      </c>
    </row>
    <row r="3735" spans="3:19" x14ac:dyDescent="0.25">
      <c r="C3735" s="221"/>
      <c r="R3735" s="219">
        <v>40249</v>
      </c>
      <c r="S3735" s="220">
        <v>77.5</v>
      </c>
    </row>
    <row r="3736" spans="3:19" x14ac:dyDescent="0.25">
      <c r="C3736" s="221"/>
      <c r="R3736" s="219">
        <v>40250</v>
      </c>
      <c r="S3736" s="220">
        <v>76</v>
      </c>
    </row>
    <row r="3737" spans="3:19" x14ac:dyDescent="0.25">
      <c r="C3737" s="221"/>
      <c r="R3737" s="219">
        <v>40251</v>
      </c>
      <c r="S3737" s="220">
        <v>74.599999999999994</v>
      </c>
    </row>
    <row r="3738" spans="3:19" x14ac:dyDescent="0.25">
      <c r="C3738" s="221"/>
      <c r="R3738" s="219">
        <v>40252</v>
      </c>
      <c r="S3738" s="220">
        <v>76.5</v>
      </c>
    </row>
    <row r="3739" spans="3:19" x14ac:dyDescent="0.25">
      <c r="C3739" s="221"/>
      <c r="R3739" s="219">
        <v>40253</v>
      </c>
      <c r="S3739" s="220">
        <v>77.2</v>
      </c>
    </row>
    <row r="3740" spans="3:19" x14ac:dyDescent="0.25">
      <c r="C3740" s="221"/>
      <c r="R3740" s="219">
        <v>40254</v>
      </c>
      <c r="S3740" s="220">
        <v>76.900000000000006</v>
      </c>
    </row>
    <row r="3741" spans="3:19" x14ac:dyDescent="0.25">
      <c r="C3741" s="221"/>
      <c r="R3741" s="219">
        <v>40255</v>
      </c>
      <c r="S3741" s="220">
        <v>75.400000000000006</v>
      </c>
    </row>
    <row r="3742" spans="3:19" x14ac:dyDescent="0.25">
      <c r="C3742" s="221"/>
      <c r="R3742" s="219">
        <v>40256</v>
      </c>
      <c r="S3742" s="220">
        <v>75.599999999999994</v>
      </c>
    </row>
    <row r="3743" spans="3:19" x14ac:dyDescent="0.25">
      <c r="C3743" s="221"/>
      <c r="R3743" s="219">
        <v>40257</v>
      </c>
      <c r="S3743" s="220">
        <v>75</v>
      </c>
    </row>
    <row r="3744" spans="3:19" x14ac:dyDescent="0.25">
      <c r="C3744" s="221"/>
      <c r="R3744" s="219">
        <v>40258</v>
      </c>
      <c r="S3744" s="220">
        <v>72.2</v>
      </c>
    </row>
    <row r="3745" spans="3:19" x14ac:dyDescent="0.25">
      <c r="C3745" s="221"/>
      <c r="R3745" s="219">
        <v>40259</v>
      </c>
      <c r="S3745" s="220">
        <v>72.3</v>
      </c>
    </row>
    <row r="3746" spans="3:19" x14ac:dyDescent="0.25">
      <c r="C3746" s="221"/>
      <c r="R3746" s="219">
        <v>40260</v>
      </c>
      <c r="S3746" s="220">
        <v>72.400000000000006</v>
      </c>
    </row>
    <row r="3747" spans="3:19" x14ac:dyDescent="0.25">
      <c r="C3747" s="221"/>
      <c r="R3747" s="219">
        <v>40261</v>
      </c>
      <c r="S3747" s="220">
        <v>72.400000000000006</v>
      </c>
    </row>
    <row r="3748" spans="3:19" x14ac:dyDescent="0.25">
      <c r="C3748" s="221"/>
      <c r="R3748" s="219">
        <v>40262</v>
      </c>
      <c r="S3748" s="220">
        <v>71.400000000000006</v>
      </c>
    </row>
    <row r="3749" spans="3:19" x14ac:dyDescent="0.25">
      <c r="C3749" s="221"/>
      <c r="R3749" s="219">
        <v>40263</v>
      </c>
      <c r="S3749" s="220">
        <v>70.400000000000006</v>
      </c>
    </row>
    <row r="3750" spans="3:19" x14ac:dyDescent="0.25">
      <c r="C3750" s="221"/>
      <c r="R3750" s="219">
        <v>40264</v>
      </c>
      <c r="S3750" s="220">
        <v>70.7</v>
      </c>
    </row>
    <row r="3751" spans="3:19" x14ac:dyDescent="0.25">
      <c r="C3751" s="221"/>
      <c r="R3751" s="219">
        <v>40265</v>
      </c>
      <c r="S3751" s="220">
        <v>69.2</v>
      </c>
    </row>
    <row r="3752" spans="3:19" x14ac:dyDescent="0.25">
      <c r="C3752" s="221"/>
      <c r="R3752" s="219">
        <v>40266</v>
      </c>
      <c r="S3752" s="220">
        <v>69.8</v>
      </c>
    </row>
    <row r="3753" spans="3:19" x14ac:dyDescent="0.25">
      <c r="C3753" s="221"/>
      <c r="R3753" s="219">
        <v>40267</v>
      </c>
      <c r="S3753" s="220">
        <v>72.900000000000006</v>
      </c>
    </row>
    <row r="3754" spans="3:19" x14ac:dyDescent="0.25">
      <c r="C3754" s="221"/>
      <c r="R3754" s="219">
        <v>40268</v>
      </c>
      <c r="S3754" s="220">
        <v>73.099999999999994</v>
      </c>
    </row>
    <row r="3755" spans="3:19" x14ac:dyDescent="0.25">
      <c r="C3755" s="221"/>
      <c r="R3755" s="219">
        <v>40269</v>
      </c>
      <c r="S3755" s="220">
        <v>73.5</v>
      </c>
    </row>
    <row r="3756" spans="3:19" x14ac:dyDescent="0.25">
      <c r="C3756" s="221"/>
      <c r="R3756" s="219">
        <v>40270</v>
      </c>
      <c r="S3756" s="220">
        <v>75.400000000000006</v>
      </c>
    </row>
    <row r="3757" spans="3:19" x14ac:dyDescent="0.25">
      <c r="C3757" s="221"/>
      <c r="R3757" s="219">
        <v>40271</v>
      </c>
      <c r="S3757" s="220">
        <v>76</v>
      </c>
    </row>
    <row r="3758" spans="3:19" x14ac:dyDescent="0.25">
      <c r="C3758" s="221"/>
      <c r="R3758" s="219">
        <v>40272</v>
      </c>
      <c r="S3758" s="220">
        <v>76.3</v>
      </c>
    </row>
    <row r="3759" spans="3:19" x14ac:dyDescent="0.25">
      <c r="C3759" s="221"/>
      <c r="R3759" s="219">
        <v>40273</v>
      </c>
      <c r="S3759" s="220">
        <v>76.599999999999994</v>
      </c>
    </row>
    <row r="3760" spans="3:19" x14ac:dyDescent="0.25">
      <c r="C3760" s="221"/>
      <c r="R3760" s="219">
        <v>40274</v>
      </c>
      <c r="S3760" s="220">
        <v>78.5</v>
      </c>
    </row>
    <row r="3761" spans="3:19" x14ac:dyDescent="0.25">
      <c r="C3761" s="221"/>
      <c r="R3761" s="219">
        <v>40275</v>
      </c>
      <c r="S3761" s="220">
        <v>78.900000000000006</v>
      </c>
    </row>
    <row r="3762" spans="3:19" x14ac:dyDescent="0.25">
      <c r="C3762" s="221"/>
      <c r="R3762" s="219">
        <v>40276</v>
      </c>
      <c r="S3762" s="220">
        <v>80.599999999999994</v>
      </c>
    </row>
    <row r="3763" spans="3:19" x14ac:dyDescent="0.25">
      <c r="C3763" s="221"/>
      <c r="R3763" s="219">
        <v>40277</v>
      </c>
      <c r="S3763" s="220">
        <v>83.2</v>
      </c>
    </row>
    <row r="3764" spans="3:19" x14ac:dyDescent="0.25">
      <c r="C3764" s="221"/>
      <c r="R3764" s="219">
        <v>40278</v>
      </c>
      <c r="S3764" s="220">
        <v>82.4</v>
      </c>
    </row>
    <row r="3765" spans="3:19" x14ac:dyDescent="0.25">
      <c r="C3765" s="221"/>
      <c r="R3765" s="219">
        <v>40279</v>
      </c>
      <c r="S3765" s="220">
        <v>81.099999999999994</v>
      </c>
    </row>
    <row r="3766" spans="3:19" x14ac:dyDescent="0.25">
      <c r="C3766" s="221"/>
      <c r="R3766" s="219">
        <v>40280</v>
      </c>
      <c r="S3766" s="220">
        <v>83.5</v>
      </c>
    </row>
    <row r="3767" spans="3:19" x14ac:dyDescent="0.25">
      <c r="C3767" s="221"/>
      <c r="R3767" s="219">
        <v>40281</v>
      </c>
      <c r="S3767" s="220">
        <v>86.7</v>
      </c>
    </row>
    <row r="3768" spans="3:19" x14ac:dyDescent="0.25">
      <c r="C3768" s="221"/>
      <c r="R3768" s="219">
        <v>40282</v>
      </c>
      <c r="S3768" s="220">
        <v>86.4</v>
      </c>
    </row>
    <row r="3769" spans="3:19" x14ac:dyDescent="0.25">
      <c r="C3769" s="221"/>
      <c r="R3769" s="219">
        <v>40283</v>
      </c>
      <c r="S3769" s="220">
        <v>88.3</v>
      </c>
    </row>
    <row r="3770" spans="3:19" x14ac:dyDescent="0.25">
      <c r="C3770" s="221"/>
      <c r="R3770" s="219">
        <v>40284</v>
      </c>
      <c r="S3770" s="220">
        <v>88</v>
      </c>
    </row>
    <row r="3771" spans="3:19" x14ac:dyDescent="0.25">
      <c r="C3771" s="221"/>
      <c r="R3771" s="219">
        <v>40285</v>
      </c>
      <c r="S3771" s="220">
        <v>86.7</v>
      </c>
    </row>
    <row r="3772" spans="3:19" x14ac:dyDescent="0.25">
      <c r="C3772" s="221"/>
      <c r="R3772" s="219">
        <v>40286</v>
      </c>
      <c r="S3772" s="220">
        <v>86.2</v>
      </c>
    </row>
    <row r="3773" spans="3:19" x14ac:dyDescent="0.25">
      <c r="C3773" s="221"/>
      <c r="R3773" s="219">
        <v>40287</v>
      </c>
      <c r="S3773" s="220">
        <v>88.4</v>
      </c>
    </row>
    <row r="3774" spans="3:19" x14ac:dyDescent="0.25">
      <c r="C3774" s="221"/>
      <c r="R3774" s="219">
        <v>40288</v>
      </c>
      <c r="S3774" s="220">
        <v>91.3</v>
      </c>
    </row>
    <row r="3775" spans="3:19" x14ac:dyDescent="0.25">
      <c r="C3775" s="221"/>
      <c r="R3775" s="219">
        <v>40289</v>
      </c>
      <c r="S3775" s="220">
        <v>91.3</v>
      </c>
    </row>
    <row r="3776" spans="3:19" x14ac:dyDescent="0.25">
      <c r="C3776" s="221"/>
      <c r="R3776" s="219">
        <v>40290</v>
      </c>
      <c r="S3776" s="220">
        <v>90.5</v>
      </c>
    </row>
    <row r="3777" spans="3:19" x14ac:dyDescent="0.25">
      <c r="C3777" s="221"/>
      <c r="R3777" s="219">
        <v>40291</v>
      </c>
      <c r="S3777" s="220">
        <v>91.3</v>
      </c>
    </row>
    <row r="3778" spans="3:19" x14ac:dyDescent="0.25">
      <c r="C3778" s="221"/>
      <c r="R3778" s="219">
        <v>40292</v>
      </c>
      <c r="S3778" s="220">
        <v>91.6</v>
      </c>
    </row>
    <row r="3779" spans="3:19" x14ac:dyDescent="0.25">
      <c r="C3779" s="221"/>
      <c r="R3779" s="219">
        <v>40293</v>
      </c>
      <c r="S3779" s="220">
        <v>91.3</v>
      </c>
    </row>
    <row r="3780" spans="3:19" x14ac:dyDescent="0.25">
      <c r="C3780" s="221"/>
      <c r="R3780" s="219">
        <v>40294</v>
      </c>
      <c r="S3780" s="220">
        <v>91.4</v>
      </c>
    </row>
    <row r="3781" spans="3:19" x14ac:dyDescent="0.25">
      <c r="C3781" s="221"/>
      <c r="R3781" s="219">
        <v>40295</v>
      </c>
      <c r="S3781" s="220">
        <v>92.5</v>
      </c>
    </row>
    <row r="3782" spans="3:19" x14ac:dyDescent="0.25">
      <c r="C3782" s="221"/>
      <c r="R3782" s="219">
        <v>40296</v>
      </c>
      <c r="S3782" s="220">
        <v>91.9</v>
      </c>
    </row>
    <row r="3783" spans="3:19" x14ac:dyDescent="0.25">
      <c r="C3783" s="221"/>
      <c r="R3783" s="219">
        <v>40297</v>
      </c>
      <c r="S3783" s="220">
        <v>89.4</v>
      </c>
    </row>
    <row r="3784" spans="3:19" x14ac:dyDescent="0.25">
      <c r="C3784" s="221"/>
      <c r="R3784" s="219">
        <v>40298</v>
      </c>
      <c r="S3784" s="220">
        <v>88.6</v>
      </c>
    </row>
    <row r="3785" spans="3:19" x14ac:dyDescent="0.25">
      <c r="C3785" s="221"/>
      <c r="R3785" s="219">
        <v>40299</v>
      </c>
      <c r="S3785" s="220">
        <v>86.6</v>
      </c>
    </row>
    <row r="3786" spans="3:19" x14ac:dyDescent="0.25">
      <c r="C3786" s="221"/>
      <c r="R3786" s="219">
        <v>40300</v>
      </c>
      <c r="S3786" s="220">
        <v>83.3</v>
      </c>
    </row>
    <row r="3787" spans="3:19" x14ac:dyDescent="0.25">
      <c r="C3787" s="221"/>
      <c r="R3787" s="219">
        <v>40301</v>
      </c>
      <c r="S3787" s="220">
        <v>84.9</v>
      </c>
    </row>
    <row r="3788" spans="3:19" x14ac:dyDescent="0.25">
      <c r="C3788" s="221"/>
      <c r="R3788" s="219">
        <v>40302</v>
      </c>
      <c r="S3788" s="220">
        <v>86.1</v>
      </c>
    </row>
    <row r="3789" spans="3:19" x14ac:dyDescent="0.25">
      <c r="C3789" s="221"/>
      <c r="R3789" s="219">
        <v>40303</v>
      </c>
      <c r="S3789" s="220">
        <v>85.9</v>
      </c>
    </row>
    <row r="3790" spans="3:19" x14ac:dyDescent="0.25">
      <c r="C3790" s="221"/>
      <c r="R3790" s="219">
        <v>40304</v>
      </c>
      <c r="S3790" s="220">
        <v>84.4</v>
      </c>
    </row>
    <row r="3791" spans="3:19" x14ac:dyDescent="0.25">
      <c r="C3791" s="221"/>
      <c r="R3791" s="219">
        <v>40305</v>
      </c>
      <c r="S3791" s="220">
        <v>82.4</v>
      </c>
    </row>
    <row r="3792" spans="3:19" x14ac:dyDescent="0.25">
      <c r="C3792" s="221"/>
      <c r="R3792" s="219">
        <v>40306</v>
      </c>
      <c r="S3792" s="220">
        <v>79.5</v>
      </c>
    </row>
    <row r="3793" spans="3:19" x14ac:dyDescent="0.25">
      <c r="C3793" s="221"/>
      <c r="R3793" s="219">
        <v>40307</v>
      </c>
      <c r="S3793" s="220">
        <v>76</v>
      </c>
    </row>
    <row r="3794" spans="3:19" x14ac:dyDescent="0.25">
      <c r="C3794" s="221"/>
      <c r="R3794" s="219">
        <v>40308</v>
      </c>
      <c r="S3794" s="220">
        <v>76.2</v>
      </c>
    </row>
    <row r="3795" spans="3:19" x14ac:dyDescent="0.25">
      <c r="C3795" s="221"/>
      <c r="R3795" s="219">
        <v>40309</v>
      </c>
      <c r="S3795" s="220">
        <v>77.7</v>
      </c>
    </row>
    <row r="3796" spans="3:19" x14ac:dyDescent="0.25">
      <c r="C3796" s="221"/>
      <c r="R3796" s="219">
        <v>40310</v>
      </c>
      <c r="S3796" s="220">
        <v>75.2</v>
      </c>
    </row>
    <row r="3797" spans="3:19" x14ac:dyDescent="0.25">
      <c r="C3797" s="221"/>
      <c r="R3797" s="219">
        <v>40311</v>
      </c>
      <c r="S3797" s="220">
        <v>72.5</v>
      </c>
    </row>
    <row r="3798" spans="3:19" x14ac:dyDescent="0.25">
      <c r="C3798" s="221"/>
      <c r="R3798" s="219">
        <v>40312</v>
      </c>
      <c r="S3798" s="220">
        <v>72.7</v>
      </c>
    </row>
    <row r="3799" spans="3:19" x14ac:dyDescent="0.25">
      <c r="C3799" s="221"/>
      <c r="R3799" s="219">
        <v>40313</v>
      </c>
      <c r="S3799" s="220">
        <v>71.400000000000006</v>
      </c>
    </row>
    <row r="3800" spans="3:19" x14ac:dyDescent="0.25">
      <c r="C3800" s="221"/>
      <c r="R3800" s="219">
        <v>40314</v>
      </c>
      <c r="S3800" s="220">
        <v>71.5</v>
      </c>
    </row>
    <row r="3801" spans="3:19" x14ac:dyDescent="0.25">
      <c r="C3801" s="221"/>
      <c r="R3801" s="219">
        <v>40315</v>
      </c>
      <c r="S3801" s="220">
        <v>74.2</v>
      </c>
    </row>
    <row r="3802" spans="3:19" x14ac:dyDescent="0.25">
      <c r="C3802" s="221"/>
      <c r="R3802" s="219">
        <v>40316</v>
      </c>
      <c r="S3802" s="220">
        <v>76.400000000000006</v>
      </c>
    </row>
    <row r="3803" spans="3:19" x14ac:dyDescent="0.25">
      <c r="C3803" s="221"/>
      <c r="R3803" s="219">
        <v>40317</v>
      </c>
      <c r="S3803" s="220">
        <v>78</v>
      </c>
    </row>
    <row r="3804" spans="3:19" x14ac:dyDescent="0.25">
      <c r="C3804" s="221"/>
      <c r="R3804" s="219">
        <v>40318</v>
      </c>
      <c r="S3804" s="220">
        <v>77.7</v>
      </c>
    </row>
    <row r="3805" spans="3:19" x14ac:dyDescent="0.25">
      <c r="C3805" s="221"/>
      <c r="R3805" s="219">
        <v>40319</v>
      </c>
      <c r="S3805" s="220">
        <v>80.099999999999994</v>
      </c>
    </row>
    <row r="3806" spans="3:19" x14ac:dyDescent="0.25">
      <c r="C3806" s="221"/>
      <c r="R3806" s="219">
        <v>40320</v>
      </c>
      <c r="S3806" s="220">
        <v>81.7</v>
      </c>
    </row>
    <row r="3807" spans="3:19" x14ac:dyDescent="0.25">
      <c r="C3807" s="221"/>
      <c r="R3807" s="219">
        <v>40321</v>
      </c>
      <c r="S3807" s="220">
        <v>80.8</v>
      </c>
    </row>
    <row r="3808" spans="3:19" x14ac:dyDescent="0.25">
      <c r="C3808" s="221"/>
      <c r="R3808" s="219">
        <v>40322</v>
      </c>
      <c r="S3808" s="220">
        <v>81.8</v>
      </c>
    </row>
    <row r="3809" spans="3:19" x14ac:dyDescent="0.25">
      <c r="C3809" s="221"/>
      <c r="R3809" s="219">
        <v>40323</v>
      </c>
      <c r="S3809" s="220">
        <v>83.5</v>
      </c>
    </row>
    <row r="3810" spans="3:19" x14ac:dyDescent="0.25">
      <c r="C3810" s="221"/>
      <c r="R3810" s="219">
        <v>40324</v>
      </c>
      <c r="S3810" s="220">
        <v>84.8</v>
      </c>
    </row>
    <row r="3811" spans="3:19" x14ac:dyDescent="0.25">
      <c r="C3811" s="221"/>
      <c r="R3811" s="219">
        <v>40325</v>
      </c>
      <c r="S3811" s="220">
        <v>85.2</v>
      </c>
    </row>
    <row r="3812" spans="3:19" x14ac:dyDescent="0.25">
      <c r="C3812" s="221"/>
      <c r="R3812" s="219">
        <v>40326</v>
      </c>
      <c r="S3812" s="220">
        <v>86.7</v>
      </c>
    </row>
    <row r="3813" spans="3:19" x14ac:dyDescent="0.25">
      <c r="C3813" s="221"/>
      <c r="R3813" s="219">
        <v>40327</v>
      </c>
      <c r="S3813" s="220">
        <v>87.1</v>
      </c>
    </row>
    <row r="3814" spans="3:19" x14ac:dyDescent="0.25">
      <c r="C3814" s="221"/>
      <c r="R3814" s="219">
        <v>40328</v>
      </c>
      <c r="S3814" s="220">
        <v>86.7</v>
      </c>
    </row>
    <row r="3815" spans="3:19" x14ac:dyDescent="0.25">
      <c r="C3815" s="221"/>
      <c r="R3815" s="219">
        <v>40329</v>
      </c>
      <c r="S3815" s="220">
        <v>89</v>
      </c>
    </row>
    <row r="3816" spans="3:19" x14ac:dyDescent="0.25">
      <c r="C3816" s="221"/>
      <c r="R3816" s="219">
        <v>40330</v>
      </c>
      <c r="S3816" s="220">
        <v>93.8</v>
      </c>
    </row>
    <row r="3817" spans="3:19" x14ac:dyDescent="0.25">
      <c r="C3817" s="221"/>
      <c r="R3817" s="219">
        <v>40331</v>
      </c>
      <c r="S3817" s="220">
        <v>94.9</v>
      </c>
    </row>
    <row r="3818" spans="3:19" x14ac:dyDescent="0.25">
      <c r="C3818" s="221"/>
      <c r="R3818" s="219">
        <v>40332</v>
      </c>
      <c r="S3818" s="220">
        <v>95</v>
      </c>
    </row>
    <row r="3819" spans="3:19" x14ac:dyDescent="0.25">
      <c r="C3819" s="221"/>
      <c r="R3819" s="219">
        <v>40333</v>
      </c>
      <c r="S3819" s="220">
        <v>95.4</v>
      </c>
    </row>
    <row r="3820" spans="3:19" x14ac:dyDescent="0.25">
      <c r="C3820" s="221"/>
      <c r="R3820" s="219">
        <v>40334</v>
      </c>
      <c r="S3820" s="220">
        <v>96.2</v>
      </c>
    </row>
    <row r="3821" spans="3:19" x14ac:dyDescent="0.25">
      <c r="C3821" s="221"/>
      <c r="R3821" s="219">
        <v>40335</v>
      </c>
      <c r="S3821" s="220">
        <v>95.8</v>
      </c>
    </row>
    <row r="3822" spans="3:19" x14ac:dyDescent="0.25">
      <c r="C3822" s="221"/>
      <c r="R3822" s="219">
        <v>40336</v>
      </c>
      <c r="S3822" s="220">
        <v>99.1</v>
      </c>
    </row>
    <row r="3823" spans="3:19" x14ac:dyDescent="0.25">
      <c r="C3823" s="221"/>
      <c r="R3823" s="219">
        <v>40337</v>
      </c>
      <c r="S3823" s="220">
        <v>101.1</v>
      </c>
    </row>
    <row r="3824" spans="3:19" x14ac:dyDescent="0.25">
      <c r="C3824" s="221"/>
      <c r="R3824" s="219">
        <v>40338</v>
      </c>
      <c r="S3824" s="220">
        <v>101</v>
      </c>
    </row>
    <row r="3825" spans="3:19" x14ac:dyDescent="0.25">
      <c r="C3825" s="221"/>
      <c r="R3825" s="219">
        <v>40339</v>
      </c>
      <c r="S3825" s="220">
        <v>102.8</v>
      </c>
    </row>
    <row r="3826" spans="3:19" x14ac:dyDescent="0.25">
      <c r="C3826" s="221"/>
      <c r="R3826" s="219">
        <v>40340</v>
      </c>
      <c r="S3826" s="220">
        <v>104.6</v>
      </c>
    </row>
    <row r="3827" spans="3:19" x14ac:dyDescent="0.25">
      <c r="C3827" s="221"/>
      <c r="R3827" s="219">
        <v>40341</v>
      </c>
      <c r="S3827" s="220">
        <v>104</v>
      </c>
    </row>
    <row r="3828" spans="3:19" x14ac:dyDescent="0.25">
      <c r="C3828" s="221"/>
      <c r="R3828" s="219">
        <v>40342</v>
      </c>
      <c r="S3828" s="220">
        <v>103.8</v>
      </c>
    </row>
    <row r="3829" spans="3:19" x14ac:dyDescent="0.25">
      <c r="C3829" s="221"/>
      <c r="R3829" s="219">
        <v>40343</v>
      </c>
      <c r="S3829" s="220">
        <v>104.2</v>
      </c>
    </row>
    <row r="3830" spans="3:19" x14ac:dyDescent="0.25">
      <c r="C3830" s="221"/>
      <c r="R3830" s="219">
        <v>40344</v>
      </c>
      <c r="S3830" s="220">
        <v>105.3</v>
      </c>
    </row>
    <row r="3831" spans="3:19" x14ac:dyDescent="0.25">
      <c r="C3831" s="221"/>
      <c r="R3831" s="219">
        <v>40345</v>
      </c>
      <c r="S3831" s="220">
        <v>104.1</v>
      </c>
    </row>
    <row r="3832" spans="3:19" x14ac:dyDescent="0.25">
      <c r="C3832" s="221"/>
      <c r="R3832" s="219">
        <v>40346</v>
      </c>
      <c r="S3832" s="220">
        <v>102.5</v>
      </c>
    </row>
    <row r="3833" spans="3:19" x14ac:dyDescent="0.25">
      <c r="C3833" s="221"/>
      <c r="R3833" s="219">
        <v>40347</v>
      </c>
      <c r="S3833" s="220">
        <v>101.3</v>
      </c>
    </row>
    <row r="3834" spans="3:19" x14ac:dyDescent="0.25">
      <c r="C3834" s="221"/>
      <c r="R3834" s="219">
        <v>40348</v>
      </c>
      <c r="S3834" s="220">
        <v>99.1</v>
      </c>
    </row>
    <row r="3835" spans="3:19" x14ac:dyDescent="0.25">
      <c r="C3835" s="221"/>
      <c r="R3835" s="219">
        <v>40349</v>
      </c>
      <c r="S3835" s="220">
        <v>97</v>
      </c>
    </row>
    <row r="3836" spans="3:19" x14ac:dyDescent="0.25">
      <c r="C3836" s="221"/>
      <c r="R3836" s="219">
        <v>40350</v>
      </c>
      <c r="S3836" s="220">
        <v>96.5</v>
      </c>
    </row>
    <row r="3837" spans="3:19" x14ac:dyDescent="0.25">
      <c r="C3837" s="221"/>
      <c r="R3837" s="219">
        <v>40351</v>
      </c>
      <c r="S3837" s="220">
        <v>98.9</v>
      </c>
    </row>
    <row r="3838" spans="3:19" x14ac:dyDescent="0.25">
      <c r="C3838" s="221"/>
      <c r="R3838" s="219">
        <v>40352</v>
      </c>
      <c r="S3838" s="220">
        <v>98.4</v>
      </c>
    </row>
    <row r="3839" spans="3:19" x14ac:dyDescent="0.25">
      <c r="C3839" s="221"/>
      <c r="R3839" s="219">
        <v>40353</v>
      </c>
      <c r="S3839" s="220">
        <v>98.1</v>
      </c>
    </row>
    <row r="3840" spans="3:19" x14ac:dyDescent="0.25">
      <c r="C3840" s="221"/>
      <c r="R3840" s="219">
        <v>40354</v>
      </c>
      <c r="S3840" s="220">
        <v>96.4</v>
      </c>
    </row>
    <row r="3841" spans="3:19" x14ac:dyDescent="0.25">
      <c r="C3841" s="221"/>
      <c r="R3841" s="219">
        <v>40355</v>
      </c>
      <c r="S3841" s="220">
        <v>95.6</v>
      </c>
    </row>
    <row r="3842" spans="3:19" x14ac:dyDescent="0.25">
      <c r="C3842" s="221"/>
      <c r="R3842" s="219">
        <v>40356</v>
      </c>
      <c r="S3842" s="220">
        <v>93.6</v>
      </c>
    </row>
    <row r="3843" spans="3:19" x14ac:dyDescent="0.25">
      <c r="C3843" s="221"/>
      <c r="R3843" s="219">
        <v>40357</v>
      </c>
      <c r="S3843" s="220">
        <v>93.7</v>
      </c>
    </row>
    <row r="3844" spans="3:19" x14ac:dyDescent="0.25">
      <c r="C3844" s="221"/>
      <c r="R3844" s="219">
        <v>40358</v>
      </c>
      <c r="S3844" s="220">
        <v>96.5</v>
      </c>
    </row>
    <row r="3845" spans="3:19" x14ac:dyDescent="0.25">
      <c r="C3845" s="221"/>
      <c r="R3845" s="219">
        <v>40359</v>
      </c>
      <c r="S3845" s="220">
        <v>96.3</v>
      </c>
    </row>
    <row r="3846" spans="3:19" x14ac:dyDescent="0.25">
      <c r="C3846" s="221"/>
      <c r="R3846" s="219">
        <v>40360</v>
      </c>
      <c r="S3846" s="220">
        <v>94</v>
      </c>
    </row>
    <row r="3847" spans="3:19" x14ac:dyDescent="0.25">
      <c r="C3847" s="221"/>
      <c r="R3847" s="219">
        <v>40361</v>
      </c>
      <c r="S3847" s="220">
        <v>90</v>
      </c>
    </row>
    <row r="3848" spans="3:19" x14ac:dyDescent="0.25">
      <c r="C3848" s="221"/>
      <c r="R3848" s="219">
        <v>40362</v>
      </c>
      <c r="S3848" s="220">
        <v>87.2</v>
      </c>
    </row>
    <row r="3849" spans="3:19" x14ac:dyDescent="0.25">
      <c r="C3849" s="221"/>
      <c r="R3849" s="219">
        <v>40363</v>
      </c>
      <c r="S3849" s="220">
        <v>84.9</v>
      </c>
    </row>
    <row r="3850" spans="3:19" x14ac:dyDescent="0.25">
      <c r="C3850" s="221"/>
      <c r="R3850" s="219">
        <v>40364</v>
      </c>
      <c r="S3850" s="220">
        <v>83.1</v>
      </c>
    </row>
    <row r="3851" spans="3:19" x14ac:dyDescent="0.25">
      <c r="C3851" s="221"/>
      <c r="R3851" s="219">
        <v>40365</v>
      </c>
      <c r="S3851" s="220">
        <v>84.6</v>
      </c>
    </row>
    <row r="3852" spans="3:19" x14ac:dyDescent="0.25">
      <c r="C3852" s="221"/>
      <c r="R3852" s="219">
        <v>40366</v>
      </c>
      <c r="S3852" s="220">
        <v>82.8</v>
      </c>
    </row>
    <row r="3853" spans="3:19" x14ac:dyDescent="0.25">
      <c r="C3853" s="221"/>
      <c r="R3853" s="219">
        <v>40367</v>
      </c>
      <c r="S3853" s="220">
        <v>83.5</v>
      </c>
    </row>
    <row r="3854" spans="3:19" x14ac:dyDescent="0.25">
      <c r="C3854" s="221"/>
      <c r="R3854" s="219">
        <v>40368</v>
      </c>
      <c r="S3854" s="220">
        <v>83.3</v>
      </c>
    </row>
    <row r="3855" spans="3:19" x14ac:dyDescent="0.25">
      <c r="C3855" s="221"/>
      <c r="R3855" s="219">
        <v>40369</v>
      </c>
      <c r="S3855" s="220">
        <v>80.5</v>
      </c>
    </row>
    <row r="3856" spans="3:19" x14ac:dyDescent="0.25">
      <c r="C3856" s="221"/>
      <c r="R3856" s="219">
        <v>40370</v>
      </c>
      <c r="S3856" s="220">
        <v>79</v>
      </c>
    </row>
    <row r="3857" spans="3:19" x14ac:dyDescent="0.25">
      <c r="C3857" s="221"/>
      <c r="R3857" s="219">
        <v>40371</v>
      </c>
      <c r="S3857" s="220">
        <v>78.8</v>
      </c>
    </row>
    <row r="3858" spans="3:19" x14ac:dyDescent="0.25">
      <c r="C3858" s="221"/>
      <c r="R3858" s="219">
        <v>40372</v>
      </c>
      <c r="S3858" s="220">
        <v>80.3</v>
      </c>
    </row>
    <row r="3859" spans="3:19" x14ac:dyDescent="0.25">
      <c r="C3859" s="221"/>
      <c r="R3859" s="219">
        <v>40373</v>
      </c>
      <c r="S3859" s="220">
        <v>82.6</v>
      </c>
    </row>
    <row r="3860" spans="3:19" x14ac:dyDescent="0.25">
      <c r="C3860" s="221"/>
      <c r="R3860" s="219">
        <v>40374</v>
      </c>
      <c r="S3860" s="220">
        <v>83.3</v>
      </c>
    </row>
    <row r="3861" spans="3:19" x14ac:dyDescent="0.25">
      <c r="C3861" s="221"/>
      <c r="R3861" s="219">
        <v>40375</v>
      </c>
      <c r="S3861" s="220">
        <v>81.8</v>
      </c>
    </row>
    <row r="3862" spans="3:19" x14ac:dyDescent="0.25">
      <c r="C3862" s="221"/>
      <c r="R3862" s="219">
        <v>40376</v>
      </c>
      <c r="S3862" s="220">
        <v>80.099999999999994</v>
      </c>
    </row>
    <row r="3863" spans="3:19" x14ac:dyDescent="0.25">
      <c r="C3863" s="221"/>
      <c r="R3863" s="219">
        <v>40377</v>
      </c>
      <c r="S3863" s="220">
        <v>77.8</v>
      </c>
    </row>
    <row r="3864" spans="3:19" x14ac:dyDescent="0.25">
      <c r="C3864" s="221"/>
      <c r="R3864" s="219">
        <v>40378</v>
      </c>
      <c r="S3864" s="220">
        <v>78.5</v>
      </c>
    </row>
    <row r="3865" spans="3:19" x14ac:dyDescent="0.25">
      <c r="C3865" s="221"/>
      <c r="R3865" s="219">
        <v>40379</v>
      </c>
      <c r="S3865" s="220">
        <v>79.2</v>
      </c>
    </row>
    <row r="3866" spans="3:19" x14ac:dyDescent="0.25">
      <c r="C3866" s="221"/>
      <c r="R3866" s="219">
        <v>40380</v>
      </c>
      <c r="S3866" s="220">
        <v>79.5</v>
      </c>
    </row>
    <row r="3867" spans="3:19" x14ac:dyDescent="0.25">
      <c r="C3867" s="221"/>
      <c r="R3867" s="219">
        <v>40381</v>
      </c>
      <c r="S3867" s="220">
        <v>77.400000000000006</v>
      </c>
    </row>
    <row r="3868" spans="3:19" x14ac:dyDescent="0.25">
      <c r="C3868" s="221"/>
      <c r="R3868" s="219">
        <v>40382</v>
      </c>
      <c r="S3868" s="220">
        <v>77.099999999999994</v>
      </c>
    </row>
    <row r="3869" spans="3:19" x14ac:dyDescent="0.25">
      <c r="C3869" s="221"/>
      <c r="R3869" s="219">
        <v>40383</v>
      </c>
      <c r="S3869" s="220">
        <v>75.8</v>
      </c>
    </row>
    <row r="3870" spans="3:19" x14ac:dyDescent="0.25">
      <c r="C3870" s="221"/>
      <c r="R3870" s="219">
        <v>40384</v>
      </c>
      <c r="S3870" s="220">
        <v>75.900000000000006</v>
      </c>
    </row>
    <row r="3871" spans="3:19" x14ac:dyDescent="0.25">
      <c r="C3871" s="221"/>
      <c r="R3871" s="219">
        <v>40385</v>
      </c>
      <c r="S3871" s="220">
        <v>78.400000000000006</v>
      </c>
    </row>
    <row r="3872" spans="3:19" x14ac:dyDescent="0.25">
      <c r="C3872" s="221"/>
      <c r="R3872" s="219">
        <v>40386</v>
      </c>
      <c r="S3872" s="220">
        <v>80.7</v>
      </c>
    </row>
    <row r="3873" spans="3:19" x14ac:dyDescent="0.25">
      <c r="C3873" s="221"/>
      <c r="R3873" s="219">
        <v>40387</v>
      </c>
      <c r="S3873" s="220">
        <v>81.5</v>
      </c>
    </row>
    <row r="3874" spans="3:19" x14ac:dyDescent="0.25">
      <c r="C3874" s="221"/>
      <c r="R3874" s="219">
        <v>40388</v>
      </c>
      <c r="S3874" s="220">
        <v>79.900000000000006</v>
      </c>
    </row>
    <row r="3875" spans="3:19" x14ac:dyDescent="0.25">
      <c r="C3875" s="221"/>
      <c r="R3875" s="219">
        <v>40389</v>
      </c>
      <c r="S3875" s="220">
        <v>79.2</v>
      </c>
    </row>
    <row r="3876" spans="3:19" x14ac:dyDescent="0.25">
      <c r="C3876" s="221"/>
      <c r="R3876" s="219">
        <v>40390</v>
      </c>
      <c r="S3876" s="220">
        <v>78.900000000000006</v>
      </c>
    </row>
    <row r="3877" spans="3:19" x14ac:dyDescent="0.25">
      <c r="C3877" s="221"/>
      <c r="R3877" s="219">
        <v>40391</v>
      </c>
      <c r="S3877" s="220">
        <v>79.8</v>
      </c>
    </row>
    <row r="3878" spans="3:19" x14ac:dyDescent="0.25">
      <c r="C3878" s="221"/>
      <c r="R3878" s="219">
        <v>40392</v>
      </c>
      <c r="S3878" s="220">
        <v>82.2</v>
      </c>
    </row>
    <row r="3879" spans="3:19" x14ac:dyDescent="0.25">
      <c r="C3879" s="221"/>
      <c r="R3879" s="219">
        <v>40393</v>
      </c>
      <c r="S3879" s="220">
        <v>84.9</v>
      </c>
    </row>
    <row r="3880" spans="3:19" x14ac:dyDescent="0.25">
      <c r="C3880" s="221"/>
      <c r="R3880" s="219">
        <v>40394</v>
      </c>
      <c r="S3880" s="220">
        <v>86.9</v>
      </c>
    </row>
    <row r="3881" spans="3:19" x14ac:dyDescent="0.25">
      <c r="C3881" s="221"/>
      <c r="R3881" s="219">
        <v>40395</v>
      </c>
      <c r="S3881" s="220">
        <v>86.1</v>
      </c>
    </row>
    <row r="3882" spans="3:19" x14ac:dyDescent="0.25">
      <c r="C3882" s="221"/>
      <c r="R3882" s="219">
        <v>40396</v>
      </c>
      <c r="S3882" s="220">
        <v>85.1</v>
      </c>
    </row>
    <row r="3883" spans="3:19" x14ac:dyDescent="0.25">
      <c r="C3883" s="221"/>
      <c r="R3883" s="219">
        <v>40397</v>
      </c>
      <c r="S3883" s="220">
        <v>82.2</v>
      </c>
    </row>
    <row r="3884" spans="3:19" x14ac:dyDescent="0.25">
      <c r="C3884" s="221"/>
      <c r="R3884" s="219">
        <v>40398</v>
      </c>
      <c r="S3884" s="220">
        <v>82.8</v>
      </c>
    </row>
    <row r="3885" spans="3:19" x14ac:dyDescent="0.25">
      <c r="C3885" s="221"/>
      <c r="R3885" s="219">
        <v>40399</v>
      </c>
      <c r="S3885" s="220">
        <v>82.3</v>
      </c>
    </row>
    <row r="3886" spans="3:19" x14ac:dyDescent="0.25">
      <c r="C3886" s="221"/>
      <c r="R3886" s="219">
        <v>40400</v>
      </c>
      <c r="S3886" s="220">
        <v>83</v>
      </c>
    </row>
    <row r="3887" spans="3:19" x14ac:dyDescent="0.25">
      <c r="C3887" s="221"/>
      <c r="R3887" s="219">
        <v>40401</v>
      </c>
      <c r="S3887" s="220">
        <v>84.4</v>
      </c>
    </row>
    <row r="3888" spans="3:19" x14ac:dyDescent="0.25">
      <c r="C3888" s="221"/>
      <c r="R3888" s="219">
        <v>40402</v>
      </c>
      <c r="S3888" s="220">
        <v>82.5</v>
      </c>
    </row>
    <row r="3889" spans="3:19" x14ac:dyDescent="0.25">
      <c r="C3889" s="221"/>
      <c r="R3889" s="219">
        <v>40403</v>
      </c>
      <c r="S3889" s="220">
        <v>79</v>
      </c>
    </row>
    <row r="3890" spans="3:19" x14ac:dyDescent="0.25">
      <c r="C3890" s="221"/>
      <c r="R3890" s="219">
        <v>40404</v>
      </c>
      <c r="S3890" s="220">
        <v>76.400000000000006</v>
      </c>
    </row>
    <row r="3891" spans="3:19" x14ac:dyDescent="0.25">
      <c r="C3891" s="221"/>
      <c r="R3891" s="219">
        <v>40405</v>
      </c>
      <c r="S3891" s="220">
        <v>77</v>
      </c>
    </row>
    <row r="3892" spans="3:19" x14ac:dyDescent="0.25">
      <c r="C3892" s="221"/>
      <c r="R3892" s="219">
        <v>40406</v>
      </c>
      <c r="S3892" s="220">
        <v>78</v>
      </c>
    </row>
    <row r="3893" spans="3:19" x14ac:dyDescent="0.25">
      <c r="C3893" s="221"/>
      <c r="R3893" s="219">
        <v>40407</v>
      </c>
      <c r="S3893" s="220">
        <v>79.099999999999994</v>
      </c>
    </row>
    <row r="3894" spans="3:19" x14ac:dyDescent="0.25">
      <c r="C3894" s="221"/>
      <c r="R3894" s="219">
        <v>40408</v>
      </c>
      <c r="S3894" s="220">
        <v>80.3</v>
      </c>
    </row>
    <row r="3895" spans="3:19" x14ac:dyDescent="0.25">
      <c r="C3895" s="221"/>
      <c r="R3895" s="219">
        <v>40409</v>
      </c>
      <c r="S3895" s="220">
        <v>80.599999999999994</v>
      </c>
    </row>
    <row r="3896" spans="3:19" x14ac:dyDescent="0.25">
      <c r="C3896" s="221"/>
      <c r="R3896" s="219">
        <v>40410</v>
      </c>
      <c r="S3896" s="220">
        <v>79.2</v>
      </c>
    </row>
    <row r="3897" spans="3:19" x14ac:dyDescent="0.25">
      <c r="C3897" s="221"/>
      <c r="R3897" s="219">
        <v>40411</v>
      </c>
      <c r="S3897" s="220">
        <v>79.7</v>
      </c>
    </row>
    <row r="3898" spans="3:19" x14ac:dyDescent="0.25">
      <c r="C3898" s="221"/>
      <c r="R3898" s="219">
        <v>40412</v>
      </c>
      <c r="S3898" s="220">
        <v>79.599999999999994</v>
      </c>
    </row>
    <row r="3899" spans="3:19" x14ac:dyDescent="0.25">
      <c r="C3899" s="221"/>
      <c r="R3899" s="219">
        <v>40413</v>
      </c>
      <c r="S3899" s="220">
        <v>80.400000000000006</v>
      </c>
    </row>
    <row r="3900" spans="3:19" x14ac:dyDescent="0.25">
      <c r="C3900" s="221"/>
      <c r="R3900" s="219">
        <v>40414</v>
      </c>
      <c r="S3900" s="220">
        <v>81.900000000000006</v>
      </c>
    </row>
    <row r="3901" spans="3:19" x14ac:dyDescent="0.25">
      <c r="C3901" s="221"/>
      <c r="R3901" s="219">
        <v>40415</v>
      </c>
      <c r="S3901" s="220">
        <v>80.7</v>
      </c>
    </row>
    <row r="3902" spans="3:19" x14ac:dyDescent="0.25">
      <c r="C3902" s="221"/>
      <c r="R3902" s="219">
        <v>40416</v>
      </c>
      <c r="S3902" s="220">
        <v>80.2</v>
      </c>
    </row>
    <row r="3903" spans="3:19" x14ac:dyDescent="0.25">
      <c r="C3903" s="221"/>
      <c r="R3903" s="219">
        <v>40417</v>
      </c>
      <c r="S3903" s="220">
        <v>79.900000000000006</v>
      </c>
    </row>
    <row r="3904" spans="3:19" x14ac:dyDescent="0.25">
      <c r="C3904" s="221"/>
      <c r="R3904" s="219">
        <v>40418</v>
      </c>
      <c r="S3904" s="220">
        <v>80.099999999999994</v>
      </c>
    </row>
    <row r="3905" spans="3:19" x14ac:dyDescent="0.25">
      <c r="C3905" s="221"/>
      <c r="R3905" s="219">
        <v>40419</v>
      </c>
      <c r="S3905" s="220">
        <v>79.8</v>
      </c>
    </row>
    <row r="3906" spans="3:19" x14ac:dyDescent="0.25">
      <c r="C3906" s="221"/>
      <c r="R3906" s="219">
        <v>40420</v>
      </c>
      <c r="S3906" s="220">
        <v>80.2</v>
      </c>
    </row>
    <row r="3907" spans="3:19" x14ac:dyDescent="0.25">
      <c r="C3907" s="221"/>
      <c r="R3907" s="219">
        <v>40421</v>
      </c>
      <c r="S3907" s="220">
        <v>81.3</v>
      </c>
    </row>
    <row r="3908" spans="3:19" x14ac:dyDescent="0.25">
      <c r="C3908" s="221"/>
      <c r="R3908" s="219">
        <v>40422</v>
      </c>
      <c r="S3908" s="220">
        <v>80.599999999999994</v>
      </c>
    </row>
    <row r="3909" spans="3:19" x14ac:dyDescent="0.25">
      <c r="C3909" s="221"/>
      <c r="R3909" s="219">
        <v>40423</v>
      </c>
      <c r="S3909" s="220">
        <v>78.8</v>
      </c>
    </row>
    <row r="3910" spans="3:19" x14ac:dyDescent="0.25">
      <c r="C3910" s="221"/>
      <c r="R3910" s="219">
        <v>40424</v>
      </c>
      <c r="S3910" s="220">
        <v>78.2</v>
      </c>
    </row>
    <row r="3911" spans="3:19" x14ac:dyDescent="0.25">
      <c r="C3911" s="221"/>
      <c r="R3911" s="219">
        <v>40425</v>
      </c>
      <c r="S3911" s="220">
        <v>77.2</v>
      </c>
    </row>
    <row r="3912" spans="3:19" x14ac:dyDescent="0.25">
      <c r="C3912" s="221"/>
      <c r="R3912" s="219">
        <v>40426</v>
      </c>
      <c r="S3912" s="220">
        <v>76.3</v>
      </c>
    </row>
    <row r="3913" spans="3:19" x14ac:dyDescent="0.25">
      <c r="C3913" s="221"/>
      <c r="R3913" s="219">
        <v>40427</v>
      </c>
      <c r="S3913" s="220">
        <v>76.3</v>
      </c>
    </row>
    <row r="3914" spans="3:19" x14ac:dyDescent="0.25">
      <c r="C3914" s="221"/>
      <c r="R3914" s="219">
        <v>40428</v>
      </c>
      <c r="S3914" s="220">
        <v>77.3</v>
      </c>
    </row>
    <row r="3915" spans="3:19" x14ac:dyDescent="0.25">
      <c r="C3915" s="221"/>
      <c r="R3915" s="219">
        <v>40429</v>
      </c>
      <c r="S3915" s="220">
        <v>78.599999999999994</v>
      </c>
    </row>
    <row r="3916" spans="3:19" x14ac:dyDescent="0.25">
      <c r="C3916" s="221"/>
      <c r="R3916" s="219">
        <v>40430</v>
      </c>
      <c r="S3916" s="220">
        <v>77.5</v>
      </c>
    </row>
    <row r="3917" spans="3:19" x14ac:dyDescent="0.25">
      <c r="C3917" s="221"/>
      <c r="R3917" s="219">
        <v>40431</v>
      </c>
      <c r="S3917" s="220">
        <v>78.099999999999994</v>
      </c>
    </row>
    <row r="3918" spans="3:19" x14ac:dyDescent="0.25">
      <c r="C3918" s="221"/>
      <c r="R3918" s="219">
        <v>40432</v>
      </c>
      <c r="S3918" s="220">
        <v>76.099999999999994</v>
      </c>
    </row>
    <row r="3919" spans="3:19" x14ac:dyDescent="0.25">
      <c r="C3919" s="221"/>
      <c r="R3919" s="219">
        <v>40433</v>
      </c>
      <c r="S3919" s="220">
        <v>75.8</v>
      </c>
    </row>
    <row r="3920" spans="3:19" x14ac:dyDescent="0.25">
      <c r="C3920" s="221"/>
      <c r="R3920" s="219">
        <v>40434</v>
      </c>
      <c r="S3920" s="220">
        <v>76.599999999999994</v>
      </c>
    </row>
    <row r="3921" spans="3:19" x14ac:dyDescent="0.25">
      <c r="C3921" s="221"/>
      <c r="R3921" s="219">
        <v>40435</v>
      </c>
      <c r="S3921" s="220">
        <v>77.2</v>
      </c>
    </row>
    <row r="3922" spans="3:19" x14ac:dyDescent="0.25">
      <c r="C3922" s="221"/>
      <c r="R3922" s="219">
        <v>40436</v>
      </c>
      <c r="S3922" s="220">
        <v>77.099999999999994</v>
      </c>
    </row>
    <row r="3923" spans="3:19" x14ac:dyDescent="0.25">
      <c r="C3923" s="221"/>
      <c r="R3923" s="219">
        <v>40437</v>
      </c>
      <c r="S3923" s="220">
        <v>76.3</v>
      </c>
    </row>
    <row r="3924" spans="3:19" x14ac:dyDescent="0.25">
      <c r="C3924" s="221"/>
      <c r="R3924" s="219">
        <v>40438</v>
      </c>
      <c r="S3924" s="220">
        <v>75.7</v>
      </c>
    </row>
    <row r="3925" spans="3:19" x14ac:dyDescent="0.25">
      <c r="C3925" s="221"/>
      <c r="R3925" s="219">
        <v>40439</v>
      </c>
      <c r="S3925" s="220">
        <v>74.5</v>
      </c>
    </row>
    <row r="3926" spans="3:19" x14ac:dyDescent="0.25">
      <c r="C3926" s="221"/>
      <c r="R3926" s="219">
        <v>40440</v>
      </c>
      <c r="S3926" s="220">
        <v>75</v>
      </c>
    </row>
    <row r="3927" spans="3:19" x14ac:dyDescent="0.25">
      <c r="C3927" s="221"/>
      <c r="R3927" s="219">
        <v>40441</v>
      </c>
      <c r="S3927" s="220">
        <v>74.599999999999994</v>
      </c>
    </row>
    <row r="3928" spans="3:19" x14ac:dyDescent="0.25">
      <c r="C3928" s="221"/>
      <c r="R3928" s="219">
        <v>40442</v>
      </c>
      <c r="S3928" s="220">
        <v>75.599999999999994</v>
      </c>
    </row>
    <row r="3929" spans="3:19" x14ac:dyDescent="0.25">
      <c r="C3929" s="221"/>
      <c r="R3929" s="219">
        <v>40443</v>
      </c>
      <c r="S3929" s="220">
        <v>75.3</v>
      </c>
    </row>
    <row r="3930" spans="3:19" x14ac:dyDescent="0.25">
      <c r="C3930" s="221"/>
      <c r="R3930" s="219">
        <v>40444</v>
      </c>
      <c r="S3930" s="220">
        <v>74.5</v>
      </c>
    </row>
    <row r="3931" spans="3:19" x14ac:dyDescent="0.25">
      <c r="C3931" s="221"/>
      <c r="R3931" s="219">
        <v>40445</v>
      </c>
      <c r="S3931" s="220">
        <v>74.3</v>
      </c>
    </row>
    <row r="3932" spans="3:19" x14ac:dyDescent="0.25">
      <c r="C3932" s="221"/>
      <c r="R3932" s="219">
        <v>40446</v>
      </c>
      <c r="S3932" s="220">
        <v>73.599999999999994</v>
      </c>
    </row>
    <row r="3933" spans="3:19" x14ac:dyDescent="0.25">
      <c r="C3933" s="221"/>
      <c r="R3933" s="219">
        <v>40447</v>
      </c>
      <c r="S3933" s="220">
        <v>72.5</v>
      </c>
    </row>
    <row r="3934" spans="3:19" x14ac:dyDescent="0.25">
      <c r="C3934" s="221"/>
      <c r="R3934" s="219">
        <v>40448</v>
      </c>
      <c r="S3934" s="220">
        <v>73.3</v>
      </c>
    </row>
    <row r="3935" spans="3:19" x14ac:dyDescent="0.25">
      <c r="C3935" s="221"/>
      <c r="R3935" s="219">
        <v>40449</v>
      </c>
      <c r="S3935" s="220">
        <v>74.099999999999994</v>
      </c>
    </row>
    <row r="3936" spans="3:19" x14ac:dyDescent="0.25">
      <c r="C3936" s="221"/>
      <c r="R3936" s="219">
        <v>40450</v>
      </c>
      <c r="S3936" s="220">
        <v>73.599999999999994</v>
      </c>
    </row>
    <row r="3937" spans="3:19" x14ac:dyDescent="0.25">
      <c r="C3937" s="221"/>
      <c r="R3937" s="219">
        <v>40451</v>
      </c>
      <c r="S3937" s="220">
        <v>71.8</v>
      </c>
    </row>
    <row r="3938" spans="3:19" x14ac:dyDescent="0.25">
      <c r="C3938" s="221"/>
      <c r="R3938" s="219">
        <v>40452</v>
      </c>
      <c r="S3938" s="220">
        <v>71.400000000000006</v>
      </c>
    </row>
    <row r="3939" spans="3:19" x14ac:dyDescent="0.25">
      <c r="C3939" s="221"/>
      <c r="R3939" s="219">
        <v>40453</v>
      </c>
      <c r="S3939" s="220">
        <v>70.2</v>
      </c>
    </row>
    <row r="3940" spans="3:19" x14ac:dyDescent="0.25">
      <c r="C3940" s="221"/>
      <c r="R3940" s="219">
        <v>40454</v>
      </c>
      <c r="S3940" s="220">
        <v>69.099999999999994</v>
      </c>
    </row>
    <row r="3941" spans="3:19" x14ac:dyDescent="0.25">
      <c r="C3941" s="221"/>
      <c r="R3941" s="219">
        <v>40455</v>
      </c>
      <c r="S3941" s="220">
        <v>69.7</v>
      </c>
    </row>
    <row r="3942" spans="3:19" x14ac:dyDescent="0.25">
      <c r="C3942" s="221"/>
      <c r="R3942" s="219">
        <v>40456</v>
      </c>
      <c r="S3942" s="220">
        <v>72.2</v>
      </c>
    </row>
    <row r="3943" spans="3:19" x14ac:dyDescent="0.25">
      <c r="C3943" s="221"/>
      <c r="R3943" s="219">
        <v>40457</v>
      </c>
      <c r="S3943" s="220">
        <v>73.7</v>
      </c>
    </row>
    <row r="3944" spans="3:19" x14ac:dyDescent="0.25">
      <c r="C3944" s="221"/>
      <c r="R3944" s="219">
        <v>40458</v>
      </c>
      <c r="S3944" s="220">
        <v>73.400000000000006</v>
      </c>
    </row>
    <row r="3945" spans="3:19" x14ac:dyDescent="0.25">
      <c r="C3945" s="221"/>
      <c r="R3945" s="219">
        <v>40459</v>
      </c>
      <c r="S3945" s="220">
        <v>72.7</v>
      </c>
    </row>
    <row r="3946" spans="3:19" x14ac:dyDescent="0.25">
      <c r="C3946" s="221"/>
      <c r="R3946" s="219">
        <v>40460</v>
      </c>
      <c r="S3946" s="220">
        <v>73</v>
      </c>
    </row>
    <row r="3947" spans="3:19" x14ac:dyDescent="0.25">
      <c r="C3947" s="221"/>
      <c r="R3947" s="219">
        <v>40461</v>
      </c>
      <c r="S3947" s="220">
        <v>72</v>
      </c>
    </row>
    <row r="3948" spans="3:19" x14ac:dyDescent="0.25">
      <c r="C3948" s="221"/>
      <c r="R3948" s="219">
        <v>40462</v>
      </c>
      <c r="S3948" s="220">
        <v>73.599999999999994</v>
      </c>
    </row>
    <row r="3949" spans="3:19" x14ac:dyDescent="0.25">
      <c r="C3949" s="221"/>
      <c r="R3949" s="219">
        <v>40463</v>
      </c>
      <c r="S3949" s="220">
        <v>74.2</v>
      </c>
    </row>
    <row r="3950" spans="3:19" x14ac:dyDescent="0.25">
      <c r="C3950" s="221"/>
      <c r="R3950" s="219">
        <v>40464</v>
      </c>
      <c r="S3950" s="220">
        <v>73.599999999999994</v>
      </c>
    </row>
    <row r="3951" spans="3:19" x14ac:dyDescent="0.25">
      <c r="C3951" s="221"/>
      <c r="R3951" s="219">
        <v>40465</v>
      </c>
      <c r="S3951" s="220">
        <v>73.5</v>
      </c>
    </row>
    <row r="3952" spans="3:19" x14ac:dyDescent="0.25">
      <c r="C3952" s="221"/>
      <c r="R3952" s="219">
        <v>40466</v>
      </c>
      <c r="S3952" s="220">
        <v>73.8</v>
      </c>
    </row>
    <row r="3953" spans="3:19" x14ac:dyDescent="0.25">
      <c r="C3953" s="221"/>
      <c r="R3953" s="219">
        <v>40467</v>
      </c>
      <c r="S3953" s="220">
        <v>73.3</v>
      </c>
    </row>
    <row r="3954" spans="3:19" x14ac:dyDescent="0.25">
      <c r="C3954" s="221"/>
      <c r="R3954" s="219">
        <v>40468</v>
      </c>
      <c r="S3954" s="220">
        <v>72.900000000000006</v>
      </c>
    </row>
    <row r="3955" spans="3:19" x14ac:dyDescent="0.25">
      <c r="C3955" s="221"/>
      <c r="R3955" s="219">
        <v>40469</v>
      </c>
      <c r="S3955" s="220">
        <v>71.900000000000006</v>
      </c>
    </row>
    <row r="3956" spans="3:19" x14ac:dyDescent="0.25">
      <c r="C3956" s="221"/>
      <c r="R3956" s="219">
        <v>40470</v>
      </c>
      <c r="S3956" s="220">
        <v>72.3</v>
      </c>
    </row>
    <row r="3957" spans="3:19" x14ac:dyDescent="0.25">
      <c r="C3957" s="221"/>
      <c r="R3957" s="219">
        <v>40471</v>
      </c>
      <c r="S3957" s="220">
        <v>72.3</v>
      </c>
    </row>
    <row r="3958" spans="3:19" x14ac:dyDescent="0.25">
      <c r="C3958" s="221"/>
      <c r="R3958" s="219">
        <v>40472</v>
      </c>
      <c r="S3958" s="220">
        <v>70.3</v>
      </c>
    </row>
    <row r="3959" spans="3:19" x14ac:dyDescent="0.25">
      <c r="C3959" s="221"/>
      <c r="R3959" s="219">
        <v>40473</v>
      </c>
      <c r="S3959" s="220">
        <v>70.3</v>
      </c>
    </row>
    <row r="3960" spans="3:19" x14ac:dyDescent="0.25">
      <c r="C3960" s="221"/>
      <c r="R3960" s="219">
        <v>40474</v>
      </c>
      <c r="S3960" s="220">
        <v>68.900000000000006</v>
      </c>
    </row>
    <row r="3961" spans="3:19" x14ac:dyDescent="0.25">
      <c r="C3961" s="221"/>
      <c r="R3961" s="219">
        <v>40475</v>
      </c>
      <c r="S3961" s="220">
        <v>68</v>
      </c>
    </row>
    <row r="3962" spans="3:19" x14ac:dyDescent="0.25">
      <c r="C3962" s="221"/>
      <c r="R3962" s="219">
        <v>40476</v>
      </c>
      <c r="S3962" s="220">
        <v>67.599999999999994</v>
      </c>
    </row>
    <row r="3963" spans="3:19" x14ac:dyDescent="0.25">
      <c r="C3963" s="221"/>
      <c r="R3963" s="219">
        <v>40477</v>
      </c>
      <c r="S3963" s="220">
        <v>67</v>
      </c>
    </row>
    <row r="3964" spans="3:19" x14ac:dyDescent="0.25">
      <c r="C3964" s="221"/>
      <c r="R3964" s="219">
        <v>40478</v>
      </c>
      <c r="S3964" s="220">
        <v>66.599999999999994</v>
      </c>
    </row>
    <row r="3965" spans="3:19" x14ac:dyDescent="0.25">
      <c r="C3965" s="221"/>
      <c r="R3965" s="219">
        <v>40479</v>
      </c>
      <c r="S3965" s="220">
        <v>65.5</v>
      </c>
    </row>
    <row r="3966" spans="3:19" x14ac:dyDescent="0.25">
      <c r="C3966" s="221"/>
      <c r="R3966" s="219">
        <v>40480</v>
      </c>
      <c r="S3966" s="220">
        <v>65.400000000000006</v>
      </c>
    </row>
    <row r="3967" spans="3:19" x14ac:dyDescent="0.25">
      <c r="C3967" s="221"/>
      <c r="R3967" s="219">
        <v>40481</v>
      </c>
      <c r="S3967" s="220">
        <v>66.3</v>
      </c>
    </row>
    <row r="3968" spans="3:19" x14ac:dyDescent="0.25">
      <c r="C3968" s="221"/>
      <c r="R3968" s="219">
        <v>40482</v>
      </c>
      <c r="S3968" s="220">
        <v>65</v>
      </c>
    </row>
    <row r="3969" spans="3:19" x14ac:dyDescent="0.25">
      <c r="C3969" s="221"/>
      <c r="R3969" s="219">
        <v>40483</v>
      </c>
      <c r="S3969" s="220">
        <v>68.5</v>
      </c>
    </row>
    <row r="3970" spans="3:19" x14ac:dyDescent="0.25">
      <c r="C3970" s="221"/>
      <c r="R3970" s="219">
        <v>40484</v>
      </c>
      <c r="S3970" s="220">
        <v>71.3</v>
      </c>
    </row>
    <row r="3971" spans="3:19" x14ac:dyDescent="0.25">
      <c r="C3971" s="221"/>
      <c r="R3971" s="219">
        <v>40485</v>
      </c>
      <c r="S3971" s="220">
        <v>71.5</v>
      </c>
    </row>
    <row r="3972" spans="3:19" x14ac:dyDescent="0.25">
      <c r="C3972" s="221"/>
      <c r="R3972" s="219">
        <v>40486</v>
      </c>
      <c r="S3972" s="220">
        <v>70.5</v>
      </c>
    </row>
    <row r="3973" spans="3:19" x14ac:dyDescent="0.25">
      <c r="C3973" s="221"/>
      <c r="R3973" s="219">
        <v>40487</v>
      </c>
      <c r="S3973" s="220">
        <v>69</v>
      </c>
    </row>
    <row r="3974" spans="3:19" x14ac:dyDescent="0.25">
      <c r="C3974" s="221"/>
      <c r="R3974" s="219">
        <v>40488</v>
      </c>
      <c r="S3974" s="220">
        <v>67.5</v>
      </c>
    </row>
    <row r="3975" spans="3:19" x14ac:dyDescent="0.25">
      <c r="C3975" s="221"/>
      <c r="R3975" s="219">
        <v>40489</v>
      </c>
      <c r="S3975" s="220">
        <v>67.400000000000006</v>
      </c>
    </row>
    <row r="3976" spans="3:19" x14ac:dyDescent="0.25">
      <c r="C3976" s="221"/>
      <c r="R3976" s="219">
        <v>40490</v>
      </c>
      <c r="S3976" s="220">
        <v>68.7</v>
      </c>
    </row>
    <row r="3977" spans="3:19" x14ac:dyDescent="0.25">
      <c r="C3977" s="221"/>
      <c r="R3977" s="219">
        <v>40491</v>
      </c>
      <c r="S3977" s="220">
        <v>71.2</v>
      </c>
    </row>
    <row r="3978" spans="3:19" x14ac:dyDescent="0.25">
      <c r="C3978" s="221"/>
      <c r="R3978" s="219">
        <v>40492</v>
      </c>
      <c r="S3978" s="220">
        <v>71.5</v>
      </c>
    </row>
    <row r="3979" spans="3:19" x14ac:dyDescent="0.25">
      <c r="C3979" s="221"/>
      <c r="R3979" s="219">
        <v>40493</v>
      </c>
      <c r="S3979" s="220">
        <v>72.3</v>
      </c>
    </row>
    <row r="3980" spans="3:19" x14ac:dyDescent="0.25">
      <c r="C3980" s="221"/>
      <c r="R3980" s="219">
        <v>40494</v>
      </c>
      <c r="S3980" s="220">
        <v>73.099999999999994</v>
      </c>
    </row>
    <row r="3981" spans="3:19" x14ac:dyDescent="0.25">
      <c r="C3981" s="221"/>
      <c r="R3981" s="219">
        <v>40495</v>
      </c>
      <c r="S3981" s="220">
        <v>72.099999999999994</v>
      </c>
    </row>
    <row r="3982" spans="3:19" x14ac:dyDescent="0.25">
      <c r="C3982" s="221"/>
      <c r="R3982" s="219">
        <v>40496</v>
      </c>
      <c r="S3982" s="220">
        <v>72</v>
      </c>
    </row>
    <row r="3983" spans="3:19" x14ac:dyDescent="0.25">
      <c r="C3983" s="221"/>
      <c r="R3983" s="219">
        <v>40497</v>
      </c>
      <c r="S3983" s="220">
        <v>74.5</v>
      </c>
    </row>
    <row r="3984" spans="3:19" x14ac:dyDescent="0.25">
      <c r="C3984" s="221"/>
      <c r="R3984" s="219">
        <v>40498</v>
      </c>
      <c r="S3984" s="220">
        <v>76</v>
      </c>
    </row>
    <row r="3985" spans="3:19" x14ac:dyDescent="0.25">
      <c r="C3985" s="221"/>
      <c r="R3985" s="219">
        <v>40499</v>
      </c>
      <c r="S3985" s="220">
        <v>77.599999999999994</v>
      </c>
    </row>
    <row r="3986" spans="3:19" x14ac:dyDescent="0.25">
      <c r="C3986" s="221"/>
      <c r="R3986" s="219">
        <v>40500</v>
      </c>
      <c r="S3986" s="220">
        <v>77.3</v>
      </c>
    </row>
    <row r="3987" spans="3:19" x14ac:dyDescent="0.25">
      <c r="C3987" s="221"/>
      <c r="R3987" s="219">
        <v>40501</v>
      </c>
      <c r="S3987" s="220">
        <v>78.400000000000006</v>
      </c>
    </row>
    <row r="3988" spans="3:19" x14ac:dyDescent="0.25">
      <c r="C3988" s="221"/>
      <c r="R3988" s="219">
        <v>40502</v>
      </c>
      <c r="S3988" s="220">
        <v>79.7</v>
      </c>
    </row>
    <row r="3989" spans="3:19" x14ac:dyDescent="0.25">
      <c r="C3989" s="221"/>
      <c r="R3989" s="219">
        <v>40503</v>
      </c>
      <c r="S3989" s="220">
        <v>81.5</v>
      </c>
    </row>
    <row r="3990" spans="3:19" x14ac:dyDescent="0.25">
      <c r="C3990" s="221"/>
      <c r="R3990" s="219">
        <v>40504</v>
      </c>
      <c r="S3990" s="220">
        <v>83.9</v>
      </c>
    </row>
    <row r="3991" spans="3:19" x14ac:dyDescent="0.25">
      <c r="C3991" s="221"/>
      <c r="R3991" s="219">
        <v>40505</v>
      </c>
      <c r="S3991" s="220">
        <v>84.4</v>
      </c>
    </row>
    <row r="3992" spans="3:19" x14ac:dyDescent="0.25">
      <c r="C3992" s="221"/>
      <c r="R3992" s="219">
        <v>40506</v>
      </c>
      <c r="S3992" s="220">
        <v>88.3</v>
      </c>
    </row>
    <row r="3993" spans="3:19" x14ac:dyDescent="0.25">
      <c r="C3993" s="221"/>
      <c r="R3993" s="219">
        <v>40507</v>
      </c>
      <c r="S3993" s="220">
        <v>89.8</v>
      </c>
    </row>
    <row r="3994" spans="3:19" x14ac:dyDescent="0.25">
      <c r="C3994" s="221"/>
      <c r="R3994" s="219">
        <v>40508</v>
      </c>
      <c r="S3994" s="220">
        <v>88.9</v>
      </c>
    </row>
    <row r="3995" spans="3:19" x14ac:dyDescent="0.25">
      <c r="C3995" s="221"/>
      <c r="R3995" s="219">
        <v>40509</v>
      </c>
      <c r="S3995" s="220">
        <v>89.2</v>
      </c>
    </row>
    <row r="3996" spans="3:19" x14ac:dyDescent="0.25">
      <c r="C3996" s="221"/>
      <c r="R3996" s="219">
        <v>40510</v>
      </c>
      <c r="S3996" s="220">
        <v>88.9</v>
      </c>
    </row>
    <row r="3997" spans="3:19" x14ac:dyDescent="0.25">
      <c r="C3997" s="221"/>
      <c r="R3997" s="219">
        <v>40511</v>
      </c>
      <c r="S3997" s="220">
        <v>90.9</v>
      </c>
    </row>
    <row r="3998" spans="3:19" x14ac:dyDescent="0.25">
      <c r="C3998" s="221"/>
      <c r="R3998" s="219">
        <v>40512</v>
      </c>
      <c r="S3998" s="220">
        <v>95.6</v>
      </c>
    </row>
    <row r="3999" spans="3:19" x14ac:dyDescent="0.25">
      <c r="C3999" s="221"/>
      <c r="R3999" s="219">
        <v>40513</v>
      </c>
      <c r="S3999" s="220">
        <v>94.4</v>
      </c>
    </row>
    <row r="4000" spans="3:19" x14ac:dyDescent="0.25">
      <c r="C4000" s="221"/>
      <c r="R4000" s="219">
        <v>40514</v>
      </c>
      <c r="S4000" s="220">
        <v>93.4</v>
      </c>
    </row>
    <row r="4001" spans="3:19" x14ac:dyDescent="0.25">
      <c r="C4001" s="221"/>
      <c r="R4001" s="219">
        <v>40515</v>
      </c>
      <c r="S4001" s="220">
        <v>93.5</v>
      </c>
    </row>
    <row r="4002" spans="3:19" x14ac:dyDescent="0.25">
      <c r="C4002" s="221"/>
      <c r="R4002" s="219">
        <v>40516</v>
      </c>
      <c r="S4002" s="220">
        <v>93.8</v>
      </c>
    </row>
    <row r="4003" spans="3:19" x14ac:dyDescent="0.25">
      <c r="C4003" s="221"/>
      <c r="R4003" s="219">
        <v>40517</v>
      </c>
      <c r="S4003" s="220">
        <v>93.4</v>
      </c>
    </row>
    <row r="4004" spans="3:19" x14ac:dyDescent="0.25">
      <c r="C4004" s="221"/>
      <c r="R4004" s="219">
        <v>40518</v>
      </c>
      <c r="S4004" s="220">
        <v>95.2</v>
      </c>
    </row>
    <row r="4005" spans="3:19" x14ac:dyDescent="0.25">
      <c r="C4005" s="221"/>
      <c r="R4005" s="219">
        <v>40519</v>
      </c>
      <c r="S4005" s="220">
        <v>97.2</v>
      </c>
    </row>
    <row r="4006" spans="3:19" x14ac:dyDescent="0.25">
      <c r="C4006" s="221"/>
      <c r="R4006" s="219">
        <v>40520</v>
      </c>
      <c r="S4006" s="220">
        <v>96.4</v>
      </c>
    </row>
    <row r="4007" spans="3:19" x14ac:dyDescent="0.25">
      <c r="C4007" s="221"/>
      <c r="R4007" s="219">
        <v>40521</v>
      </c>
      <c r="S4007" s="220">
        <v>95</v>
      </c>
    </row>
    <row r="4008" spans="3:19" x14ac:dyDescent="0.25">
      <c r="C4008" s="221"/>
      <c r="R4008" s="219">
        <v>40522</v>
      </c>
      <c r="S4008" s="220">
        <v>94.4</v>
      </c>
    </row>
    <row r="4009" spans="3:19" x14ac:dyDescent="0.25">
      <c r="C4009" s="221"/>
      <c r="R4009" s="219">
        <v>40523</v>
      </c>
      <c r="S4009" s="220">
        <v>93.2</v>
      </c>
    </row>
    <row r="4010" spans="3:19" x14ac:dyDescent="0.25">
      <c r="C4010" s="221"/>
      <c r="R4010" s="219">
        <v>40524</v>
      </c>
      <c r="S4010" s="220">
        <v>93</v>
      </c>
    </row>
    <row r="4011" spans="3:19" x14ac:dyDescent="0.25">
      <c r="C4011" s="221"/>
      <c r="R4011" s="219">
        <v>40525</v>
      </c>
      <c r="S4011" s="220">
        <v>93.9</v>
      </c>
    </row>
    <row r="4012" spans="3:19" x14ac:dyDescent="0.25">
      <c r="C4012" s="221"/>
      <c r="R4012" s="219">
        <v>40526</v>
      </c>
      <c r="S4012" s="220">
        <v>93.8</v>
      </c>
    </row>
    <row r="4013" spans="3:19" x14ac:dyDescent="0.25">
      <c r="C4013" s="221"/>
      <c r="R4013" s="219">
        <v>40527</v>
      </c>
      <c r="S4013" s="220">
        <v>92.1</v>
      </c>
    </row>
    <row r="4014" spans="3:19" x14ac:dyDescent="0.25">
      <c r="C4014" s="221"/>
      <c r="R4014" s="219">
        <v>40528</v>
      </c>
      <c r="S4014" s="220">
        <v>92.7</v>
      </c>
    </row>
    <row r="4015" spans="3:19" x14ac:dyDescent="0.25">
      <c r="C4015" s="221"/>
      <c r="R4015" s="219">
        <v>40529</v>
      </c>
      <c r="S4015" s="220">
        <v>93.6</v>
      </c>
    </row>
    <row r="4016" spans="3:19" x14ac:dyDescent="0.25">
      <c r="C4016" s="221"/>
      <c r="R4016" s="219">
        <v>40530</v>
      </c>
      <c r="S4016" s="220">
        <v>93.8</v>
      </c>
    </row>
    <row r="4017" spans="3:19" x14ac:dyDescent="0.25">
      <c r="C4017" s="221"/>
      <c r="R4017" s="219">
        <v>40531</v>
      </c>
      <c r="S4017" s="220">
        <v>93.3</v>
      </c>
    </row>
    <row r="4018" spans="3:19" x14ac:dyDescent="0.25">
      <c r="C4018" s="221"/>
      <c r="R4018" s="219">
        <v>40532</v>
      </c>
      <c r="S4018" s="220">
        <v>94.9</v>
      </c>
    </row>
    <row r="4019" spans="3:19" x14ac:dyDescent="0.25">
      <c r="C4019" s="221"/>
      <c r="R4019" s="219">
        <v>40533</v>
      </c>
      <c r="S4019" s="220">
        <v>96.1</v>
      </c>
    </row>
    <row r="4020" spans="3:19" x14ac:dyDescent="0.25">
      <c r="C4020" s="221"/>
      <c r="R4020" s="219">
        <v>40534</v>
      </c>
      <c r="S4020" s="220">
        <v>97.8</v>
      </c>
    </row>
    <row r="4021" spans="3:19" x14ac:dyDescent="0.25">
      <c r="C4021" s="221"/>
      <c r="R4021" s="219">
        <v>40535</v>
      </c>
      <c r="S4021" s="220">
        <v>99.4</v>
      </c>
    </row>
    <row r="4022" spans="3:19" x14ac:dyDescent="0.25">
      <c r="C4022" s="221"/>
      <c r="R4022" s="219">
        <v>40536</v>
      </c>
      <c r="S4022" s="220">
        <v>98</v>
      </c>
    </row>
    <row r="4023" spans="3:19" x14ac:dyDescent="0.25">
      <c r="C4023" s="221"/>
      <c r="R4023" s="219">
        <v>40537</v>
      </c>
      <c r="S4023" s="220">
        <v>99.4</v>
      </c>
    </row>
    <row r="4024" spans="3:19" x14ac:dyDescent="0.25">
      <c r="C4024" s="221"/>
      <c r="R4024" s="219">
        <v>40538</v>
      </c>
      <c r="S4024" s="220">
        <v>101</v>
      </c>
    </row>
    <row r="4025" spans="3:19" x14ac:dyDescent="0.25">
      <c r="C4025" s="221"/>
      <c r="R4025" s="219">
        <v>40539</v>
      </c>
      <c r="S4025" s="220">
        <v>101.7</v>
      </c>
    </row>
    <row r="4026" spans="3:19" x14ac:dyDescent="0.25">
      <c r="C4026" s="221"/>
      <c r="R4026" s="219">
        <v>40540</v>
      </c>
      <c r="S4026" s="220">
        <v>103.9</v>
      </c>
    </row>
    <row r="4027" spans="3:19" x14ac:dyDescent="0.25">
      <c r="C4027" s="221"/>
      <c r="R4027" s="219">
        <v>40541</v>
      </c>
      <c r="S4027" s="220">
        <v>100.4</v>
      </c>
    </row>
    <row r="4028" spans="3:19" x14ac:dyDescent="0.25">
      <c r="C4028" s="221"/>
      <c r="R4028" s="219">
        <v>40542</v>
      </c>
      <c r="S4028" s="220">
        <v>99.6</v>
      </c>
    </row>
    <row r="4029" spans="3:19" x14ac:dyDescent="0.25">
      <c r="C4029" s="221"/>
      <c r="R4029" s="219">
        <v>40543</v>
      </c>
      <c r="S4029" s="220">
        <v>98</v>
      </c>
    </row>
    <row r="4030" spans="3:19" x14ac:dyDescent="0.25">
      <c r="C4030" s="221"/>
      <c r="R4030" s="219">
        <v>40544</v>
      </c>
      <c r="S4030" s="220">
        <v>97.5</v>
      </c>
    </row>
    <row r="4031" spans="3:19" x14ac:dyDescent="0.25">
      <c r="C4031" s="221"/>
      <c r="R4031" s="219">
        <v>40545</v>
      </c>
      <c r="S4031" s="220">
        <v>96.6</v>
      </c>
    </row>
    <row r="4032" spans="3:19" x14ac:dyDescent="0.25">
      <c r="C4032" s="221"/>
      <c r="R4032" s="219">
        <v>40546</v>
      </c>
      <c r="S4032" s="220">
        <v>96.1</v>
      </c>
    </row>
    <row r="4033" spans="3:19" x14ac:dyDescent="0.25">
      <c r="C4033" s="221"/>
      <c r="R4033" s="219">
        <v>40547</v>
      </c>
      <c r="S4033" s="220">
        <v>98.7</v>
      </c>
    </row>
    <row r="4034" spans="3:19" x14ac:dyDescent="0.25">
      <c r="C4034" s="221"/>
      <c r="R4034" s="219">
        <v>40548</v>
      </c>
      <c r="S4034" s="220">
        <v>96.5</v>
      </c>
    </row>
    <row r="4035" spans="3:19" x14ac:dyDescent="0.25">
      <c r="C4035" s="221"/>
      <c r="R4035" s="219">
        <v>40549</v>
      </c>
      <c r="S4035" s="220">
        <v>94.7</v>
      </c>
    </row>
    <row r="4036" spans="3:19" x14ac:dyDescent="0.25">
      <c r="C4036" s="221"/>
      <c r="R4036" s="219">
        <v>40550</v>
      </c>
      <c r="S4036" s="220">
        <v>94.9</v>
      </c>
    </row>
    <row r="4037" spans="3:19" x14ac:dyDescent="0.25">
      <c r="C4037" s="221"/>
      <c r="R4037" s="219">
        <v>40551</v>
      </c>
      <c r="S4037" s="220">
        <v>94.7</v>
      </c>
    </row>
    <row r="4038" spans="3:19" x14ac:dyDescent="0.25">
      <c r="C4038" s="221"/>
      <c r="R4038" s="219">
        <v>40552</v>
      </c>
      <c r="S4038" s="220">
        <v>95.4</v>
      </c>
    </row>
    <row r="4039" spans="3:19" x14ac:dyDescent="0.25">
      <c r="C4039" s="221"/>
      <c r="R4039" s="219">
        <v>40553</v>
      </c>
      <c r="S4039" s="220">
        <v>96.9</v>
      </c>
    </row>
    <row r="4040" spans="3:19" x14ac:dyDescent="0.25">
      <c r="C4040" s="221"/>
      <c r="R4040" s="219">
        <v>40554</v>
      </c>
      <c r="S4040" s="220">
        <v>97.5</v>
      </c>
    </row>
    <row r="4041" spans="3:19" x14ac:dyDescent="0.25">
      <c r="C4041" s="221"/>
      <c r="R4041" s="219">
        <v>40555</v>
      </c>
      <c r="S4041" s="220">
        <v>97.6</v>
      </c>
    </row>
    <row r="4042" spans="3:19" x14ac:dyDescent="0.25">
      <c r="C4042" s="221"/>
      <c r="R4042" s="219">
        <v>40556</v>
      </c>
      <c r="S4042" s="220">
        <v>97.4</v>
      </c>
    </row>
    <row r="4043" spans="3:19" x14ac:dyDescent="0.25">
      <c r="C4043" s="221"/>
      <c r="R4043" s="219">
        <v>40557</v>
      </c>
      <c r="S4043" s="220">
        <v>97.2</v>
      </c>
    </row>
    <row r="4044" spans="3:19" x14ac:dyDescent="0.25">
      <c r="C4044" s="221"/>
      <c r="R4044" s="219">
        <v>40558</v>
      </c>
      <c r="S4044" s="220">
        <v>95</v>
      </c>
    </row>
    <row r="4045" spans="3:19" x14ac:dyDescent="0.25">
      <c r="C4045" s="221"/>
      <c r="R4045" s="219">
        <v>40559</v>
      </c>
      <c r="S4045" s="220">
        <v>92.5</v>
      </c>
    </row>
    <row r="4046" spans="3:19" x14ac:dyDescent="0.25">
      <c r="C4046" s="221"/>
      <c r="R4046" s="219">
        <v>40560</v>
      </c>
      <c r="S4046" s="220">
        <v>92.9</v>
      </c>
    </row>
    <row r="4047" spans="3:19" x14ac:dyDescent="0.25">
      <c r="C4047" s="221"/>
      <c r="R4047" s="219">
        <v>40561</v>
      </c>
      <c r="S4047" s="220">
        <v>91.8</v>
      </c>
    </row>
    <row r="4048" spans="3:19" x14ac:dyDescent="0.25">
      <c r="C4048" s="221"/>
      <c r="R4048" s="219">
        <v>40562</v>
      </c>
      <c r="S4048" s="220">
        <v>89.6</v>
      </c>
    </row>
    <row r="4049" spans="3:19" x14ac:dyDescent="0.25">
      <c r="C4049" s="221"/>
      <c r="R4049" s="219">
        <v>40563</v>
      </c>
      <c r="S4049" s="220">
        <v>86.4</v>
      </c>
    </row>
    <row r="4050" spans="3:19" x14ac:dyDescent="0.25">
      <c r="C4050" s="221"/>
      <c r="R4050" s="219">
        <v>40564</v>
      </c>
      <c r="S4050" s="220">
        <v>83.9</v>
      </c>
    </row>
    <row r="4051" spans="3:19" x14ac:dyDescent="0.25">
      <c r="C4051" s="221"/>
      <c r="R4051" s="219">
        <v>40565</v>
      </c>
      <c r="S4051" s="220">
        <v>81.8</v>
      </c>
    </row>
    <row r="4052" spans="3:19" x14ac:dyDescent="0.25">
      <c r="C4052" s="221"/>
      <c r="R4052" s="219">
        <v>40566</v>
      </c>
      <c r="S4052" s="220">
        <v>80</v>
      </c>
    </row>
    <row r="4053" spans="3:19" x14ac:dyDescent="0.25">
      <c r="C4053" s="221"/>
      <c r="R4053" s="219">
        <v>40567</v>
      </c>
      <c r="S4053" s="220">
        <v>79.2</v>
      </c>
    </row>
    <row r="4054" spans="3:19" x14ac:dyDescent="0.25">
      <c r="C4054" s="221"/>
      <c r="R4054" s="219">
        <v>40568</v>
      </c>
      <c r="S4054" s="220">
        <v>82.5</v>
      </c>
    </row>
    <row r="4055" spans="3:19" x14ac:dyDescent="0.25">
      <c r="C4055" s="221"/>
      <c r="R4055" s="219">
        <v>40569</v>
      </c>
      <c r="S4055" s="220">
        <v>83.4</v>
      </c>
    </row>
    <row r="4056" spans="3:19" x14ac:dyDescent="0.25">
      <c r="C4056" s="221"/>
      <c r="R4056" s="219">
        <v>40570</v>
      </c>
      <c r="S4056" s="220">
        <v>81.2</v>
      </c>
    </row>
    <row r="4057" spans="3:19" x14ac:dyDescent="0.25">
      <c r="C4057" s="221"/>
      <c r="R4057" s="219">
        <v>40571</v>
      </c>
      <c r="S4057" s="220">
        <v>81.7</v>
      </c>
    </row>
    <row r="4058" spans="3:19" x14ac:dyDescent="0.25">
      <c r="C4058" s="221"/>
      <c r="R4058" s="219">
        <v>40572</v>
      </c>
      <c r="S4058" s="220">
        <v>78.5</v>
      </c>
    </row>
    <row r="4059" spans="3:19" x14ac:dyDescent="0.25">
      <c r="C4059" s="221"/>
      <c r="R4059" s="219">
        <v>40573</v>
      </c>
      <c r="S4059" s="220">
        <v>78.5</v>
      </c>
    </row>
    <row r="4060" spans="3:19" x14ac:dyDescent="0.25">
      <c r="C4060" s="221"/>
      <c r="R4060" s="219">
        <v>40574</v>
      </c>
      <c r="S4060" s="220">
        <v>78.7</v>
      </c>
    </row>
    <row r="4061" spans="3:19" x14ac:dyDescent="0.25">
      <c r="C4061" s="221"/>
      <c r="R4061" s="219">
        <v>40575</v>
      </c>
      <c r="S4061" s="220">
        <v>80.599999999999994</v>
      </c>
    </row>
    <row r="4062" spans="3:19" x14ac:dyDescent="0.25">
      <c r="C4062" s="221"/>
      <c r="R4062" s="219">
        <v>40576</v>
      </c>
      <c r="S4062" s="220">
        <v>81.400000000000006</v>
      </c>
    </row>
    <row r="4063" spans="3:19" x14ac:dyDescent="0.25">
      <c r="C4063" s="221"/>
      <c r="R4063" s="219">
        <v>40577</v>
      </c>
      <c r="S4063" s="220">
        <v>81.2</v>
      </c>
    </row>
    <row r="4064" spans="3:19" x14ac:dyDescent="0.25">
      <c r="C4064" s="221"/>
      <c r="R4064" s="219">
        <v>40578</v>
      </c>
      <c r="S4064" s="220">
        <v>82.9</v>
      </c>
    </row>
    <row r="4065" spans="3:19" x14ac:dyDescent="0.25">
      <c r="C4065" s="221"/>
      <c r="R4065" s="219">
        <v>40579</v>
      </c>
      <c r="S4065" s="220">
        <v>82.6</v>
      </c>
    </row>
    <row r="4066" spans="3:19" x14ac:dyDescent="0.25">
      <c r="C4066" s="221"/>
      <c r="R4066" s="219">
        <v>40580</v>
      </c>
      <c r="S4066" s="220">
        <v>81.900000000000006</v>
      </c>
    </row>
    <row r="4067" spans="3:19" x14ac:dyDescent="0.25">
      <c r="C4067" s="221"/>
      <c r="R4067" s="219">
        <v>40581</v>
      </c>
      <c r="S4067" s="220">
        <v>81.099999999999994</v>
      </c>
    </row>
    <row r="4068" spans="3:19" x14ac:dyDescent="0.25">
      <c r="C4068" s="221"/>
      <c r="R4068" s="219">
        <v>40582</v>
      </c>
      <c r="S4068" s="220">
        <v>80.2</v>
      </c>
    </row>
    <row r="4069" spans="3:19" x14ac:dyDescent="0.25">
      <c r="C4069" s="221"/>
      <c r="R4069" s="219">
        <v>40583</v>
      </c>
      <c r="S4069" s="220">
        <v>79.900000000000006</v>
      </c>
    </row>
    <row r="4070" spans="3:19" x14ac:dyDescent="0.25">
      <c r="C4070" s="221"/>
      <c r="R4070" s="219">
        <v>40584</v>
      </c>
      <c r="S4070" s="220">
        <v>80.400000000000006</v>
      </c>
    </row>
    <row r="4071" spans="3:19" x14ac:dyDescent="0.25">
      <c r="C4071" s="221"/>
      <c r="R4071" s="219">
        <v>40585</v>
      </c>
      <c r="S4071" s="220">
        <v>81.2</v>
      </c>
    </row>
    <row r="4072" spans="3:19" x14ac:dyDescent="0.25">
      <c r="C4072" s="221"/>
      <c r="R4072" s="219">
        <v>40586</v>
      </c>
      <c r="S4072" s="220">
        <v>81.099999999999994</v>
      </c>
    </row>
    <row r="4073" spans="3:19" x14ac:dyDescent="0.25">
      <c r="C4073" s="221"/>
      <c r="R4073" s="219">
        <v>40587</v>
      </c>
      <c r="S4073" s="220">
        <v>81.2</v>
      </c>
    </row>
    <row r="4074" spans="3:19" x14ac:dyDescent="0.25">
      <c r="C4074" s="221"/>
      <c r="R4074" s="219">
        <v>40588</v>
      </c>
      <c r="S4074" s="220">
        <v>81.400000000000006</v>
      </c>
    </row>
    <row r="4075" spans="3:19" x14ac:dyDescent="0.25">
      <c r="C4075" s="221"/>
      <c r="R4075" s="219">
        <v>40589</v>
      </c>
      <c r="S4075" s="220">
        <v>82.2</v>
      </c>
    </row>
    <row r="4076" spans="3:19" x14ac:dyDescent="0.25">
      <c r="C4076" s="221"/>
      <c r="R4076" s="219">
        <v>40590</v>
      </c>
      <c r="S4076" s="220">
        <v>81.2</v>
      </c>
    </row>
    <row r="4077" spans="3:19" x14ac:dyDescent="0.25">
      <c r="C4077" s="221"/>
      <c r="R4077" s="219">
        <v>40591</v>
      </c>
      <c r="S4077" s="220">
        <v>82.3</v>
      </c>
    </row>
    <row r="4078" spans="3:19" x14ac:dyDescent="0.25">
      <c r="C4078" s="221"/>
      <c r="R4078" s="219">
        <v>40592</v>
      </c>
      <c r="S4078" s="220">
        <v>82.4</v>
      </c>
    </row>
    <row r="4079" spans="3:19" x14ac:dyDescent="0.25">
      <c r="C4079" s="221"/>
      <c r="R4079" s="219">
        <v>40593</v>
      </c>
      <c r="S4079" s="220">
        <v>83</v>
      </c>
    </row>
    <row r="4080" spans="3:19" x14ac:dyDescent="0.25">
      <c r="C4080" s="221"/>
      <c r="R4080" s="219">
        <v>40594</v>
      </c>
      <c r="S4080" s="220">
        <v>82.1</v>
      </c>
    </row>
    <row r="4081" spans="3:19" x14ac:dyDescent="0.25">
      <c r="C4081" s="221"/>
      <c r="R4081" s="219">
        <v>40595</v>
      </c>
      <c r="S4081" s="220">
        <v>83.6</v>
      </c>
    </row>
    <row r="4082" spans="3:19" x14ac:dyDescent="0.25">
      <c r="C4082" s="221"/>
      <c r="R4082" s="219">
        <v>40596</v>
      </c>
      <c r="S4082" s="220">
        <v>86.7</v>
      </c>
    </row>
    <row r="4083" spans="3:19" x14ac:dyDescent="0.25">
      <c r="C4083" s="221"/>
      <c r="R4083" s="219">
        <v>40597</v>
      </c>
      <c r="S4083" s="220">
        <v>85.6</v>
      </c>
    </row>
    <row r="4084" spans="3:19" x14ac:dyDescent="0.25">
      <c r="C4084" s="221"/>
      <c r="R4084" s="219">
        <v>40598</v>
      </c>
      <c r="S4084" s="220">
        <v>83.5</v>
      </c>
    </row>
    <row r="4085" spans="3:19" x14ac:dyDescent="0.25">
      <c r="C4085" s="221"/>
      <c r="R4085" s="219">
        <v>40599</v>
      </c>
      <c r="S4085" s="220">
        <v>84.3</v>
      </c>
    </row>
    <row r="4086" spans="3:19" x14ac:dyDescent="0.25">
      <c r="C4086" s="221"/>
      <c r="R4086" s="219">
        <v>40600</v>
      </c>
      <c r="S4086" s="220">
        <v>86.3</v>
      </c>
    </row>
    <row r="4087" spans="3:19" x14ac:dyDescent="0.25">
      <c r="C4087" s="221"/>
      <c r="R4087" s="219">
        <v>40601</v>
      </c>
      <c r="S4087" s="220">
        <v>86.1</v>
      </c>
    </row>
    <row r="4088" spans="3:19" x14ac:dyDescent="0.25">
      <c r="C4088" s="221">
        <v>800</v>
      </c>
      <c r="R4088" s="219">
        <v>40602</v>
      </c>
      <c r="S4088" s="220">
        <v>87.5</v>
      </c>
    </row>
    <row r="4089" spans="3:19" x14ac:dyDescent="0.25">
      <c r="C4089" s="221">
        <v>800</v>
      </c>
      <c r="R4089" s="219">
        <v>40603</v>
      </c>
      <c r="S4089" s="220">
        <v>92</v>
      </c>
    </row>
    <row r="4090" spans="3:19" x14ac:dyDescent="0.25">
      <c r="C4090" s="221"/>
      <c r="R4090" s="219">
        <v>40604</v>
      </c>
      <c r="S4090" s="220">
        <v>93.2</v>
      </c>
    </row>
    <row r="4091" spans="3:19" x14ac:dyDescent="0.25">
      <c r="C4091" s="221"/>
      <c r="R4091" s="219">
        <v>40605</v>
      </c>
      <c r="S4091" s="220">
        <v>94.4</v>
      </c>
    </row>
    <row r="4092" spans="3:19" x14ac:dyDescent="0.25">
      <c r="C4092" s="221"/>
      <c r="R4092" s="219">
        <v>40606</v>
      </c>
      <c r="S4092" s="220">
        <v>95.1</v>
      </c>
    </row>
    <row r="4093" spans="3:19" x14ac:dyDescent="0.25">
      <c r="C4093" s="221"/>
      <c r="R4093" s="219">
        <v>40607</v>
      </c>
      <c r="S4093" s="220">
        <v>94.3</v>
      </c>
    </row>
    <row r="4094" spans="3:19" x14ac:dyDescent="0.25">
      <c r="C4094" s="221"/>
      <c r="R4094" s="219">
        <v>40608</v>
      </c>
      <c r="S4094" s="220">
        <v>92.8</v>
      </c>
    </row>
    <row r="4095" spans="3:19" x14ac:dyDescent="0.25">
      <c r="C4095" s="221"/>
      <c r="R4095" s="219">
        <v>40609</v>
      </c>
      <c r="S4095" s="220">
        <v>95.2</v>
      </c>
    </row>
    <row r="4096" spans="3:19" x14ac:dyDescent="0.25">
      <c r="C4096" s="221"/>
      <c r="R4096" s="219">
        <v>40610</v>
      </c>
      <c r="S4096" s="220">
        <v>99</v>
      </c>
    </row>
    <row r="4097" spans="3:19" x14ac:dyDescent="0.25">
      <c r="C4097" s="221"/>
      <c r="R4097" s="219">
        <v>40611</v>
      </c>
      <c r="S4097" s="220">
        <v>103.7</v>
      </c>
    </row>
    <row r="4098" spans="3:19" x14ac:dyDescent="0.25">
      <c r="C4098" s="221"/>
      <c r="R4098" s="219">
        <v>40612</v>
      </c>
      <c r="S4098" s="220">
        <v>106.4</v>
      </c>
    </row>
    <row r="4099" spans="3:19" x14ac:dyDescent="0.25">
      <c r="C4099" s="221"/>
      <c r="R4099" s="219">
        <v>40613</v>
      </c>
      <c r="S4099" s="220">
        <v>108</v>
      </c>
    </row>
    <row r="4100" spans="3:19" x14ac:dyDescent="0.25">
      <c r="C4100" s="221"/>
      <c r="R4100" s="219">
        <v>40614</v>
      </c>
      <c r="S4100" s="220">
        <v>107.7</v>
      </c>
    </row>
    <row r="4101" spans="3:19" x14ac:dyDescent="0.25">
      <c r="C4101" s="221"/>
      <c r="R4101" s="219">
        <v>40615</v>
      </c>
      <c r="S4101" s="220">
        <v>107.9</v>
      </c>
    </row>
    <row r="4102" spans="3:19" x14ac:dyDescent="0.25">
      <c r="C4102" s="221"/>
      <c r="R4102" s="219">
        <v>40616</v>
      </c>
      <c r="S4102" s="220">
        <v>108.8</v>
      </c>
    </row>
    <row r="4103" spans="3:19" x14ac:dyDescent="0.25">
      <c r="C4103" s="221"/>
      <c r="R4103" s="219">
        <v>40617</v>
      </c>
      <c r="S4103" s="220">
        <v>111.2</v>
      </c>
    </row>
    <row r="4104" spans="3:19" x14ac:dyDescent="0.25">
      <c r="C4104" s="221"/>
      <c r="R4104" s="219">
        <v>40618</v>
      </c>
      <c r="S4104" s="220">
        <v>114.2</v>
      </c>
    </row>
    <row r="4105" spans="3:19" x14ac:dyDescent="0.25">
      <c r="C4105" s="221"/>
      <c r="R4105" s="219">
        <v>40619</v>
      </c>
      <c r="S4105" s="220">
        <v>116.2</v>
      </c>
    </row>
    <row r="4106" spans="3:19" x14ac:dyDescent="0.25">
      <c r="C4106" s="221"/>
      <c r="R4106" s="219">
        <v>40620</v>
      </c>
      <c r="S4106" s="220">
        <v>119.1</v>
      </c>
    </row>
    <row r="4107" spans="3:19" x14ac:dyDescent="0.25">
      <c r="C4107" s="221"/>
      <c r="R4107" s="219">
        <v>40621</v>
      </c>
      <c r="S4107" s="220">
        <v>120.6</v>
      </c>
    </row>
    <row r="4108" spans="3:19" x14ac:dyDescent="0.25">
      <c r="C4108" s="221"/>
      <c r="R4108" s="219">
        <v>40622</v>
      </c>
      <c r="S4108" s="220">
        <v>121.5</v>
      </c>
    </row>
    <row r="4109" spans="3:19" x14ac:dyDescent="0.25">
      <c r="C4109" s="221"/>
      <c r="R4109" s="219">
        <v>40623</v>
      </c>
      <c r="S4109" s="220">
        <v>124</v>
      </c>
    </row>
    <row r="4110" spans="3:19" x14ac:dyDescent="0.25">
      <c r="C4110" s="221"/>
      <c r="R4110" s="219">
        <v>40624</v>
      </c>
      <c r="S4110" s="220">
        <v>128.4</v>
      </c>
    </row>
    <row r="4111" spans="3:19" x14ac:dyDescent="0.25">
      <c r="C4111" s="221"/>
      <c r="R4111" s="219">
        <v>40625</v>
      </c>
      <c r="S4111" s="220">
        <v>132.5</v>
      </c>
    </row>
    <row r="4112" spans="3:19" x14ac:dyDescent="0.25">
      <c r="C4112" s="221"/>
      <c r="R4112" s="219">
        <v>40626</v>
      </c>
      <c r="S4112" s="220">
        <v>131.9</v>
      </c>
    </row>
    <row r="4113" spans="3:19" x14ac:dyDescent="0.25">
      <c r="C4113" s="221"/>
      <c r="R4113" s="219">
        <v>40627</v>
      </c>
      <c r="S4113" s="220">
        <v>133.80000000000001</v>
      </c>
    </row>
    <row r="4114" spans="3:19" x14ac:dyDescent="0.25">
      <c r="C4114" s="221"/>
      <c r="R4114" s="219">
        <v>40628</v>
      </c>
      <c r="S4114" s="220">
        <v>132.4</v>
      </c>
    </row>
    <row r="4115" spans="3:19" x14ac:dyDescent="0.25">
      <c r="C4115" s="221"/>
      <c r="R4115" s="219">
        <v>40629</v>
      </c>
      <c r="S4115" s="220">
        <v>131.19999999999999</v>
      </c>
    </row>
    <row r="4116" spans="3:19" x14ac:dyDescent="0.25">
      <c r="C4116" s="221"/>
      <c r="R4116" s="219">
        <v>40630</v>
      </c>
      <c r="S4116" s="220">
        <v>131.30000000000001</v>
      </c>
    </row>
    <row r="4117" spans="3:19" x14ac:dyDescent="0.25">
      <c r="C4117" s="221"/>
      <c r="R4117" s="219">
        <v>40631</v>
      </c>
      <c r="S4117" s="220">
        <v>135.80000000000001</v>
      </c>
    </row>
    <row r="4118" spans="3:19" x14ac:dyDescent="0.25">
      <c r="C4118" s="221"/>
      <c r="R4118" s="219">
        <v>40632</v>
      </c>
      <c r="S4118" s="220">
        <v>136.4</v>
      </c>
    </row>
    <row r="4119" spans="3:19" x14ac:dyDescent="0.25">
      <c r="C4119" s="221"/>
      <c r="R4119" s="219">
        <v>40633</v>
      </c>
      <c r="S4119" s="220">
        <v>134.6</v>
      </c>
    </row>
    <row r="4120" spans="3:19" x14ac:dyDescent="0.25">
      <c r="C4120" s="221"/>
      <c r="R4120" s="219">
        <v>40634</v>
      </c>
      <c r="S4120" s="220">
        <v>134.6</v>
      </c>
    </row>
    <row r="4121" spans="3:19" x14ac:dyDescent="0.25">
      <c r="C4121" s="221"/>
      <c r="R4121" s="219">
        <v>40635</v>
      </c>
      <c r="S4121" s="220">
        <v>131.6</v>
      </c>
    </row>
    <row r="4122" spans="3:19" x14ac:dyDescent="0.25">
      <c r="C4122" s="221"/>
      <c r="R4122" s="219">
        <v>40636</v>
      </c>
      <c r="S4122" s="220">
        <v>130.1</v>
      </c>
    </row>
    <row r="4123" spans="3:19" x14ac:dyDescent="0.25">
      <c r="C4123" s="221"/>
      <c r="R4123" s="219">
        <v>40637</v>
      </c>
      <c r="S4123" s="220">
        <v>129.5</v>
      </c>
    </row>
    <row r="4124" spans="3:19" x14ac:dyDescent="0.25">
      <c r="C4124" s="221"/>
      <c r="R4124" s="219">
        <v>40638</v>
      </c>
      <c r="S4124" s="220">
        <v>131.30000000000001</v>
      </c>
    </row>
    <row r="4125" spans="3:19" x14ac:dyDescent="0.25">
      <c r="C4125" s="221"/>
      <c r="R4125" s="219">
        <v>40639</v>
      </c>
      <c r="S4125" s="220">
        <v>131</v>
      </c>
    </row>
    <row r="4126" spans="3:19" x14ac:dyDescent="0.25">
      <c r="C4126" s="221"/>
      <c r="R4126" s="219">
        <v>40640</v>
      </c>
      <c r="S4126" s="220">
        <v>127.9</v>
      </c>
    </row>
    <row r="4127" spans="3:19" x14ac:dyDescent="0.25">
      <c r="C4127" s="221"/>
      <c r="R4127" s="219">
        <v>40641</v>
      </c>
      <c r="S4127" s="220">
        <v>124.1</v>
      </c>
    </row>
    <row r="4128" spans="3:19" x14ac:dyDescent="0.25">
      <c r="C4128" s="221"/>
      <c r="R4128" s="219">
        <v>40642</v>
      </c>
      <c r="S4128" s="220">
        <v>121.3</v>
      </c>
    </row>
    <row r="4129" spans="3:19" x14ac:dyDescent="0.25">
      <c r="C4129" s="221"/>
      <c r="R4129" s="219">
        <v>40643</v>
      </c>
      <c r="S4129" s="220">
        <v>119.2</v>
      </c>
    </row>
    <row r="4130" spans="3:19" x14ac:dyDescent="0.25">
      <c r="C4130" s="221"/>
      <c r="R4130" s="219">
        <v>40644</v>
      </c>
      <c r="S4130" s="220">
        <v>119.4</v>
      </c>
    </row>
    <row r="4131" spans="3:19" x14ac:dyDescent="0.25">
      <c r="C4131" s="221"/>
      <c r="R4131" s="219">
        <v>40645</v>
      </c>
      <c r="S4131" s="220">
        <v>118.9</v>
      </c>
    </row>
    <row r="4132" spans="3:19" x14ac:dyDescent="0.25">
      <c r="C4132" s="221"/>
      <c r="R4132" s="219">
        <v>40646</v>
      </c>
      <c r="S4132" s="220">
        <v>119.7</v>
      </c>
    </row>
    <row r="4133" spans="3:19" x14ac:dyDescent="0.25">
      <c r="C4133" s="221"/>
      <c r="R4133" s="219">
        <v>40647</v>
      </c>
      <c r="S4133" s="220">
        <v>118.7</v>
      </c>
    </row>
    <row r="4134" spans="3:19" x14ac:dyDescent="0.25">
      <c r="C4134" s="221"/>
      <c r="R4134" s="219">
        <v>40648</v>
      </c>
      <c r="S4134" s="220">
        <v>116</v>
      </c>
    </row>
    <row r="4135" spans="3:19" x14ac:dyDescent="0.25">
      <c r="C4135" s="221"/>
      <c r="R4135" s="219">
        <v>40649</v>
      </c>
      <c r="S4135" s="220">
        <v>114.4</v>
      </c>
    </row>
    <row r="4136" spans="3:19" x14ac:dyDescent="0.25">
      <c r="C4136" s="221"/>
      <c r="R4136" s="219">
        <v>40650</v>
      </c>
      <c r="S4136" s="220">
        <v>110.5</v>
      </c>
    </row>
    <row r="4137" spans="3:19" x14ac:dyDescent="0.25">
      <c r="C4137" s="221"/>
      <c r="R4137" s="219">
        <v>40651</v>
      </c>
      <c r="S4137" s="220">
        <v>108.9</v>
      </c>
    </row>
    <row r="4138" spans="3:19" x14ac:dyDescent="0.25">
      <c r="C4138" s="221"/>
      <c r="R4138" s="219">
        <v>40652</v>
      </c>
      <c r="S4138" s="220">
        <v>108.9</v>
      </c>
    </row>
    <row r="4139" spans="3:19" x14ac:dyDescent="0.25">
      <c r="C4139" s="221"/>
      <c r="R4139" s="219">
        <v>40653</v>
      </c>
      <c r="S4139" s="220">
        <v>106.6</v>
      </c>
    </row>
    <row r="4140" spans="3:19" x14ac:dyDescent="0.25">
      <c r="C4140" s="221"/>
      <c r="R4140" s="219">
        <v>40654</v>
      </c>
      <c r="S4140" s="220">
        <v>104.1</v>
      </c>
    </row>
    <row r="4141" spans="3:19" x14ac:dyDescent="0.25">
      <c r="C4141" s="221"/>
      <c r="R4141" s="219">
        <v>40655</v>
      </c>
      <c r="S4141" s="220">
        <v>99.1</v>
      </c>
    </row>
    <row r="4142" spans="3:19" x14ac:dyDescent="0.25">
      <c r="C4142" s="221"/>
      <c r="R4142" s="219">
        <v>40656</v>
      </c>
      <c r="S4142" s="220">
        <v>96.7</v>
      </c>
    </row>
    <row r="4143" spans="3:19" x14ac:dyDescent="0.25">
      <c r="C4143" s="221"/>
      <c r="R4143" s="219">
        <v>40657</v>
      </c>
      <c r="S4143" s="220">
        <v>95.5</v>
      </c>
    </row>
    <row r="4144" spans="3:19" x14ac:dyDescent="0.25">
      <c r="C4144" s="221"/>
      <c r="R4144" s="219">
        <v>40658</v>
      </c>
      <c r="S4144" s="220">
        <v>94.6</v>
      </c>
    </row>
    <row r="4145" spans="3:19" x14ac:dyDescent="0.25">
      <c r="C4145" s="221"/>
      <c r="R4145" s="219">
        <v>40659</v>
      </c>
      <c r="S4145" s="220">
        <v>96</v>
      </c>
    </row>
    <row r="4146" spans="3:19" x14ac:dyDescent="0.25">
      <c r="C4146" s="221"/>
      <c r="R4146" s="219">
        <v>40660</v>
      </c>
      <c r="S4146" s="220">
        <v>95.8</v>
      </c>
    </row>
    <row r="4147" spans="3:19" x14ac:dyDescent="0.25">
      <c r="C4147" s="221"/>
      <c r="R4147" s="219">
        <v>40661</v>
      </c>
      <c r="S4147" s="220">
        <v>93</v>
      </c>
    </row>
    <row r="4148" spans="3:19" x14ac:dyDescent="0.25">
      <c r="C4148" s="221"/>
      <c r="R4148" s="219">
        <v>40662</v>
      </c>
      <c r="S4148" s="220">
        <v>91.1</v>
      </c>
    </row>
    <row r="4149" spans="3:19" x14ac:dyDescent="0.25">
      <c r="C4149" s="221"/>
      <c r="R4149" s="219">
        <v>40663</v>
      </c>
      <c r="S4149" s="220">
        <v>90.7</v>
      </c>
    </row>
    <row r="4150" spans="3:19" x14ac:dyDescent="0.25">
      <c r="C4150" s="221"/>
      <c r="R4150" s="219">
        <v>40664</v>
      </c>
      <c r="S4150" s="220">
        <v>88.8</v>
      </c>
    </row>
    <row r="4151" spans="3:19" x14ac:dyDescent="0.25">
      <c r="C4151" s="221"/>
      <c r="R4151" s="219">
        <v>40665</v>
      </c>
      <c r="S4151" s="220">
        <v>90.4</v>
      </c>
    </row>
    <row r="4152" spans="3:19" x14ac:dyDescent="0.25">
      <c r="C4152" s="221"/>
      <c r="R4152" s="219">
        <v>40666</v>
      </c>
      <c r="S4152" s="220">
        <v>97</v>
      </c>
    </row>
    <row r="4153" spans="3:19" x14ac:dyDescent="0.25">
      <c r="C4153" s="221"/>
      <c r="R4153" s="219">
        <v>40667</v>
      </c>
      <c r="S4153" s="220">
        <v>98.4</v>
      </c>
    </row>
    <row r="4154" spans="3:19" x14ac:dyDescent="0.25">
      <c r="C4154" s="221"/>
      <c r="R4154" s="219">
        <v>40668</v>
      </c>
      <c r="S4154" s="220">
        <v>98.3</v>
      </c>
    </row>
    <row r="4155" spans="3:19" x14ac:dyDescent="0.25">
      <c r="C4155" s="221"/>
      <c r="R4155" s="219">
        <v>40669</v>
      </c>
      <c r="S4155" s="220">
        <v>97.5</v>
      </c>
    </row>
    <row r="4156" spans="3:19" x14ac:dyDescent="0.25">
      <c r="C4156" s="221"/>
      <c r="R4156" s="219">
        <v>40670</v>
      </c>
      <c r="S4156" s="220">
        <v>99</v>
      </c>
    </row>
    <row r="4157" spans="3:19" x14ac:dyDescent="0.25">
      <c r="C4157" s="221"/>
      <c r="R4157" s="219">
        <v>40671</v>
      </c>
      <c r="S4157" s="220">
        <v>97.9</v>
      </c>
    </row>
    <row r="4158" spans="3:19" x14ac:dyDescent="0.25">
      <c r="C4158" s="221"/>
      <c r="R4158" s="219">
        <v>40672</v>
      </c>
      <c r="S4158" s="220">
        <v>100.4</v>
      </c>
    </row>
    <row r="4159" spans="3:19" x14ac:dyDescent="0.25">
      <c r="C4159" s="221"/>
      <c r="R4159" s="219">
        <v>40673</v>
      </c>
      <c r="S4159" s="220">
        <v>102.6</v>
      </c>
    </row>
    <row r="4160" spans="3:19" x14ac:dyDescent="0.25">
      <c r="C4160" s="221"/>
      <c r="R4160" s="219">
        <v>40674</v>
      </c>
      <c r="S4160" s="220">
        <v>102.2</v>
      </c>
    </row>
    <row r="4161" spans="3:19" x14ac:dyDescent="0.25">
      <c r="C4161" s="221"/>
      <c r="R4161" s="219">
        <v>40675</v>
      </c>
      <c r="S4161" s="220">
        <v>102</v>
      </c>
    </row>
    <row r="4162" spans="3:19" x14ac:dyDescent="0.25">
      <c r="C4162" s="221"/>
      <c r="R4162" s="219">
        <v>40676</v>
      </c>
      <c r="S4162" s="220">
        <v>102.1</v>
      </c>
    </row>
    <row r="4163" spans="3:19" x14ac:dyDescent="0.25">
      <c r="C4163" s="221"/>
      <c r="R4163" s="219">
        <v>40677</v>
      </c>
      <c r="S4163" s="220">
        <v>100.2</v>
      </c>
    </row>
    <row r="4164" spans="3:19" x14ac:dyDescent="0.25">
      <c r="C4164" s="221"/>
      <c r="R4164" s="219">
        <v>40678</v>
      </c>
      <c r="S4164" s="220">
        <v>100.4</v>
      </c>
    </row>
    <row r="4165" spans="3:19" x14ac:dyDescent="0.25">
      <c r="C4165" s="221"/>
      <c r="R4165" s="219">
        <v>40679</v>
      </c>
      <c r="S4165" s="220">
        <v>101.1</v>
      </c>
    </row>
    <row r="4166" spans="3:19" x14ac:dyDescent="0.25">
      <c r="C4166" s="221"/>
      <c r="R4166" s="219">
        <v>40680</v>
      </c>
      <c r="S4166" s="220">
        <v>102.6</v>
      </c>
    </row>
    <row r="4167" spans="3:19" x14ac:dyDescent="0.25">
      <c r="C4167" s="221"/>
      <c r="R4167" s="219">
        <v>40681</v>
      </c>
      <c r="S4167" s="220">
        <v>102.5</v>
      </c>
    </row>
    <row r="4168" spans="3:19" x14ac:dyDescent="0.25">
      <c r="C4168" s="221"/>
      <c r="R4168" s="219">
        <v>40682</v>
      </c>
      <c r="S4168" s="220">
        <v>104.3</v>
      </c>
    </row>
    <row r="4169" spans="3:19" x14ac:dyDescent="0.25">
      <c r="C4169" s="221"/>
      <c r="R4169" s="219">
        <v>40683</v>
      </c>
      <c r="S4169" s="220">
        <v>104.3</v>
      </c>
    </row>
    <row r="4170" spans="3:19" x14ac:dyDescent="0.25">
      <c r="C4170" s="221"/>
      <c r="R4170" s="219">
        <v>40684</v>
      </c>
      <c r="S4170" s="220">
        <v>102.6</v>
      </c>
    </row>
    <row r="4171" spans="3:19" x14ac:dyDescent="0.25">
      <c r="C4171" s="221"/>
      <c r="R4171" s="219">
        <v>40685</v>
      </c>
      <c r="S4171" s="220">
        <v>102.7</v>
      </c>
    </row>
    <row r="4172" spans="3:19" x14ac:dyDescent="0.25">
      <c r="C4172" s="221"/>
      <c r="R4172" s="219">
        <v>40686</v>
      </c>
      <c r="S4172" s="220">
        <v>104.2</v>
      </c>
    </row>
    <row r="4173" spans="3:19" x14ac:dyDescent="0.25">
      <c r="C4173" s="221"/>
      <c r="R4173" s="219">
        <v>40687</v>
      </c>
      <c r="S4173" s="220">
        <v>105.6</v>
      </c>
    </row>
    <row r="4174" spans="3:19" x14ac:dyDescent="0.25">
      <c r="C4174" s="221"/>
      <c r="R4174" s="219">
        <v>40688</v>
      </c>
      <c r="S4174" s="220">
        <v>107</v>
      </c>
    </row>
    <row r="4175" spans="3:19" x14ac:dyDescent="0.25">
      <c r="C4175" s="221"/>
      <c r="R4175" s="219">
        <v>40689</v>
      </c>
      <c r="S4175" s="220">
        <v>105.6</v>
      </c>
    </row>
    <row r="4176" spans="3:19" x14ac:dyDescent="0.25">
      <c r="C4176" s="221"/>
      <c r="R4176" s="219">
        <v>40690</v>
      </c>
      <c r="S4176" s="220">
        <v>104.6</v>
      </c>
    </row>
    <row r="4177" spans="3:19" x14ac:dyDescent="0.25">
      <c r="C4177" s="221"/>
      <c r="R4177" s="219">
        <v>40691</v>
      </c>
      <c r="S4177" s="220">
        <v>103.2</v>
      </c>
    </row>
    <row r="4178" spans="3:19" x14ac:dyDescent="0.25">
      <c r="C4178" s="221"/>
      <c r="R4178" s="219">
        <v>40692</v>
      </c>
      <c r="S4178" s="220">
        <v>103.4</v>
      </c>
    </row>
    <row r="4179" spans="3:19" x14ac:dyDescent="0.25">
      <c r="C4179" s="221"/>
      <c r="R4179" s="219">
        <v>40693</v>
      </c>
      <c r="S4179" s="220">
        <v>103.3</v>
      </c>
    </row>
    <row r="4180" spans="3:19" x14ac:dyDescent="0.25">
      <c r="C4180" s="221"/>
      <c r="R4180" s="219">
        <v>40694</v>
      </c>
      <c r="S4180" s="220">
        <v>105.6</v>
      </c>
    </row>
    <row r="4181" spans="3:19" x14ac:dyDescent="0.25">
      <c r="C4181" s="221"/>
      <c r="R4181" s="219">
        <v>40695</v>
      </c>
      <c r="S4181" s="220">
        <v>105</v>
      </c>
    </row>
    <row r="4182" spans="3:19" x14ac:dyDescent="0.25">
      <c r="C4182" s="221"/>
      <c r="R4182" s="219">
        <v>40696</v>
      </c>
      <c r="S4182" s="220">
        <v>98.9</v>
      </c>
    </row>
    <row r="4183" spans="3:19" x14ac:dyDescent="0.25">
      <c r="C4183" s="221"/>
      <c r="R4183" s="219">
        <v>40697</v>
      </c>
      <c r="S4183" s="220">
        <v>97.4</v>
      </c>
    </row>
    <row r="4184" spans="3:19" x14ac:dyDescent="0.25">
      <c r="C4184" s="221"/>
      <c r="R4184" s="219">
        <v>40698</v>
      </c>
      <c r="S4184" s="220">
        <v>95.8</v>
      </c>
    </row>
    <row r="4185" spans="3:19" x14ac:dyDescent="0.25">
      <c r="C4185" s="221"/>
      <c r="R4185" s="219">
        <v>40699</v>
      </c>
      <c r="S4185" s="220">
        <v>94.9</v>
      </c>
    </row>
    <row r="4186" spans="3:19" x14ac:dyDescent="0.25">
      <c r="C4186" s="221"/>
      <c r="R4186" s="219">
        <v>40700</v>
      </c>
      <c r="S4186" s="220">
        <v>93</v>
      </c>
    </row>
    <row r="4187" spans="3:19" x14ac:dyDescent="0.25">
      <c r="C4187" s="221"/>
      <c r="R4187" s="219">
        <v>40701</v>
      </c>
      <c r="S4187" s="220">
        <v>94.8</v>
      </c>
    </row>
    <row r="4188" spans="3:19" x14ac:dyDescent="0.25">
      <c r="C4188" s="221"/>
      <c r="R4188" s="219">
        <v>40702</v>
      </c>
      <c r="S4188" s="220">
        <v>94.7</v>
      </c>
    </row>
    <row r="4189" spans="3:19" x14ac:dyDescent="0.25">
      <c r="C4189" s="221"/>
      <c r="R4189" s="219">
        <v>40703</v>
      </c>
      <c r="S4189" s="220">
        <v>93.3</v>
      </c>
    </row>
    <row r="4190" spans="3:19" x14ac:dyDescent="0.25">
      <c r="C4190" s="221"/>
      <c r="R4190" s="219">
        <v>40704</v>
      </c>
      <c r="S4190" s="220">
        <v>93.4</v>
      </c>
    </row>
    <row r="4191" spans="3:19" x14ac:dyDescent="0.25">
      <c r="C4191" s="221"/>
      <c r="R4191" s="219">
        <v>40705</v>
      </c>
      <c r="S4191" s="220">
        <v>92.5</v>
      </c>
    </row>
    <row r="4192" spans="3:19" x14ac:dyDescent="0.25">
      <c r="C4192" s="221"/>
      <c r="R4192" s="219">
        <v>40706</v>
      </c>
      <c r="S4192" s="220">
        <v>92.1</v>
      </c>
    </row>
    <row r="4193" spans="3:19" x14ac:dyDescent="0.25">
      <c r="C4193" s="221"/>
      <c r="R4193" s="219">
        <v>40707</v>
      </c>
      <c r="S4193" s="220">
        <v>93.9</v>
      </c>
    </row>
    <row r="4194" spans="3:19" x14ac:dyDescent="0.25">
      <c r="C4194" s="221"/>
      <c r="R4194" s="219">
        <v>40708</v>
      </c>
      <c r="S4194" s="220">
        <v>92.2</v>
      </c>
    </row>
    <row r="4195" spans="3:19" x14ac:dyDescent="0.25">
      <c r="C4195" s="221"/>
      <c r="R4195" s="219">
        <v>40709</v>
      </c>
      <c r="S4195" s="220">
        <v>92</v>
      </c>
    </row>
    <row r="4196" spans="3:19" x14ac:dyDescent="0.25">
      <c r="C4196" s="221"/>
      <c r="R4196" s="219">
        <v>40710</v>
      </c>
      <c r="S4196" s="220">
        <v>93.3</v>
      </c>
    </row>
    <row r="4197" spans="3:19" x14ac:dyDescent="0.25">
      <c r="C4197" s="221"/>
      <c r="R4197" s="219">
        <v>40711</v>
      </c>
      <c r="S4197" s="220">
        <v>93.1</v>
      </c>
    </row>
    <row r="4198" spans="3:19" x14ac:dyDescent="0.25">
      <c r="C4198" s="221"/>
      <c r="R4198" s="219">
        <v>40712</v>
      </c>
      <c r="S4198" s="220">
        <v>90.3</v>
      </c>
    </row>
    <row r="4199" spans="3:19" x14ac:dyDescent="0.25">
      <c r="C4199" s="221"/>
      <c r="R4199" s="219">
        <v>40713</v>
      </c>
      <c r="S4199" s="220">
        <v>89.8</v>
      </c>
    </row>
    <row r="4200" spans="3:19" x14ac:dyDescent="0.25">
      <c r="C4200" s="221"/>
      <c r="R4200" s="219">
        <v>40714</v>
      </c>
      <c r="S4200" s="220">
        <v>90.1</v>
      </c>
    </row>
    <row r="4201" spans="3:19" x14ac:dyDescent="0.25">
      <c r="C4201" s="221"/>
      <c r="R4201" s="219">
        <v>40715</v>
      </c>
      <c r="S4201" s="220">
        <v>89.9</v>
      </c>
    </row>
    <row r="4202" spans="3:19" x14ac:dyDescent="0.25">
      <c r="C4202" s="221"/>
      <c r="R4202" s="219">
        <v>40716</v>
      </c>
      <c r="S4202" s="220">
        <v>87.8</v>
      </c>
    </row>
    <row r="4203" spans="3:19" x14ac:dyDescent="0.25">
      <c r="C4203" s="221"/>
      <c r="R4203" s="219">
        <v>40717</v>
      </c>
      <c r="S4203" s="220">
        <v>87.6</v>
      </c>
    </row>
    <row r="4204" spans="3:19" x14ac:dyDescent="0.25">
      <c r="C4204" s="221"/>
      <c r="R4204" s="219">
        <v>40718</v>
      </c>
      <c r="S4204" s="220">
        <v>87.4</v>
      </c>
    </row>
    <row r="4205" spans="3:19" x14ac:dyDescent="0.25">
      <c r="C4205" s="221"/>
      <c r="R4205" s="219">
        <v>40719</v>
      </c>
      <c r="S4205" s="220">
        <v>86.5</v>
      </c>
    </row>
    <row r="4206" spans="3:19" x14ac:dyDescent="0.25">
      <c r="C4206" s="221"/>
      <c r="R4206" s="219">
        <v>40720</v>
      </c>
      <c r="S4206" s="220">
        <v>85.8</v>
      </c>
    </row>
    <row r="4207" spans="3:19" x14ac:dyDescent="0.25">
      <c r="C4207" s="221"/>
      <c r="R4207" s="219">
        <v>40721</v>
      </c>
      <c r="S4207" s="220">
        <v>87</v>
      </c>
    </row>
    <row r="4208" spans="3:19" x14ac:dyDescent="0.25">
      <c r="C4208" s="221"/>
      <c r="R4208" s="219">
        <v>40722</v>
      </c>
      <c r="S4208" s="220">
        <v>86.8</v>
      </c>
    </row>
    <row r="4209" spans="3:19" x14ac:dyDescent="0.25">
      <c r="C4209" s="221"/>
      <c r="R4209" s="219">
        <v>40723</v>
      </c>
      <c r="S4209" s="220">
        <v>85.8</v>
      </c>
    </row>
    <row r="4210" spans="3:19" x14ac:dyDescent="0.25">
      <c r="C4210" s="221"/>
      <c r="R4210" s="219">
        <v>40724</v>
      </c>
      <c r="S4210" s="220">
        <v>84.5</v>
      </c>
    </row>
    <row r="4211" spans="3:19" x14ac:dyDescent="0.25">
      <c r="C4211" s="221"/>
      <c r="R4211" s="219">
        <v>40725</v>
      </c>
      <c r="S4211" s="220">
        <v>84.3</v>
      </c>
    </row>
    <row r="4212" spans="3:19" x14ac:dyDescent="0.25">
      <c r="C4212" s="221"/>
      <c r="R4212" s="219">
        <v>40726</v>
      </c>
      <c r="S4212" s="220">
        <v>83.2</v>
      </c>
    </row>
    <row r="4213" spans="3:19" x14ac:dyDescent="0.25">
      <c r="C4213" s="221"/>
      <c r="R4213" s="219">
        <v>40727</v>
      </c>
      <c r="S4213" s="220">
        <v>84.2</v>
      </c>
    </row>
    <row r="4214" spans="3:19" x14ac:dyDescent="0.25">
      <c r="C4214" s="221"/>
      <c r="R4214" s="219">
        <v>40728</v>
      </c>
      <c r="S4214" s="220">
        <v>84.8</v>
      </c>
    </row>
    <row r="4215" spans="3:19" x14ac:dyDescent="0.25">
      <c r="C4215" s="221"/>
      <c r="R4215" s="219">
        <v>40729</v>
      </c>
      <c r="S4215" s="220">
        <v>85</v>
      </c>
    </row>
    <row r="4216" spans="3:19" x14ac:dyDescent="0.25">
      <c r="C4216" s="221"/>
      <c r="R4216" s="219">
        <v>40730</v>
      </c>
      <c r="S4216" s="220">
        <v>84.3</v>
      </c>
    </row>
    <row r="4217" spans="3:19" x14ac:dyDescent="0.25">
      <c r="C4217" s="221"/>
      <c r="R4217" s="219">
        <v>40731</v>
      </c>
      <c r="S4217" s="220">
        <v>83.8</v>
      </c>
    </row>
    <row r="4218" spans="3:19" x14ac:dyDescent="0.25">
      <c r="C4218" s="221"/>
      <c r="R4218" s="219">
        <v>40732</v>
      </c>
      <c r="S4218" s="220">
        <v>82</v>
      </c>
    </row>
    <row r="4219" spans="3:19" x14ac:dyDescent="0.25">
      <c r="C4219" s="221"/>
      <c r="R4219" s="219">
        <v>40733</v>
      </c>
      <c r="S4219" s="220">
        <v>80.8</v>
      </c>
    </row>
    <row r="4220" spans="3:19" x14ac:dyDescent="0.25">
      <c r="C4220" s="221"/>
      <c r="R4220" s="219">
        <v>40734</v>
      </c>
      <c r="S4220" s="220">
        <v>80.599999999999994</v>
      </c>
    </row>
    <row r="4221" spans="3:19" x14ac:dyDescent="0.25">
      <c r="C4221" s="221"/>
      <c r="R4221" s="219">
        <v>40735</v>
      </c>
      <c r="S4221" s="220">
        <v>81.7</v>
      </c>
    </row>
    <row r="4222" spans="3:19" x14ac:dyDescent="0.25">
      <c r="C4222" s="221"/>
      <c r="R4222" s="219">
        <v>40736</v>
      </c>
      <c r="S4222" s="220">
        <v>80.7</v>
      </c>
    </row>
    <row r="4223" spans="3:19" x14ac:dyDescent="0.25">
      <c r="C4223" s="221"/>
      <c r="R4223" s="219">
        <v>40737</v>
      </c>
      <c r="S4223" s="220">
        <v>80.3</v>
      </c>
    </row>
    <row r="4224" spans="3:19" x14ac:dyDescent="0.25">
      <c r="C4224" s="221"/>
      <c r="R4224" s="219">
        <v>40738</v>
      </c>
      <c r="S4224" s="220">
        <v>81.400000000000006</v>
      </c>
    </row>
    <row r="4225" spans="3:19" x14ac:dyDescent="0.25">
      <c r="C4225" s="221"/>
      <c r="R4225" s="219">
        <v>40739</v>
      </c>
      <c r="S4225" s="220">
        <v>81.7</v>
      </c>
    </row>
    <row r="4226" spans="3:19" x14ac:dyDescent="0.25">
      <c r="C4226" s="221"/>
      <c r="R4226" s="219">
        <v>40740</v>
      </c>
      <c r="S4226" s="220">
        <v>79.5</v>
      </c>
    </row>
    <row r="4227" spans="3:19" x14ac:dyDescent="0.25">
      <c r="C4227" s="221"/>
      <c r="R4227" s="219">
        <v>40741</v>
      </c>
      <c r="S4227" s="220">
        <v>78.900000000000006</v>
      </c>
    </row>
    <row r="4228" spans="3:19" x14ac:dyDescent="0.25">
      <c r="C4228" s="221"/>
      <c r="R4228" s="219">
        <v>40742</v>
      </c>
      <c r="S4228" s="220">
        <v>79.099999999999994</v>
      </c>
    </row>
    <row r="4229" spans="3:19" x14ac:dyDescent="0.25">
      <c r="C4229" s="221"/>
      <c r="R4229" s="219">
        <v>40743</v>
      </c>
      <c r="S4229" s="220">
        <v>81.099999999999994</v>
      </c>
    </row>
    <row r="4230" spans="3:19" x14ac:dyDescent="0.25">
      <c r="C4230" s="221"/>
      <c r="R4230" s="219">
        <v>40744</v>
      </c>
      <c r="S4230" s="220">
        <v>81.7</v>
      </c>
    </row>
    <row r="4231" spans="3:19" x14ac:dyDescent="0.25">
      <c r="C4231" s="221"/>
      <c r="R4231" s="219">
        <v>40745</v>
      </c>
      <c r="S4231" s="220">
        <v>82.1</v>
      </c>
    </row>
    <row r="4232" spans="3:19" x14ac:dyDescent="0.25">
      <c r="C4232" s="221"/>
      <c r="R4232" s="219">
        <v>40746</v>
      </c>
      <c r="S4232" s="220">
        <v>82.3</v>
      </c>
    </row>
    <row r="4233" spans="3:19" x14ac:dyDescent="0.25">
      <c r="C4233" s="221"/>
      <c r="R4233" s="219">
        <v>40747</v>
      </c>
      <c r="S4233" s="220">
        <v>80.8</v>
      </c>
    </row>
    <row r="4234" spans="3:19" x14ac:dyDescent="0.25">
      <c r="C4234" s="221"/>
      <c r="R4234" s="219">
        <v>40748</v>
      </c>
      <c r="S4234" s="220">
        <v>78.099999999999994</v>
      </c>
    </row>
    <row r="4235" spans="3:19" x14ac:dyDescent="0.25">
      <c r="C4235" s="221"/>
      <c r="R4235" s="219">
        <v>40749</v>
      </c>
      <c r="S4235" s="220">
        <v>78.400000000000006</v>
      </c>
    </row>
    <row r="4236" spans="3:19" x14ac:dyDescent="0.25">
      <c r="C4236" s="221"/>
      <c r="R4236" s="219">
        <v>40750</v>
      </c>
      <c r="S4236" s="220">
        <v>79</v>
      </c>
    </row>
    <row r="4237" spans="3:19" x14ac:dyDescent="0.25">
      <c r="C4237" s="221"/>
      <c r="R4237" s="219">
        <v>40751</v>
      </c>
      <c r="S4237" s="220">
        <v>78.3</v>
      </c>
    </row>
    <row r="4238" spans="3:19" x14ac:dyDescent="0.25">
      <c r="C4238" s="221"/>
      <c r="R4238" s="219">
        <v>40752</v>
      </c>
      <c r="S4238" s="220">
        <v>79.5</v>
      </c>
    </row>
    <row r="4239" spans="3:19" x14ac:dyDescent="0.25">
      <c r="C4239" s="221"/>
      <c r="R4239" s="219">
        <v>40753</v>
      </c>
      <c r="S4239" s="220">
        <v>80</v>
      </c>
    </row>
    <row r="4240" spans="3:19" x14ac:dyDescent="0.25">
      <c r="C4240" s="221"/>
      <c r="R4240" s="219">
        <v>40754</v>
      </c>
      <c r="S4240" s="220">
        <v>79.099999999999994</v>
      </c>
    </row>
    <row r="4241" spans="3:19" x14ac:dyDescent="0.25">
      <c r="C4241" s="221"/>
      <c r="R4241" s="219">
        <v>40755</v>
      </c>
      <c r="S4241" s="220">
        <v>77.900000000000006</v>
      </c>
    </row>
    <row r="4242" spans="3:19" x14ac:dyDescent="0.25">
      <c r="C4242" s="221"/>
      <c r="R4242" s="219">
        <v>40756</v>
      </c>
      <c r="S4242" s="220">
        <v>79.099999999999994</v>
      </c>
    </row>
    <row r="4243" spans="3:19" x14ac:dyDescent="0.25">
      <c r="C4243" s="221"/>
      <c r="R4243" s="219">
        <v>40757</v>
      </c>
      <c r="S4243" s="220">
        <v>78.8</v>
      </c>
    </row>
    <row r="4244" spans="3:19" x14ac:dyDescent="0.25">
      <c r="C4244" s="221"/>
      <c r="R4244" s="219">
        <v>40758</v>
      </c>
      <c r="S4244" s="220">
        <v>79.400000000000006</v>
      </c>
    </row>
    <row r="4245" spans="3:19" x14ac:dyDescent="0.25">
      <c r="C4245" s="221"/>
      <c r="R4245" s="219">
        <v>40759</v>
      </c>
      <c r="S4245" s="220">
        <v>79.099999999999994</v>
      </c>
    </row>
    <row r="4246" spans="3:19" x14ac:dyDescent="0.25">
      <c r="C4246" s="221"/>
      <c r="R4246" s="219">
        <v>40760</v>
      </c>
      <c r="S4246" s="220">
        <v>79.5</v>
      </c>
    </row>
    <row r="4247" spans="3:19" x14ac:dyDescent="0.25">
      <c r="C4247" s="221"/>
      <c r="R4247" s="219">
        <v>40761</v>
      </c>
      <c r="S4247" s="220">
        <v>77.400000000000006</v>
      </c>
    </row>
    <row r="4248" spans="3:19" x14ac:dyDescent="0.25">
      <c r="C4248" s="221"/>
      <c r="R4248" s="219">
        <v>40762</v>
      </c>
      <c r="S4248" s="220">
        <v>77.7</v>
      </c>
    </row>
    <row r="4249" spans="3:19" x14ac:dyDescent="0.25">
      <c r="C4249" s="221"/>
      <c r="R4249" s="219">
        <v>40763</v>
      </c>
      <c r="S4249" s="220">
        <v>78.7</v>
      </c>
    </row>
    <row r="4250" spans="3:19" x14ac:dyDescent="0.25">
      <c r="C4250" s="221"/>
      <c r="R4250" s="219">
        <v>40764</v>
      </c>
      <c r="S4250" s="220">
        <v>78</v>
      </c>
    </row>
    <row r="4251" spans="3:19" x14ac:dyDescent="0.25">
      <c r="C4251" s="221"/>
      <c r="R4251" s="219">
        <v>40765</v>
      </c>
      <c r="S4251" s="220">
        <v>76.599999999999994</v>
      </c>
    </row>
    <row r="4252" spans="3:19" x14ac:dyDescent="0.25">
      <c r="C4252" s="221"/>
      <c r="R4252" s="219">
        <v>40766</v>
      </c>
      <c r="S4252" s="220">
        <v>77.099999999999994</v>
      </c>
    </row>
    <row r="4253" spans="3:19" x14ac:dyDescent="0.25">
      <c r="C4253" s="221"/>
      <c r="R4253" s="219">
        <v>40767</v>
      </c>
      <c r="S4253" s="220">
        <v>76.3</v>
      </c>
    </row>
    <row r="4254" spans="3:19" x14ac:dyDescent="0.25">
      <c r="C4254" s="221"/>
      <c r="R4254" s="219">
        <v>40768</v>
      </c>
      <c r="S4254" s="220">
        <v>75.400000000000006</v>
      </c>
    </row>
    <row r="4255" spans="3:19" x14ac:dyDescent="0.25">
      <c r="C4255" s="221"/>
      <c r="R4255" s="219">
        <v>40769</v>
      </c>
      <c r="S4255" s="220">
        <v>73.7</v>
      </c>
    </row>
    <row r="4256" spans="3:19" x14ac:dyDescent="0.25">
      <c r="C4256" s="221"/>
      <c r="R4256" s="219">
        <v>40770</v>
      </c>
      <c r="S4256" s="220">
        <v>76.3</v>
      </c>
    </row>
    <row r="4257" spans="3:19" x14ac:dyDescent="0.25">
      <c r="C4257" s="221"/>
      <c r="R4257" s="219">
        <v>40771</v>
      </c>
      <c r="S4257" s="220">
        <v>76.2</v>
      </c>
    </row>
    <row r="4258" spans="3:19" x14ac:dyDescent="0.25">
      <c r="C4258" s="221"/>
      <c r="R4258" s="219">
        <v>40772</v>
      </c>
      <c r="S4258" s="220">
        <v>75</v>
      </c>
    </row>
    <row r="4259" spans="3:19" x14ac:dyDescent="0.25">
      <c r="C4259" s="221"/>
      <c r="R4259" s="219">
        <v>40773</v>
      </c>
      <c r="S4259" s="220">
        <v>74.5</v>
      </c>
    </row>
    <row r="4260" spans="3:19" x14ac:dyDescent="0.25">
      <c r="C4260" s="221"/>
      <c r="R4260" s="219">
        <v>40774</v>
      </c>
      <c r="S4260" s="220">
        <v>75.400000000000006</v>
      </c>
    </row>
    <row r="4261" spans="3:19" x14ac:dyDescent="0.25">
      <c r="C4261" s="221"/>
      <c r="R4261" s="219">
        <v>40775</v>
      </c>
      <c r="S4261" s="220">
        <v>76.099999999999994</v>
      </c>
    </row>
    <row r="4262" spans="3:19" x14ac:dyDescent="0.25">
      <c r="C4262" s="221"/>
      <c r="R4262" s="219">
        <v>40776</v>
      </c>
      <c r="S4262" s="220">
        <v>75.3</v>
      </c>
    </row>
    <row r="4263" spans="3:19" x14ac:dyDescent="0.25">
      <c r="C4263" s="221"/>
      <c r="R4263" s="219">
        <v>40777</v>
      </c>
      <c r="S4263" s="220">
        <v>77.3</v>
      </c>
    </row>
    <row r="4264" spans="3:19" x14ac:dyDescent="0.25">
      <c r="C4264" s="221"/>
      <c r="R4264" s="219">
        <v>40778</v>
      </c>
      <c r="S4264" s="220">
        <v>82.8</v>
      </c>
    </row>
    <row r="4265" spans="3:19" x14ac:dyDescent="0.25">
      <c r="C4265" s="221"/>
      <c r="R4265" s="219">
        <v>40779</v>
      </c>
      <c r="S4265" s="220">
        <v>85.3</v>
      </c>
    </row>
    <row r="4266" spans="3:19" x14ac:dyDescent="0.25">
      <c r="C4266" s="221"/>
      <c r="R4266" s="219">
        <v>40780</v>
      </c>
      <c r="S4266" s="220">
        <v>85.9</v>
      </c>
    </row>
    <row r="4267" spans="3:19" x14ac:dyDescent="0.25">
      <c r="C4267" s="221"/>
      <c r="R4267" s="219">
        <v>40781</v>
      </c>
      <c r="S4267" s="220">
        <v>86.1</v>
      </c>
    </row>
    <row r="4268" spans="3:19" x14ac:dyDescent="0.25">
      <c r="C4268" s="221"/>
      <c r="R4268" s="219">
        <v>40782</v>
      </c>
      <c r="S4268" s="220">
        <v>85.6</v>
      </c>
    </row>
    <row r="4269" spans="3:19" x14ac:dyDescent="0.25">
      <c r="C4269" s="221"/>
      <c r="R4269" s="219">
        <v>40783</v>
      </c>
      <c r="S4269" s="220">
        <v>84.3</v>
      </c>
    </row>
    <row r="4270" spans="3:19" x14ac:dyDescent="0.25">
      <c r="C4270" s="221"/>
      <c r="R4270" s="219">
        <v>40784</v>
      </c>
      <c r="S4270" s="220">
        <v>86</v>
      </c>
    </row>
    <row r="4271" spans="3:19" x14ac:dyDescent="0.25">
      <c r="C4271" s="221"/>
      <c r="R4271" s="219">
        <v>40785</v>
      </c>
      <c r="S4271" s="220">
        <v>86.2</v>
      </c>
    </row>
    <row r="4272" spans="3:19" x14ac:dyDescent="0.25">
      <c r="C4272" s="221"/>
      <c r="R4272" s="219">
        <v>40786</v>
      </c>
      <c r="S4272" s="220">
        <v>86.3</v>
      </c>
    </row>
    <row r="4273" spans="3:19" x14ac:dyDescent="0.25">
      <c r="C4273" s="221"/>
      <c r="R4273" s="219">
        <v>40787</v>
      </c>
      <c r="S4273" s="220">
        <v>86.3</v>
      </c>
    </row>
    <row r="4274" spans="3:19" x14ac:dyDescent="0.25">
      <c r="C4274" s="221"/>
      <c r="R4274" s="219">
        <v>40788</v>
      </c>
      <c r="S4274" s="220">
        <v>87</v>
      </c>
    </row>
    <row r="4275" spans="3:19" x14ac:dyDescent="0.25">
      <c r="C4275" s="221"/>
      <c r="R4275" s="219">
        <v>40789</v>
      </c>
      <c r="S4275" s="220">
        <v>87.4</v>
      </c>
    </row>
    <row r="4276" spans="3:19" x14ac:dyDescent="0.25">
      <c r="C4276" s="221"/>
      <c r="R4276" s="219">
        <v>40790</v>
      </c>
      <c r="S4276" s="220">
        <v>87.5</v>
      </c>
    </row>
    <row r="4277" spans="3:19" x14ac:dyDescent="0.25">
      <c r="C4277" s="221"/>
      <c r="R4277" s="219">
        <v>40791</v>
      </c>
      <c r="S4277" s="220">
        <v>90.6</v>
      </c>
    </row>
    <row r="4278" spans="3:19" x14ac:dyDescent="0.25">
      <c r="C4278" s="221"/>
      <c r="R4278" s="219">
        <v>40792</v>
      </c>
      <c r="S4278" s="220">
        <v>92.7</v>
      </c>
    </row>
    <row r="4279" spans="3:19" x14ac:dyDescent="0.25">
      <c r="C4279" s="221"/>
      <c r="R4279" s="219">
        <v>40793</v>
      </c>
      <c r="S4279" s="220">
        <v>92.5</v>
      </c>
    </row>
    <row r="4280" spans="3:19" x14ac:dyDescent="0.25">
      <c r="C4280" s="221"/>
      <c r="R4280" s="219">
        <v>40794</v>
      </c>
      <c r="S4280" s="220">
        <v>93.7</v>
      </c>
    </row>
    <row r="4281" spans="3:19" x14ac:dyDescent="0.25">
      <c r="C4281" s="221"/>
      <c r="R4281" s="219">
        <v>40795</v>
      </c>
      <c r="S4281" s="220">
        <v>95.3</v>
      </c>
    </row>
    <row r="4282" spans="3:19" x14ac:dyDescent="0.25">
      <c r="C4282" s="221"/>
      <c r="R4282" s="219">
        <v>40796</v>
      </c>
      <c r="S4282" s="220">
        <v>95.4</v>
      </c>
    </row>
    <row r="4283" spans="3:19" x14ac:dyDescent="0.25">
      <c r="C4283" s="221"/>
      <c r="R4283" s="219">
        <v>40797</v>
      </c>
      <c r="S4283" s="220">
        <v>94.9</v>
      </c>
    </row>
    <row r="4284" spans="3:19" x14ac:dyDescent="0.25">
      <c r="C4284" s="221"/>
      <c r="R4284" s="219">
        <v>40798</v>
      </c>
      <c r="S4284" s="220">
        <v>97</v>
      </c>
    </row>
    <row r="4285" spans="3:19" x14ac:dyDescent="0.25">
      <c r="C4285" s="221"/>
      <c r="R4285" s="219">
        <v>40799</v>
      </c>
      <c r="S4285" s="220">
        <v>99.4</v>
      </c>
    </row>
    <row r="4286" spans="3:19" x14ac:dyDescent="0.25">
      <c r="C4286" s="221"/>
      <c r="R4286" s="219">
        <v>40800</v>
      </c>
      <c r="S4286" s="220">
        <v>97.6</v>
      </c>
    </row>
    <row r="4287" spans="3:19" x14ac:dyDescent="0.25">
      <c r="C4287" s="221"/>
      <c r="R4287" s="219">
        <v>40801</v>
      </c>
      <c r="S4287" s="220">
        <v>98.7</v>
      </c>
    </row>
    <row r="4288" spans="3:19" x14ac:dyDescent="0.25">
      <c r="C4288" s="221"/>
      <c r="R4288" s="219">
        <v>40802</v>
      </c>
      <c r="S4288" s="220">
        <v>99.8</v>
      </c>
    </row>
    <row r="4289" spans="3:19" x14ac:dyDescent="0.25">
      <c r="C4289" s="221"/>
      <c r="R4289" s="219">
        <v>40803</v>
      </c>
      <c r="S4289" s="220">
        <v>98.5</v>
      </c>
    </row>
    <row r="4290" spans="3:19" x14ac:dyDescent="0.25">
      <c r="C4290" s="221"/>
      <c r="R4290" s="219">
        <v>40804</v>
      </c>
      <c r="S4290" s="220">
        <v>96.3</v>
      </c>
    </row>
    <row r="4291" spans="3:19" x14ac:dyDescent="0.25">
      <c r="C4291" s="221"/>
      <c r="R4291" s="219">
        <v>40805</v>
      </c>
      <c r="S4291" s="220">
        <v>94.5</v>
      </c>
    </row>
    <row r="4292" spans="3:19" x14ac:dyDescent="0.25">
      <c r="C4292" s="221"/>
      <c r="R4292" s="219">
        <v>40806</v>
      </c>
      <c r="S4292" s="220">
        <v>95.5</v>
      </c>
    </row>
    <row r="4293" spans="3:19" x14ac:dyDescent="0.25">
      <c r="C4293" s="221"/>
      <c r="R4293" s="219">
        <v>40807</v>
      </c>
      <c r="S4293" s="220">
        <v>94.1</v>
      </c>
    </row>
    <row r="4294" spans="3:19" x14ac:dyDescent="0.25">
      <c r="C4294" s="221"/>
      <c r="R4294" s="219">
        <v>40808</v>
      </c>
      <c r="S4294" s="220">
        <v>90.3</v>
      </c>
    </row>
    <row r="4295" spans="3:19" x14ac:dyDescent="0.25">
      <c r="C4295" s="221"/>
      <c r="R4295" s="219">
        <v>40809</v>
      </c>
      <c r="S4295" s="220">
        <v>88.1</v>
      </c>
    </row>
    <row r="4296" spans="3:19" x14ac:dyDescent="0.25">
      <c r="C4296" s="221"/>
      <c r="R4296" s="219">
        <v>40810</v>
      </c>
      <c r="S4296" s="220">
        <v>86.4</v>
      </c>
    </row>
    <row r="4297" spans="3:19" x14ac:dyDescent="0.25">
      <c r="C4297" s="221"/>
      <c r="R4297" s="219">
        <v>40811</v>
      </c>
      <c r="S4297" s="220">
        <v>84.6</v>
      </c>
    </row>
    <row r="4298" spans="3:19" x14ac:dyDescent="0.25">
      <c r="C4298" s="221"/>
      <c r="R4298" s="219">
        <v>40812</v>
      </c>
      <c r="S4298" s="220">
        <v>84.1</v>
      </c>
    </row>
    <row r="4299" spans="3:19" x14ac:dyDescent="0.25">
      <c r="C4299" s="221"/>
      <c r="R4299" s="219">
        <v>40813</v>
      </c>
      <c r="S4299" s="220">
        <v>85.1</v>
      </c>
    </row>
    <row r="4300" spans="3:19" x14ac:dyDescent="0.25">
      <c r="C4300" s="221"/>
      <c r="R4300" s="219">
        <v>40814</v>
      </c>
      <c r="S4300" s="220">
        <v>82.8</v>
      </c>
    </row>
    <row r="4301" spans="3:19" x14ac:dyDescent="0.25">
      <c r="C4301" s="221"/>
      <c r="R4301" s="219">
        <v>40815</v>
      </c>
      <c r="S4301" s="220">
        <v>83.9</v>
      </c>
    </row>
    <row r="4302" spans="3:19" x14ac:dyDescent="0.25">
      <c r="C4302" s="221"/>
      <c r="R4302" s="219">
        <v>40816</v>
      </c>
      <c r="S4302" s="220">
        <v>83.1</v>
      </c>
    </row>
    <row r="4303" spans="3:19" x14ac:dyDescent="0.25">
      <c r="C4303" s="221"/>
      <c r="R4303" s="219">
        <v>40817</v>
      </c>
      <c r="S4303" s="220">
        <v>82.9</v>
      </c>
    </row>
    <row r="4304" spans="3:19" x14ac:dyDescent="0.25">
      <c r="C4304" s="221"/>
      <c r="R4304" s="219">
        <v>40818</v>
      </c>
      <c r="S4304" s="220">
        <v>80.599999999999994</v>
      </c>
    </row>
    <row r="4305" spans="3:19" x14ac:dyDescent="0.25">
      <c r="C4305" s="221"/>
      <c r="R4305" s="219">
        <v>40819</v>
      </c>
      <c r="S4305" s="220">
        <v>80.599999999999994</v>
      </c>
    </row>
    <row r="4306" spans="3:19" x14ac:dyDescent="0.25">
      <c r="C4306" s="221"/>
      <c r="R4306" s="219">
        <v>40820</v>
      </c>
      <c r="S4306" s="220">
        <v>81.3</v>
      </c>
    </row>
    <row r="4307" spans="3:19" x14ac:dyDescent="0.25">
      <c r="C4307" s="221"/>
      <c r="R4307" s="219">
        <v>40821</v>
      </c>
      <c r="S4307" s="220">
        <v>79.400000000000006</v>
      </c>
    </row>
    <row r="4308" spans="3:19" x14ac:dyDescent="0.25">
      <c r="C4308" s="221"/>
      <c r="R4308" s="219">
        <v>40822</v>
      </c>
      <c r="S4308" s="220">
        <v>77.599999999999994</v>
      </c>
    </row>
    <row r="4309" spans="3:19" x14ac:dyDescent="0.25">
      <c r="C4309" s="221"/>
      <c r="R4309" s="219">
        <v>40823</v>
      </c>
      <c r="S4309" s="220">
        <v>77.2</v>
      </c>
    </row>
    <row r="4310" spans="3:19" x14ac:dyDescent="0.25">
      <c r="C4310" s="221"/>
      <c r="R4310" s="219">
        <v>40824</v>
      </c>
      <c r="S4310" s="220">
        <v>75.5</v>
      </c>
    </row>
    <row r="4311" spans="3:19" x14ac:dyDescent="0.25">
      <c r="C4311" s="221"/>
      <c r="R4311" s="219">
        <v>40825</v>
      </c>
      <c r="S4311" s="220">
        <v>73.7</v>
      </c>
    </row>
    <row r="4312" spans="3:19" x14ac:dyDescent="0.25">
      <c r="C4312" s="221"/>
      <c r="R4312" s="219">
        <v>40826</v>
      </c>
      <c r="S4312" s="220">
        <v>72.400000000000006</v>
      </c>
    </row>
    <row r="4313" spans="3:19" x14ac:dyDescent="0.25">
      <c r="C4313" s="221"/>
      <c r="R4313" s="219">
        <v>40827</v>
      </c>
      <c r="S4313" s="220">
        <v>73.5</v>
      </c>
    </row>
    <row r="4314" spans="3:19" x14ac:dyDescent="0.25">
      <c r="C4314" s="221"/>
      <c r="R4314" s="219">
        <v>40828</v>
      </c>
      <c r="S4314" s="220">
        <v>74.400000000000006</v>
      </c>
    </row>
    <row r="4315" spans="3:19" x14ac:dyDescent="0.25">
      <c r="C4315" s="221"/>
      <c r="R4315" s="219">
        <v>40829</v>
      </c>
      <c r="S4315" s="220">
        <v>75.2</v>
      </c>
    </row>
    <row r="4316" spans="3:19" x14ac:dyDescent="0.25">
      <c r="C4316" s="221"/>
      <c r="R4316" s="219">
        <v>40830</v>
      </c>
      <c r="S4316" s="220">
        <v>75</v>
      </c>
    </row>
    <row r="4317" spans="3:19" x14ac:dyDescent="0.25">
      <c r="C4317" s="221"/>
      <c r="R4317" s="219">
        <v>40831</v>
      </c>
      <c r="S4317" s="220">
        <v>74.5</v>
      </c>
    </row>
    <row r="4318" spans="3:19" x14ac:dyDescent="0.25">
      <c r="C4318" s="221"/>
      <c r="R4318" s="219">
        <v>40832</v>
      </c>
      <c r="S4318" s="220">
        <v>73.8</v>
      </c>
    </row>
    <row r="4319" spans="3:19" x14ac:dyDescent="0.25">
      <c r="C4319" s="221"/>
      <c r="R4319" s="219">
        <v>40833</v>
      </c>
      <c r="S4319" s="220">
        <v>74.7</v>
      </c>
    </row>
    <row r="4320" spans="3:19" x14ac:dyDescent="0.25">
      <c r="C4320" s="221"/>
      <c r="R4320" s="219">
        <v>40834</v>
      </c>
      <c r="S4320" s="220">
        <v>76.8</v>
      </c>
    </row>
    <row r="4321" spans="3:19" x14ac:dyDescent="0.25">
      <c r="C4321" s="221"/>
      <c r="R4321" s="219">
        <v>40835</v>
      </c>
      <c r="S4321" s="220">
        <v>76.599999999999994</v>
      </c>
    </row>
    <row r="4322" spans="3:19" x14ac:dyDescent="0.25">
      <c r="C4322" s="221"/>
      <c r="R4322" s="219">
        <v>40836</v>
      </c>
      <c r="S4322" s="220">
        <v>76.599999999999994</v>
      </c>
    </row>
    <row r="4323" spans="3:19" x14ac:dyDescent="0.25">
      <c r="C4323" s="221"/>
      <c r="R4323" s="219">
        <v>40837</v>
      </c>
      <c r="S4323" s="220">
        <v>76.900000000000006</v>
      </c>
    </row>
    <row r="4324" spans="3:19" x14ac:dyDescent="0.25">
      <c r="C4324" s="221"/>
      <c r="R4324" s="219">
        <v>40838</v>
      </c>
      <c r="S4324" s="220">
        <v>76.2</v>
      </c>
    </row>
    <row r="4325" spans="3:19" x14ac:dyDescent="0.25">
      <c r="C4325" s="221"/>
      <c r="R4325" s="219">
        <v>40839</v>
      </c>
      <c r="S4325" s="220">
        <v>75.5</v>
      </c>
    </row>
    <row r="4326" spans="3:19" x14ac:dyDescent="0.25">
      <c r="C4326" s="221"/>
      <c r="R4326" s="219">
        <v>40840</v>
      </c>
      <c r="S4326" s="220">
        <v>76.8</v>
      </c>
    </row>
    <row r="4327" spans="3:19" x14ac:dyDescent="0.25">
      <c r="C4327" s="221"/>
      <c r="R4327" s="219">
        <v>40841</v>
      </c>
      <c r="S4327" s="220">
        <v>78.3</v>
      </c>
    </row>
    <row r="4328" spans="3:19" x14ac:dyDescent="0.25">
      <c r="C4328" s="221"/>
      <c r="R4328" s="219">
        <v>40842</v>
      </c>
      <c r="S4328" s="220">
        <v>78</v>
      </c>
    </row>
    <row r="4329" spans="3:19" x14ac:dyDescent="0.25">
      <c r="C4329" s="221"/>
      <c r="R4329" s="219">
        <v>40843</v>
      </c>
      <c r="S4329" s="220">
        <v>76.900000000000006</v>
      </c>
    </row>
    <row r="4330" spans="3:19" x14ac:dyDescent="0.25">
      <c r="C4330" s="221"/>
      <c r="R4330" s="219">
        <v>40844</v>
      </c>
      <c r="S4330" s="220">
        <v>76.7</v>
      </c>
    </row>
    <row r="4331" spans="3:19" x14ac:dyDescent="0.25">
      <c r="C4331" s="221"/>
      <c r="R4331" s="219">
        <v>40845</v>
      </c>
      <c r="S4331" s="220">
        <v>75.2</v>
      </c>
    </row>
    <row r="4332" spans="3:19" x14ac:dyDescent="0.25">
      <c r="C4332" s="221"/>
      <c r="R4332" s="219">
        <v>40846</v>
      </c>
      <c r="S4332" s="220">
        <v>74.900000000000006</v>
      </c>
    </row>
    <row r="4333" spans="3:19" x14ac:dyDescent="0.25">
      <c r="C4333" s="221"/>
      <c r="R4333" s="219">
        <v>40847</v>
      </c>
      <c r="S4333" s="220">
        <v>74.900000000000006</v>
      </c>
    </row>
    <row r="4334" spans="3:19" x14ac:dyDescent="0.25">
      <c r="C4334" s="221"/>
      <c r="R4334" s="219">
        <v>40848</v>
      </c>
      <c r="S4334" s="220">
        <v>76.400000000000006</v>
      </c>
    </row>
    <row r="4335" spans="3:19" x14ac:dyDescent="0.25">
      <c r="C4335" s="221"/>
      <c r="R4335" s="219">
        <v>40849</v>
      </c>
      <c r="S4335" s="220">
        <v>74.5</v>
      </c>
    </row>
    <row r="4336" spans="3:19" x14ac:dyDescent="0.25">
      <c r="C4336" s="221"/>
      <c r="R4336" s="219">
        <v>40850</v>
      </c>
      <c r="S4336" s="220">
        <v>75.8</v>
      </c>
    </row>
    <row r="4337" spans="3:19" x14ac:dyDescent="0.25">
      <c r="C4337" s="221"/>
      <c r="R4337" s="219">
        <v>40851</v>
      </c>
      <c r="S4337" s="220">
        <v>77.3</v>
      </c>
    </row>
    <row r="4338" spans="3:19" x14ac:dyDescent="0.25">
      <c r="C4338" s="221"/>
      <c r="R4338" s="219">
        <v>40852</v>
      </c>
      <c r="S4338" s="220">
        <v>76.400000000000006</v>
      </c>
    </row>
    <row r="4339" spans="3:19" x14ac:dyDescent="0.25">
      <c r="C4339" s="221"/>
      <c r="R4339" s="219">
        <v>40853</v>
      </c>
      <c r="S4339" s="220">
        <v>75</v>
      </c>
    </row>
    <row r="4340" spans="3:19" x14ac:dyDescent="0.25">
      <c r="C4340" s="221"/>
      <c r="R4340" s="219">
        <v>40854</v>
      </c>
      <c r="S4340" s="220">
        <v>75.599999999999994</v>
      </c>
    </row>
    <row r="4341" spans="3:19" x14ac:dyDescent="0.25">
      <c r="C4341" s="221"/>
      <c r="R4341" s="219">
        <v>40855</v>
      </c>
      <c r="S4341" s="220">
        <v>77</v>
      </c>
    </row>
    <row r="4342" spans="3:19" x14ac:dyDescent="0.25">
      <c r="C4342" s="221"/>
      <c r="R4342" s="219">
        <v>40856</v>
      </c>
      <c r="S4342" s="220">
        <v>79</v>
      </c>
    </row>
    <row r="4343" spans="3:19" x14ac:dyDescent="0.25">
      <c r="C4343" s="221"/>
      <c r="R4343" s="219">
        <v>40857</v>
      </c>
      <c r="S4343" s="220">
        <v>78.8</v>
      </c>
    </row>
    <row r="4344" spans="3:19" x14ac:dyDescent="0.25">
      <c r="C4344" s="221"/>
      <c r="R4344" s="219">
        <v>40858</v>
      </c>
      <c r="S4344" s="220">
        <v>76.400000000000006</v>
      </c>
    </row>
    <row r="4345" spans="3:19" x14ac:dyDescent="0.25">
      <c r="C4345" s="221"/>
      <c r="R4345" s="219">
        <v>40859</v>
      </c>
      <c r="S4345" s="220">
        <v>73.7</v>
      </c>
    </row>
    <row r="4346" spans="3:19" x14ac:dyDescent="0.25">
      <c r="C4346" s="221"/>
      <c r="R4346" s="219">
        <v>40860</v>
      </c>
      <c r="S4346" s="220">
        <v>73.7</v>
      </c>
    </row>
    <row r="4347" spans="3:19" x14ac:dyDescent="0.25">
      <c r="C4347" s="221"/>
      <c r="R4347" s="219">
        <v>40861</v>
      </c>
      <c r="S4347" s="220">
        <v>74.599999999999994</v>
      </c>
    </row>
    <row r="4348" spans="3:19" x14ac:dyDescent="0.25">
      <c r="C4348" s="221"/>
      <c r="R4348" s="219">
        <v>40862</v>
      </c>
      <c r="S4348" s="220">
        <v>76.599999999999994</v>
      </c>
    </row>
    <row r="4349" spans="3:19" x14ac:dyDescent="0.25">
      <c r="C4349" s="221"/>
      <c r="R4349" s="219">
        <v>40863</v>
      </c>
      <c r="S4349" s="220">
        <v>76.2</v>
      </c>
    </row>
    <row r="4350" spans="3:19" x14ac:dyDescent="0.25">
      <c r="C4350" s="221"/>
      <c r="R4350" s="219">
        <v>40864</v>
      </c>
      <c r="S4350" s="220">
        <v>76</v>
      </c>
    </row>
    <row r="4351" spans="3:19" x14ac:dyDescent="0.25">
      <c r="C4351" s="221"/>
      <c r="R4351" s="219">
        <v>40865</v>
      </c>
      <c r="S4351" s="220">
        <v>77.900000000000006</v>
      </c>
    </row>
    <row r="4352" spans="3:19" x14ac:dyDescent="0.25">
      <c r="C4352" s="221"/>
      <c r="R4352" s="219">
        <v>40866</v>
      </c>
      <c r="S4352" s="220">
        <v>78.099999999999994</v>
      </c>
    </row>
    <row r="4353" spans="3:19" x14ac:dyDescent="0.25">
      <c r="C4353" s="221"/>
      <c r="R4353" s="219">
        <v>40867</v>
      </c>
      <c r="S4353" s="220">
        <v>76.3</v>
      </c>
    </row>
    <row r="4354" spans="3:19" x14ac:dyDescent="0.25">
      <c r="C4354" s="221"/>
      <c r="R4354" s="219">
        <v>40868</v>
      </c>
      <c r="S4354" s="220">
        <v>77.900000000000006</v>
      </c>
    </row>
    <row r="4355" spans="3:19" x14ac:dyDescent="0.25">
      <c r="C4355" s="221"/>
      <c r="R4355" s="219">
        <v>40869</v>
      </c>
      <c r="S4355" s="220">
        <v>77.400000000000006</v>
      </c>
    </row>
    <row r="4356" spans="3:19" x14ac:dyDescent="0.25">
      <c r="C4356" s="221"/>
      <c r="R4356" s="219">
        <v>40870</v>
      </c>
      <c r="S4356" s="220">
        <v>77.599999999999994</v>
      </c>
    </row>
    <row r="4357" spans="3:19" x14ac:dyDescent="0.25">
      <c r="C4357" s="221"/>
      <c r="R4357" s="219">
        <v>40871</v>
      </c>
      <c r="S4357" s="220">
        <v>77.2</v>
      </c>
    </row>
    <row r="4358" spans="3:19" x14ac:dyDescent="0.25">
      <c r="C4358" s="221"/>
      <c r="R4358" s="219">
        <v>40872</v>
      </c>
      <c r="S4358" s="220">
        <v>77.8</v>
      </c>
    </row>
    <row r="4359" spans="3:19" x14ac:dyDescent="0.25">
      <c r="C4359" s="221"/>
      <c r="R4359" s="219">
        <v>40873</v>
      </c>
      <c r="S4359" s="220">
        <v>77.599999999999994</v>
      </c>
    </row>
    <row r="4360" spans="3:19" x14ac:dyDescent="0.25">
      <c r="C4360" s="221"/>
      <c r="R4360" s="219">
        <v>40874</v>
      </c>
      <c r="S4360" s="220">
        <v>79.7</v>
      </c>
    </row>
    <row r="4361" spans="3:19" x14ac:dyDescent="0.25">
      <c r="C4361" s="221"/>
      <c r="R4361" s="219">
        <v>40875</v>
      </c>
      <c r="S4361" s="220">
        <v>81.599999999999994</v>
      </c>
    </row>
    <row r="4362" spans="3:19" x14ac:dyDescent="0.25">
      <c r="C4362" s="221"/>
      <c r="R4362" s="219">
        <v>40876</v>
      </c>
      <c r="S4362" s="220">
        <v>83.2</v>
      </c>
    </row>
    <row r="4363" spans="3:19" x14ac:dyDescent="0.25">
      <c r="C4363" s="221"/>
      <c r="R4363" s="219">
        <v>40877</v>
      </c>
      <c r="S4363" s="220">
        <v>83.3</v>
      </c>
    </row>
    <row r="4364" spans="3:19" x14ac:dyDescent="0.25">
      <c r="C4364" s="221"/>
      <c r="R4364" s="219">
        <v>40878</v>
      </c>
      <c r="S4364" s="220">
        <v>84</v>
      </c>
    </row>
    <row r="4365" spans="3:19" x14ac:dyDescent="0.25">
      <c r="C4365" s="221"/>
      <c r="R4365" s="219">
        <v>40879</v>
      </c>
      <c r="S4365" s="220">
        <v>86.3</v>
      </c>
    </row>
    <row r="4366" spans="3:19" x14ac:dyDescent="0.25">
      <c r="C4366" s="221"/>
      <c r="R4366" s="219">
        <v>40880</v>
      </c>
      <c r="S4366" s="220">
        <v>85.1</v>
      </c>
    </row>
    <row r="4367" spans="3:19" x14ac:dyDescent="0.25">
      <c r="C4367" s="221"/>
      <c r="R4367" s="219">
        <v>40881</v>
      </c>
      <c r="S4367" s="220">
        <v>83.4</v>
      </c>
    </row>
    <row r="4368" spans="3:19" x14ac:dyDescent="0.25">
      <c r="C4368" s="221"/>
      <c r="R4368" s="219">
        <v>40882</v>
      </c>
      <c r="S4368" s="220">
        <v>84.6</v>
      </c>
    </row>
    <row r="4369" spans="3:19" x14ac:dyDescent="0.25">
      <c r="C4369" s="221"/>
      <c r="R4369" s="219">
        <v>40883</v>
      </c>
      <c r="S4369" s="220">
        <v>86</v>
      </c>
    </row>
    <row r="4370" spans="3:19" x14ac:dyDescent="0.25">
      <c r="C4370" s="221"/>
      <c r="R4370" s="219">
        <v>40884</v>
      </c>
      <c r="S4370" s="220">
        <v>85.5</v>
      </c>
    </row>
    <row r="4371" spans="3:19" x14ac:dyDescent="0.25">
      <c r="C4371" s="221"/>
      <c r="R4371" s="219">
        <v>40885</v>
      </c>
      <c r="S4371" s="220">
        <v>85.6</v>
      </c>
    </row>
    <row r="4372" spans="3:19" x14ac:dyDescent="0.25">
      <c r="C4372" s="221"/>
      <c r="R4372" s="219">
        <v>40886</v>
      </c>
      <c r="S4372" s="220">
        <v>84.3</v>
      </c>
    </row>
    <row r="4373" spans="3:19" x14ac:dyDescent="0.25">
      <c r="C4373" s="221"/>
      <c r="R4373" s="219">
        <v>40887</v>
      </c>
      <c r="S4373" s="220">
        <v>82.7</v>
      </c>
    </row>
    <row r="4374" spans="3:19" x14ac:dyDescent="0.25">
      <c r="C4374" s="221"/>
      <c r="R4374" s="219">
        <v>40888</v>
      </c>
      <c r="S4374" s="220">
        <v>81.599999999999994</v>
      </c>
    </row>
    <row r="4375" spans="3:19" x14ac:dyDescent="0.25">
      <c r="C4375" s="221"/>
      <c r="R4375" s="219">
        <v>40889</v>
      </c>
      <c r="S4375" s="220">
        <v>83.2</v>
      </c>
    </row>
    <row r="4376" spans="3:19" x14ac:dyDescent="0.25">
      <c r="C4376" s="221"/>
      <c r="R4376" s="219">
        <v>40890</v>
      </c>
      <c r="S4376" s="220">
        <v>83.6</v>
      </c>
    </row>
    <row r="4377" spans="3:19" x14ac:dyDescent="0.25">
      <c r="C4377" s="221"/>
      <c r="R4377" s="219">
        <v>40891</v>
      </c>
      <c r="S4377" s="220">
        <v>84.2</v>
      </c>
    </row>
    <row r="4378" spans="3:19" x14ac:dyDescent="0.25">
      <c r="C4378" s="221"/>
      <c r="R4378" s="219">
        <v>40892</v>
      </c>
      <c r="S4378" s="220">
        <v>83.1</v>
      </c>
    </row>
    <row r="4379" spans="3:19" x14ac:dyDescent="0.25">
      <c r="C4379" s="221"/>
      <c r="R4379" s="219">
        <v>40893</v>
      </c>
      <c r="S4379" s="220">
        <v>84.3</v>
      </c>
    </row>
    <row r="4380" spans="3:19" x14ac:dyDescent="0.25">
      <c r="C4380" s="221"/>
      <c r="R4380" s="219">
        <v>40894</v>
      </c>
      <c r="S4380" s="220">
        <v>82.3</v>
      </c>
    </row>
    <row r="4381" spans="3:19" x14ac:dyDescent="0.25">
      <c r="C4381" s="221"/>
      <c r="R4381" s="219">
        <v>40895</v>
      </c>
      <c r="S4381" s="220">
        <v>80.900000000000006</v>
      </c>
    </row>
    <row r="4382" spans="3:19" x14ac:dyDescent="0.25">
      <c r="C4382" s="221"/>
      <c r="R4382" s="219">
        <v>40896</v>
      </c>
      <c r="S4382" s="220">
        <v>81.3</v>
      </c>
    </row>
    <row r="4383" spans="3:19" x14ac:dyDescent="0.25">
      <c r="C4383" s="221"/>
      <c r="R4383" s="219">
        <v>40897</v>
      </c>
      <c r="S4383" s="220">
        <v>85.3</v>
      </c>
    </row>
    <row r="4384" spans="3:19" x14ac:dyDescent="0.25">
      <c r="C4384" s="221"/>
      <c r="R4384" s="219">
        <v>40898</v>
      </c>
      <c r="S4384" s="220">
        <v>84.3</v>
      </c>
    </row>
    <row r="4385" spans="3:19" x14ac:dyDescent="0.25">
      <c r="C4385" s="221"/>
      <c r="R4385" s="219">
        <v>40899</v>
      </c>
      <c r="S4385" s="220">
        <v>85.1</v>
      </c>
    </row>
    <row r="4386" spans="3:19" x14ac:dyDescent="0.25">
      <c r="C4386" s="221"/>
      <c r="R4386" s="219">
        <v>40900</v>
      </c>
      <c r="S4386" s="220">
        <v>84.2</v>
      </c>
    </row>
    <row r="4387" spans="3:19" x14ac:dyDescent="0.25">
      <c r="C4387" s="221"/>
      <c r="R4387" s="219">
        <v>40901</v>
      </c>
      <c r="S4387" s="220">
        <v>85.1</v>
      </c>
    </row>
    <row r="4388" spans="3:19" x14ac:dyDescent="0.25">
      <c r="C4388" s="221"/>
      <c r="R4388" s="219">
        <v>40902</v>
      </c>
      <c r="S4388" s="220">
        <v>84.4</v>
      </c>
    </row>
    <row r="4389" spans="3:19" x14ac:dyDescent="0.25">
      <c r="C4389" s="221"/>
      <c r="R4389" s="219">
        <v>40903</v>
      </c>
      <c r="S4389" s="220">
        <v>86.2</v>
      </c>
    </row>
    <row r="4390" spans="3:19" x14ac:dyDescent="0.25">
      <c r="C4390" s="221"/>
      <c r="R4390" s="219">
        <v>40904</v>
      </c>
      <c r="S4390" s="220">
        <v>84.7</v>
      </c>
    </row>
    <row r="4391" spans="3:19" x14ac:dyDescent="0.25">
      <c r="C4391" s="221"/>
      <c r="R4391" s="219">
        <v>40905</v>
      </c>
      <c r="S4391" s="220">
        <v>84.1</v>
      </c>
    </row>
    <row r="4392" spans="3:19" x14ac:dyDescent="0.25">
      <c r="C4392" s="221"/>
      <c r="R4392" s="219">
        <v>40906</v>
      </c>
      <c r="S4392" s="220">
        <v>84.3</v>
      </c>
    </row>
    <row r="4393" spans="3:19" x14ac:dyDescent="0.25">
      <c r="C4393" s="221"/>
      <c r="R4393" s="219">
        <v>40907</v>
      </c>
      <c r="S4393" s="220">
        <v>85.7</v>
      </c>
    </row>
    <row r="4394" spans="3:19" x14ac:dyDescent="0.25">
      <c r="C4394" s="221"/>
      <c r="R4394" s="219">
        <v>40908</v>
      </c>
      <c r="S4394" s="220">
        <v>84.2</v>
      </c>
    </row>
    <row r="4395" spans="3:19" x14ac:dyDescent="0.25">
      <c r="C4395" s="221"/>
      <c r="R4395" s="219">
        <v>40909</v>
      </c>
      <c r="S4395" s="220">
        <v>83.1</v>
      </c>
    </row>
    <row r="4396" spans="3:19" x14ac:dyDescent="0.25">
      <c r="C4396" s="221"/>
      <c r="R4396" s="219">
        <v>40910</v>
      </c>
      <c r="S4396" s="220">
        <v>82.6</v>
      </c>
    </row>
    <row r="4397" spans="3:19" x14ac:dyDescent="0.25">
      <c r="C4397" s="221"/>
      <c r="R4397" s="219">
        <v>40911</v>
      </c>
      <c r="S4397" s="220">
        <v>83.6</v>
      </c>
    </row>
    <row r="4398" spans="3:19" x14ac:dyDescent="0.25">
      <c r="C4398" s="221"/>
      <c r="R4398" s="219">
        <v>40912</v>
      </c>
      <c r="S4398" s="220">
        <v>82.9</v>
      </c>
    </row>
    <row r="4399" spans="3:19" x14ac:dyDescent="0.25">
      <c r="C4399" s="221"/>
      <c r="R4399" s="219">
        <v>40913</v>
      </c>
      <c r="S4399" s="220">
        <v>83.2</v>
      </c>
    </row>
    <row r="4400" spans="3:19" x14ac:dyDescent="0.25">
      <c r="C4400" s="221"/>
      <c r="R4400" s="219">
        <v>40914</v>
      </c>
      <c r="S4400" s="220">
        <v>84.9</v>
      </c>
    </row>
    <row r="4401" spans="3:19" x14ac:dyDescent="0.25">
      <c r="C4401" s="221"/>
      <c r="R4401" s="219">
        <v>40915</v>
      </c>
      <c r="S4401" s="220">
        <v>84.4</v>
      </c>
    </row>
    <row r="4402" spans="3:19" x14ac:dyDescent="0.25">
      <c r="C4402" s="221"/>
      <c r="R4402" s="219">
        <v>40916</v>
      </c>
      <c r="S4402" s="220">
        <v>83.9</v>
      </c>
    </row>
    <row r="4403" spans="3:19" x14ac:dyDescent="0.25">
      <c r="C4403" s="221"/>
      <c r="R4403" s="219">
        <v>40917</v>
      </c>
      <c r="S4403" s="220">
        <v>85.7</v>
      </c>
    </row>
    <row r="4404" spans="3:19" x14ac:dyDescent="0.25">
      <c r="C4404" s="221"/>
      <c r="R4404" s="219">
        <v>40918</v>
      </c>
      <c r="S4404" s="220">
        <v>86.8</v>
      </c>
    </row>
    <row r="4405" spans="3:19" x14ac:dyDescent="0.25">
      <c r="C4405" s="221"/>
      <c r="R4405" s="219">
        <v>40919</v>
      </c>
      <c r="S4405" s="220">
        <v>87</v>
      </c>
    </row>
    <row r="4406" spans="3:19" x14ac:dyDescent="0.25">
      <c r="C4406" s="221"/>
      <c r="R4406" s="219">
        <v>40920</v>
      </c>
      <c r="S4406" s="220">
        <v>87.5</v>
      </c>
    </row>
    <row r="4407" spans="3:19" x14ac:dyDescent="0.25">
      <c r="C4407" s="221"/>
      <c r="R4407" s="219">
        <v>40921</v>
      </c>
      <c r="S4407" s="220">
        <v>87</v>
      </c>
    </row>
    <row r="4408" spans="3:19" x14ac:dyDescent="0.25">
      <c r="C4408" s="221"/>
      <c r="R4408" s="219">
        <v>40922</v>
      </c>
      <c r="S4408" s="220">
        <v>87.6</v>
      </c>
    </row>
    <row r="4409" spans="3:19" x14ac:dyDescent="0.25">
      <c r="C4409" s="221"/>
      <c r="R4409" s="219">
        <v>40923</v>
      </c>
      <c r="S4409" s="220">
        <v>85.4</v>
      </c>
    </row>
    <row r="4410" spans="3:19" x14ac:dyDescent="0.25">
      <c r="C4410" s="221"/>
      <c r="R4410" s="219">
        <v>40924</v>
      </c>
      <c r="S4410" s="220">
        <v>86.3</v>
      </c>
    </row>
    <row r="4411" spans="3:19" x14ac:dyDescent="0.25">
      <c r="C4411" s="221"/>
      <c r="R4411" s="219">
        <v>40925</v>
      </c>
      <c r="S4411" s="220">
        <v>85.9</v>
      </c>
    </row>
    <row r="4412" spans="3:19" x14ac:dyDescent="0.25">
      <c r="C4412" s="221"/>
      <c r="R4412" s="219">
        <v>40926</v>
      </c>
      <c r="S4412" s="220">
        <v>85.5</v>
      </c>
    </row>
    <row r="4413" spans="3:19" x14ac:dyDescent="0.25">
      <c r="C4413" s="221"/>
      <c r="R4413" s="219">
        <v>40927</v>
      </c>
      <c r="S4413" s="220">
        <v>82.9</v>
      </c>
    </row>
    <row r="4414" spans="3:19" x14ac:dyDescent="0.25">
      <c r="C4414" s="221"/>
      <c r="R4414" s="219">
        <v>40928</v>
      </c>
      <c r="S4414" s="220">
        <v>82.6</v>
      </c>
    </row>
    <row r="4415" spans="3:19" x14ac:dyDescent="0.25">
      <c r="C4415" s="221"/>
      <c r="R4415" s="219">
        <v>40929</v>
      </c>
      <c r="S4415" s="220">
        <v>81.8</v>
      </c>
    </row>
    <row r="4416" spans="3:19" x14ac:dyDescent="0.25">
      <c r="C4416" s="221"/>
      <c r="R4416" s="219">
        <v>40930</v>
      </c>
      <c r="S4416" s="220">
        <v>80.599999999999994</v>
      </c>
    </row>
    <row r="4417" spans="3:19" x14ac:dyDescent="0.25">
      <c r="C4417" s="221"/>
      <c r="R4417" s="219">
        <v>40931</v>
      </c>
      <c r="S4417" s="220">
        <v>81.099999999999994</v>
      </c>
    </row>
    <row r="4418" spans="3:19" x14ac:dyDescent="0.25">
      <c r="C4418" s="221"/>
      <c r="R4418" s="219">
        <v>40932</v>
      </c>
      <c r="S4418" s="220">
        <v>82.5</v>
      </c>
    </row>
    <row r="4419" spans="3:19" x14ac:dyDescent="0.25">
      <c r="C4419" s="221"/>
      <c r="R4419" s="219">
        <v>40933</v>
      </c>
      <c r="S4419" s="220">
        <v>81.2</v>
      </c>
    </row>
    <row r="4420" spans="3:19" x14ac:dyDescent="0.25">
      <c r="C4420" s="221"/>
      <c r="R4420" s="219">
        <v>40934</v>
      </c>
      <c r="S4420" s="220">
        <v>81.8</v>
      </c>
    </row>
    <row r="4421" spans="3:19" x14ac:dyDescent="0.25">
      <c r="C4421" s="221"/>
      <c r="R4421" s="219">
        <v>40935</v>
      </c>
      <c r="S4421" s="220">
        <v>80.900000000000006</v>
      </c>
    </row>
    <row r="4422" spans="3:19" x14ac:dyDescent="0.25">
      <c r="C4422" s="221"/>
      <c r="R4422" s="219">
        <v>40936</v>
      </c>
      <c r="S4422" s="220">
        <v>78.7</v>
      </c>
    </row>
    <row r="4423" spans="3:19" x14ac:dyDescent="0.25">
      <c r="C4423" s="221"/>
      <c r="R4423" s="219">
        <v>40937</v>
      </c>
      <c r="S4423" s="220">
        <v>75.8</v>
      </c>
    </row>
    <row r="4424" spans="3:19" x14ac:dyDescent="0.25">
      <c r="C4424" s="221"/>
      <c r="R4424" s="219">
        <v>40938</v>
      </c>
      <c r="S4424" s="220">
        <v>78.2</v>
      </c>
    </row>
    <row r="4425" spans="3:19" x14ac:dyDescent="0.25">
      <c r="C4425" s="221"/>
      <c r="R4425" s="219">
        <v>40939</v>
      </c>
      <c r="S4425" s="220">
        <v>78.099999999999994</v>
      </c>
    </row>
    <row r="4426" spans="3:19" x14ac:dyDescent="0.25">
      <c r="C4426" s="221"/>
      <c r="R4426" s="219">
        <v>40940</v>
      </c>
      <c r="S4426" s="220">
        <v>80.599999999999994</v>
      </c>
    </row>
    <row r="4427" spans="3:19" x14ac:dyDescent="0.25">
      <c r="C4427" s="221"/>
      <c r="R4427" s="219">
        <v>40941</v>
      </c>
      <c r="S4427" s="220">
        <v>79.599999999999994</v>
      </c>
    </row>
    <row r="4428" spans="3:19" x14ac:dyDescent="0.25">
      <c r="C4428" s="221"/>
      <c r="R4428" s="219">
        <v>40942</v>
      </c>
      <c r="S4428" s="220">
        <v>80.400000000000006</v>
      </c>
    </row>
    <row r="4429" spans="3:19" x14ac:dyDescent="0.25">
      <c r="C4429" s="221"/>
      <c r="R4429" s="219">
        <v>40943</v>
      </c>
      <c r="S4429" s="220">
        <v>79.900000000000006</v>
      </c>
    </row>
    <row r="4430" spans="3:19" x14ac:dyDescent="0.25">
      <c r="C4430" s="221"/>
      <c r="R4430" s="219">
        <v>40944</v>
      </c>
      <c r="S4430" s="220">
        <v>77.900000000000006</v>
      </c>
    </row>
    <row r="4431" spans="3:19" x14ac:dyDescent="0.25">
      <c r="C4431" s="221"/>
      <c r="R4431" s="219">
        <v>40945</v>
      </c>
      <c r="S4431" s="220">
        <v>79.599999999999994</v>
      </c>
    </row>
    <row r="4432" spans="3:19" x14ac:dyDescent="0.25">
      <c r="C4432" s="221"/>
      <c r="R4432" s="219">
        <v>40946</v>
      </c>
      <c r="S4432" s="220">
        <v>82.5</v>
      </c>
    </row>
    <row r="4433" spans="3:19" x14ac:dyDescent="0.25">
      <c r="C4433" s="221"/>
      <c r="R4433" s="219">
        <v>40947</v>
      </c>
      <c r="S4433" s="220">
        <v>82.3</v>
      </c>
    </row>
    <row r="4434" spans="3:19" x14ac:dyDescent="0.25">
      <c r="C4434" s="221"/>
      <c r="R4434" s="219">
        <v>40948</v>
      </c>
      <c r="S4434" s="220">
        <v>82.9</v>
      </c>
    </row>
    <row r="4435" spans="3:19" x14ac:dyDescent="0.25">
      <c r="C4435" s="221"/>
      <c r="R4435" s="219">
        <v>40949</v>
      </c>
      <c r="S4435" s="220">
        <v>81.7</v>
      </c>
    </row>
    <row r="4436" spans="3:19" x14ac:dyDescent="0.25">
      <c r="C4436" s="221"/>
      <c r="R4436" s="219">
        <v>40950</v>
      </c>
      <c r="S4436" s="220">
        <v>80</v>
      </c>
    </row>
    <row r="4437" spans="3:19" x14ac:dyDescent="0.25">
      <c r="C4437" s="221"/>
      <c r="R4437" s="219">
        <v>40951</v>
      </c>
      <c r="S4437" s="220">
        <v>78.2</v>
      </c>
    </row>
    <row r="4438" spans="3:19" x14ac:dyDescent="0.25">
      <c r="C4438" s="221"/>
      <c r="R4438" s="219">
        <v>40952</v>
      </c>
      <c r="S4438" s="220">
        <v>76.900000000000006</v>
      </c>
    </row>
    <row r="4439" spans="3:19" x14ac:dyDescent="0.25">
      <c r="C4439" s="221"/>
      <c r="R4439" s="219">
        <v>40953</v>
      </c>
      <c r="S4439" s="220">
        <v>77.8</v>
      </c>
    </row>
    <row r="4440" spans="3:19" x14ac:dyDescent="0.25">
      <c r="C4440" s="221"/>
      <c r="R4440" s="219">
        <v>40954</v>
      </c>
      <c r="S4440" s="220">
        <v>79.599999999999994</v>
      </c>
    </row>
    <row r="4441" spans="3:19" x14ac:dyDescent="0.25">
      <c r="C4441" s="221"/>
      <c r="R4441" s="219">
        <v>40955</v>
      </c>
      <c r="S4441" s="220">
        <v>80.5</v>
      </c>
    </row>
    <row r="4442" spans="3:19" x14ac:dyDescent="0.25">
      <c r="C4442" s="221"/>
      <c r="R4442" s="219">
        <v>40956</v>
      </c>
      <c r="S4442" s="220">
        <v>79.7</v>
      </c>
    </row>
    <row r="4443" spans="3:19" x14ac:dyDescent="0.25">
      <c r="C4443" s="221"/>
      <c r="R4443" s="219">
        <v>40957</v>
      </c>
      <c r="S4443" s="220">
        <v>79.3</v>
      </c>
    </row>
    <row r="4444" spans="3:19" x14ac:dyDescent="0.25">
      <c r="C4444" s="221"/>
      <c r="R4444" s="219">
        <v>40958</v>
      </c>
      <c r="S4444" s="220">
        <v>78.3</v>
      </c>
    </row>
    <row r="4445" spans="3:19" x14ac:dyDescent="0.25">
      <c r="C4445" s="221"/>
      <c r="R4445" s="219">
        <v>40959</v>
      </c>
      <c r="S4445" s="220">
        <v>81.3</v>
      </c>
    </row>
    <row r="4446" spans="3:19" x14ac:dyDescent="0.25">
      <c r="C4446" s="221"/>
      <c r="R4446" s="219">
        <v>40960</v>
      </c>
      <c r="S4446" s="220">
        <v>84.7</v>
      </c>
    </row>
    <row r="4447" spans="3:19" x14ac:dyDescent="0.25">
      <c r="C4447" s="221"/>
      <c r="R4447" s="219">
        <v>40961</v>
      </c>
      <c r="S4447" s="220">
        <v>84.4</v>
      </c>
    </row>
    <row r="4448" spans="3:19" x14ac:dyDescent="0.25">
      <c r="C4448" s="221"/>
      <c r="R4448" s="219">
        <v>40962</v>
      </c>
      <c r="S4448" s="220">
        <v>83.2</v>
      </c>
    </row>
    <row r="4449" spans="3:19" x14ac:dyDescent="0.25">
      <c r="C4449" s="221"/>
      <c r="R4449" s="219">
        <v>40963</v>
      </c>
      <c r="S4449" s="220">
        <v>86.2</v>
      </c>
    </row>
    <row r="4450" spans="3:19" x14ac:dyDescent="0.25">
      <c r="C4450" s="221"/>
      <c r="R4450" s="219">
        <v>40964</v>
      </c>
      <c r="S4450" s="220">
        <v>87.8</v>
      </c>
    </row>
    <row r="4451" spans="3:19" x14ac:dyDescent="0.25">
      <c r="C4451" s="221"/>
      <c r="R4451" s="219">
        <v>40965</v>
      </c>
      <c r="S4451" s="220">
        <v>87.5</v>
      </c>
    </row>
    <row r="4452" spans="3:19" x14ac:dyDescent="0.25">
      <c r="C4452" s="221"/>
      <c r="R4452" s="219">
        <v>40966</v>
      </c>
      <c r="S4452" s="220">
        <v>87.6</v>
      </c>
    </row>
    <row r="4453" spans="3:19" x14ac:dyDescent="0.25">
      <c r="C4453" s="221"/>
      <c r="R4453" s="219">
        <v>40967</v>
      </c>
      <c r="S4453" s="220">
        <v>90.2</v>
      </c>
    </row>
    <row r="4454" spans="3:19" x14ac:dyDescent="0.25">
      <c r="C4454" s="221"/>
      <c r="R4454" s="219">
        <v>40968</v>
      </c>
      <c r="S4454" s="220">
        <v>90.8</v>
      </c>
    </row>
    <row r="4455" spans="3:19" x14ac:dyDescent="0.25">
      <c r="C4455" s="221"/>
      <c r="R4455" s="219">
        <v>40969</v>
      </c>
      <c r="S4455" s="220">
        <v>91.5</v>
      </c>
    </row>
    <row r="4456" spans="3:19" x14ac:dyDescent="0.25">
      <c r="C4456" s="221"/>
      <c r="R4456" s="219">
        <v>40970</v>
      </c>
      <c r="S4456" s="220">
        <v>90.3</v>
      </c>
    </row>
    <row r="4457" spans="3:19" x14ac:dyDescent="0.25">
      <c r="C4457" s="221"/>
      <c r="R4457" s="219">
        <v>40971</v>
      </c>
      <c r="S4457" s="220">
        <v>90.7</v>
      </c>
    </row>
    <row r="4458" spans="3:19" x14ac:dyDescent="0.25">
      <c r="C4458" s="221"/>
      <c r="R4458" s="219">
        <v>40972</v>
      </c>
      <c r="S4458" s="220">
        <v>90.5</v>
      </c>
    </row>
    <row r="4459" spans="3:19" x14ac:dyDescent="0.25">
      <c r="C4459" s="221"/>
      <c r="R4459" s="219">
        <v>40973</v>
      </c>
      <c r="S4459" s="220">
        <v>92.1</v>
      </c>
    </row>
    <row r="4460" spans="3:19" x14ac:dyDescent="0.25">
      <c r="C4460" s="221"/>
      <c r="R4460" s="219">
        <v>40974</v>
      </c>
      <c r="S4460" s="220">
        <v>94.5</v>
      </c>
    </row>
    <row r="4461" spans="3:19" x14ac:dyDescent="0.25">
      <c r="C4461" s="221"/>
      <c r="R4461" s="219">
        <v>40975</v>
      </c>
      <c r="S4461" s="220">
        <v>94.9</v>
      </c>
    </row>
    <row r="4462" spans="3:19" x14ac:dyDescent="0.25">
      <c r="C4462" s="221"/>
      <c r="R4462" s="219">
        <v>40976</v>
      </c>
      <c r="S4462" s="220">
        <v>95.3</v>
      </c>
    </row>
    <row r="4463" spans="3:19" x14ac:dyDescent="0.25">
      <c r="C4463" s="221"/>
      <c r="R4463" s="219">
        <v>40977</v>
      </c>
      <c r="S4463" s="220">
        <v>97</v>
      </c>
    </row>
    <row r="4464" spans="3:19" x14ac:dyDescent="0.25">
      <c r="C4464" s="221"/>
      <c r="R4464" s="219">
        <v>40978</v>
      </c>
      <c r="S4464" s="220">
        <v>94.9</v>
      </c>
    </row>
    <row r="4465" spans="3:19" x14ac:dyDescent="0.25">
      <c r="C4465" s="221"/>
      <c r="R4465" s="219">
        <v>40979</v>
      </c>
      <c r="S4465" s="220">
        <v>94.2</v>
      </c>
    </row>
    <row r="4466" spans="3:19" x14ac:dyDescent="0.25">
      <c r="C4466" s="221"/>
      <c r="R4466" s="219">
        <v>40980</v>
      </c>
      <c r="S4466" s="220">
        <v>94.9</v>
      </c>
    </row>
    <row r="4467" spans="3:19" x14ac:dyDescent="0.25">
      <c r="C4467" s="221"/>
      <c r="R4467" s="219">
        <v>40981</v>
      </c>
      <c r="S4467" s="220">
        <v>95.5</v>
      </c>
    </row>
    <row r="4468" spans="3:19" x14ac:dyDescent="0.25">
      <c r="C4468" s="221"/>
      <c r="R4468" s="219">
        <v>40982</v>
      </c>
      <c r="S4468" s="220">
        <v>95.8</v>
      </c>
    </row>
    <row r="4469" spans="3:19" x14ac:dyDescent="0.25">
      <c r="C4469" s="221"/>
      <c r="R4469" s="219">
        <v>40983</v>
      </c>
      <c r="S4469" s="220">
        <v>95.3</v>
      </c>
    </row>
    <row r="4470" spans="3:19" x14ac:dyDescent="0.25">
      <c r="C4470" s="221"/>
      <c r="R4470" s="219">
        <v>40984</v>
      </c>
      <c r="S4470" s="220">
        <v>93.4</v>
      </c>
    </row>
    <row r="4471" spans="3:19" x14ac:dyDescent="0.25">
      <c r="C4471" s="221"/>
      <c r="R4471" s="219">
        <v>40985</v>
      </c>
      <c r="S4471" s="220">
        <v>92.4</v>
      </c>
    </row>
    <row r="4472" spans="3:19" x14ac:dyDescent="0.25">
      <c r="C4472" s="221"/>
      <c r="R4472" s="219">
        <v>40986</v>
      </c>
      <c r="S4472" s="220">
        <v>91.8</v>
      </c>
    </row>
    <row r="4473" spans="3:19" x14ac:dyDescent="0.25">
      <c r="C4473" s="221"/>
      <c r="R4473" s="219">
        <v>40987</v>
      </c>
      <c r="S4473" s="220">
        <v>92.4</v>
      </c>
    </row>
    <row r="4474" spans="3:19" x14ac:dyDescent="0.25">
      <c r="C4474" s="221"/>
      <c r="R4474" s="219">
        <v>40988</v>
      </c>
      <c r="S4474" s="220">
        <v>94.5</v>
      </c>
    </row>
    <row r="4475" spans="3:19" x14ac:dyDescent="0.25">
      <c r="C4475" s="221"/>
      <c r="R4475" s="219">
        <v>40989</v>
      </c>
      <c r="S4475" s="220">
        <v>93.6</v>
      </c>
    </row>
    <row r="4476" spans="3:19" x14ac:dyDescent="0.25">
      <c r="C4476" s="221"/>
      <c r="R4476" s="219">
        <v>40990</v>
      </c>
      <c r="S4476" s="220">
        <v>91.1</v>
      </c>
    </row>
    <row r="4477" spans="3:19" x14ac:dyDescent="0.25">
      <c r="C4477" s="221"/>
      <c r="R4477" s="219">
        <v>40991</v>
      </c>
      <c r="S4477" s="220">
        <v>90.9</v>
      </c>
    </row>
    <row r="4478" spans="3:19" x14ac:dyDescent="0.25">
      <c r="C4478" s="221"/>
      <c r="R4478" s="219">
        <v>40992</v>
      </c>
      <c r="S4478" s="220">
        <v>90.3</v>
      </c>
    </row>
    <row r="4479" spans="3:19" x14ac:dyDescent="0.25">
      <c r="C4479" s="221"/>
      <c r="R4479" s="219">
        <v>40993</v>
      </c>
      <c r="S4479" s="220">
        <v>86.9</v>
      </c>
    </row>
    <row r="4480" spans="3:19" x14ac:dyDescent="0.25">
      <c r="C4480" s="221"/>
      <c r="R4480" s="219">
        <v>40994</v>
      </c>
      <c r="S4480" s="220">
        <v>85.1</v>
      </c>
    </row>
    <row r="4481" spans="3:19" x14ac:dyDescent="0.25">
      <c r="C4481" s="221"/>
      <c r="R4481" s="219">
        <v>40995</v>
      </c>
      <c r="S4481" s="220">
        <v>87.3</v>
      </c>
    </row>
    <row r="4482" spans="3:19" x14ac:dyDescent="0.25">
      <c r="C4482" s="221"/>
      <c r="R4482" s="219">
        <v>40996</v>
      </c>
      <c r="S4482" s="220">
        <v>90.4</v>
      </c>
    </row>
    <row r="4483" spans="3:19" x14ac:dyDescent="0.25">
      <c r="C4483" s="221"/>
      <c r="R4483" s="219">
        <v>40997</v>
      </c>
      <c r="S4483" s="220">
        <v>89.4</v>
      </c>
    </row>
    <row r="4484" spans="3:19" x14ac:dyDescent="0.25">
      <c r="C4484" s="221"/>
      <c r="R4484" s="219">
        <v>40998</v>
      </c>
      <c r="S4484" s="220">
        <v>88</v>
      </c>
    </row>
    <row r="4485" spans="3:19" x14ac:dyDescent="0.25">
      <c r="C4485" s="221"/>
      <c r="R4485" s="219">
        <v>40999</v>
      </c>
      <c r="S4485" s="220">
        <v>88</v>
      </c>
    </row>
    <row r="4486" spans="3:19" x14ac:dyDescent="0.25">
      <c r="C4486" s="221"/>
      <c r="R4486" s="219">
        <v>41000</v>
      </c>
      <c r="S4486" s="220">
        <v>89.4</v>
      </c>
    </row>
    <row r="4487" spans="3:19" x14ac:dyDescent="0.25">
      <c r="C4487" s="221"/>
      <c r="R4487" s="219">
        <v>41001</v>
      </c>
      <c r="S4487" s="220">
        <v>92.2</v>
      </c>
    </row>
    <row r="4488" spans="3:19" x14ac:dyDescent="0.25">
      <c r="C4488" s="221"/>
      <c r="R4488" s="219">
        <v>41002</v>
      </c>
      <c r="S4488" s="220">
        <v>93.5</v>
      </c>
    </row>
    <row r="4489" spans="3:19" x14ac:dyDescent="0.25">
      <c r="C4489" s="221"/>
      <c r="R4489" s="219">
        <v>41003</v>
      </c>
      <c r="S4489" s="220">
        <v>93.8</v>
      </c>
    </row>
    <row r="4490" spans="3:19" x14ac:dyDescent="0.25">
      <c r="C4490" s="221"/>
      <c r="R4490" s="219">
        <v>41004</v>
      </c>
      <c r="S4490" s="220">
        <v>94</v>
      </c>
    </row>
    <row r="4491" spans="3:19" x14ac:dyDescent="0.25">
      <c r="C4491" s="221"/>
      <c r="R4491" s="219">
        <v>41005</v>
      </c>
      <c r="S4491" s="220">
        <v>92.4</v>
      </c>
    </row>
    <row r="4492" spans="3:19" x14ac:dyDescent="0.25">
      <c r="C4492" s="221"/>
      <c r="R4492" s="219">
        <v>41006</v>
      </c>
      <c r="S4492" s="220">
        <v>90.3</v>
      </c>
    </row>
    <row r="4493" spans="3:19" x14ac:dyDescent="0.25">
      <c r="C4493" s="221"/>
      <c r="R4493" s="219">
        <v>41007</v>
      </c>
      <c r="S4493" s="220">
        <v>88.4</v>
      </c>
    </row>
    <row r="4494" spans="3:19" x14ac:dyDescent="0.25">
      <c r="C4494" s="221"/>
      <c r="R4494" s="219">
        <v>41008</v>
      </c>
      <c r="S4494" s="220">
        <v>91.8</v>
      </c>
    </row>
    <row r="4495" spans="3:19" x14ac:dyDescent="0.25">
      <c r="C4495" s="221"/>
      <c r="R4495" s="219">
        <v>41009</v>
      </c>
      <c r="S4495" s="220">
        <v>94.1</v>
      </c>
    </row>
    <row r="4496" spans="3:19" x14ac:dyDescent="0.25">
      <c r="C4496" s="221"/>
      <c r="R4496" s="219">
        <v>41010</v>
      </c>
      <c r="S4496" s="220">
        <v>94.6</v>
      </c>
    </row>
    <row r="4497" spans="3:19" x14ac:dyDescent="0.25">
      <c r="C4497" s="221"/>
      <c r="R4497" s="219">
        <v>41011</v>
      </c>
      <c r="S4497" s="220">
        <v>97</v>
      </c>
    </row>
    <row r="4498" spans="3:19" x14ac:dyDescent="0.25">
      <c r="C4498" s="221"/>
      <c r="R4498" s="219">
        <v>41012</v>
      </c>
      <c r="S4498" s="220">
        <v>98.5</v>
      </c>
    </row>
    <row r="4499" spans="3:19" x14ac:dyDescent="0.25">
      <c r="C4499" s="221"/>
      <c r="R4499" s="219">
        <v>41013</v>
      </c>
      <c r="S4499" s="220">
        <v>99.1</v>
      </c>
    </row>
    <row r="4500" spans="3:19" x14ac:dyDescent="0.25">
      <c r="C4500" s="221"/>
      <c r="R4500" s="219">
        <v>41014</v>
      </c>
      <c r="S4500" s="220">
        <v>98.5</v>
      </c>
    </row>
    <row r="4501" spans="3:19" x14ac:dyDescent="0.25">
      <c r="C4501" s="221"/>
      <c r="R4501" s="219">
        <v>41015</v>
      </c>
      <c r="S4501" s="220">
        <v>101.3</v>
      </c>
    </row>
    <row r="4502" spans="3:19" x14ac:dyDescent="0.25">
      <c r="C4502" s="221"/>
      <c r="R4502" s="219">
        <v>41016</v>
      </c>
      <c r="S4502" s="220">
        <v>104.2</v>
      </c>
    </row>
    <row r="4503" spans="3:19" x14ac:dyDescent="0.25">
      <c r="C4503" s="221"/>
      <c r="R4503" s="219">
        <v>41017</v>
      </c>
      <c r="S4503" s="220">
        <v>103.9</v>
      </c>
    </row>
    <row r="4504" spans="3:19" x14ac:dyDescent="0.25">
      <c r="C4504" s="221"/>
      <c r="R4504" s="219">
        <v>41018</v>
      </c>
      <c r="S4504" s="220">
        <v>102.6</v>
      </c>
    </row>
    <row r="4505" spans="3:19" x14ac:dyDescent="0.25">
      <c r="C4505" s="221"/>
      <c r="R4505" s="219">
        <v>41019</v>
      </c>
      <c r="S4505" s="220">
        <v>101.8</v>
      </c>
    </row>
    <row r="4506" spans="3:19" x14ac:dyDescent="0.25">
      <c r="C4506" s="221"/>
      <c r="R4506" s="219">
        <v>41020</v>
      </c>
      <c r="S4506" s="220">
        <v>101.2</v>
      </c>
    </row>
    <row r="4507" spans="3:19" x14ac:dyDescent="0.25">
      <c r="C4507" s="221"/>
      <c r="R4507" s="219">
        <v>41021</v>
      </c>
      <c r="S4507" s="220">
        <v>100.1</v>
      </c>
    </row>
    <row r="4508" spans="3:19" x14ac:dyDescent="0.25">
      <c r="C4508" s="221"/>
      <c r="R4508" s="219">
        <v>41022</v>
      </c>
      <c r="S4508" s="220">
        <v>101.4</v>
      </c>
    </row>
    <row r="4509" spans="3:19" x14ac:dyDescent="0.25">
      <c r="C4509" s="221"/>
      <c r="R4509" s="219">
        <v>41023</v>
      </c>
      <c r="S4509" s="220">
        <v>102.8</v>
      </c>
    </row>
    <row r="4510" spans="3:19" x14ac:dyDescent="0.25">
      <c r="C4510" s="221"/>
      <c r="R4510" s="219">
        <v>41024</v>
      </c>
      <c r="S4510" s="220">
        <v>102.9</v>
      </c>
    </row>
    <row r="4511" spans="3:19" x14ac:dyDescent="0.25">
      <c r="C4511" s="221"/>
      <c r="R4511" s="219">
        <v>41025</v>
      </c>
      <c r="S4511" s="220">
        <v>103</v>
      </c>
    </row>
    <row r="4512" spans="3:19" x14ac:dyDescent="0.25">
      <c r="C4512" s="221"/>
      <c r="R4512" s="219">
        <v>41026</v>
      </c>
      <c r="S4512" s="220">
        <v>100.8</v>
      </c>
    </row>
    <row r="4513" spans="3:19" x14ac:dyDescent="0.25">
      <c r="C4513" s="221"/>
      <c r="R4513" s="219">
        <v>41027</v>
      </c>
      <c r="S4513" s="220">
        <v>99.2</v>
      </c>
    </row>
    <row r="4514" spans="3:19" x14ac:dyDescent="0.25">
      <c r="C4514" s="221"/>
      <c r="R4514" s="219">
        <v>41028</v>
      </c>
      <c r="S4514" s="220">
        <v>98.1</v>
      </c>
    </row>
    <row r="4515" spans="3:19" x14ac:dyDescent="0.25">
      <c r="C4515" s="221"/>
      <c r="R4515" s="219">
        <v>41029</v>
      </c>
      <c r="S4515" s="220">
        <v>98.4</v>
      </c>
    </row>
    <row r="4516" spans="3:19" x14ac:dyDescent="0.25">
      <c r="C4516" s="221"/>
      <c r="R4516" s="219">
        <v>41030</v>
      </c>
      <c r="S4516" s="220">
        <v>96.2</v>
      </c>
    </row>
    <row r="4517" spans="3:19" x14ac:dyDescent="0.25">
      <c r="C4517" s="221"/>
      <c r="R4517" s="219">
        <v>41031</v>
      </c>
      <c r="S4517" s="220">
        <v>93.9</v>
      </c>
    </row>
    <row r="4518" spans="3:19" x14ac:dyDescent="0.25">
      <c r="C4518" s="221"/>
      <c r="R4518" s="219">
        <v>41032</v>
      </c>
      <c r="S4518" s="220">
        <v>92.8</v>
      </c>
    </row>
    <row r="4519" spans="3:19" x14ac:dyDescent="0.25">
      <c r="C4519" s="221"/>
      <c r="R4519" s="219">
        <v>41033</v>
      </c>
      <c r="S4519" s="220">
        <v>90.7</v>
      </c>
    </row>
    <row r="4520" spans="3:19" x14ac:dyDescent="0.25">
      <c r="C4520" s="221"/>
      <c r="R4520" s="219">
        <v>41034</v>
      </c>
      <c r="S4520" s="220">
        <v>88.1</v>
      </c>
    </row>
    <row r="4521" spans="3:19" x14ac:dyDescent="0.25">
      <c r="C4521" s="221"/>
      <c r="R4521" s="219">
        <v>41035</v>
      </c>
      <c r="S4521" s="220">
        <v>86</v>
      </c>
    </row>
    <row r="4522" spans="3:19" x14ac:dyDescent="0.25">
      <c r="C4522" s="221"/>
      <c r="R4522" s="219">
        <v>41036</v>
      </c>
      <c r="S4522" s="220">
        <v>85</v>
      </c>
    </row>
    <row r="4523" spans="3:19" x14ac:dyDescent="0.25">
      <c r="C4523" s="221"/>
      <c r="R4523" s="219">
        <v>41037</v>
      </c>
      <c r="S4523" s="220">
        <v>85.2</v>
      </c>
    </row>
    <row r="4524" spans="3:19" x14ac:dyDescent="0.25">
      <c r="C4524" s="221"/>
      <c r="R4524" s="219">
        <v>41038</v>
      </c>
      <c r="S4524" s="220">
        <v>82.8</v>
      </c>
    </row>
    <row r="4525" spans="3:19" x14ac:dyDescent="0.25">
      <c r="C4525" s="221"/>
      <c r="R4525" s="219">
        <v>41039</v>
      </c>
      <c r="S4525" s="220">
        <v>80.8</v>
      </c>
    </row>
    <row r="4526" spans="3:19" x14ac:dyDescent="0.25">
      <c r="C4526" s="221"/>
      <c r="R4526" s="219">
        <v>41040</v>
      </c>
      <c r="S4526" s="220">
        <v>81.599999999999994</v>
      </c>
    </row>
    <row r="4527" spans="3:19" x14ac:dyDescent="0.25">
      <c r="C4527" s="221"/>
      <c r="R4527" s="219">
        <v>41041</v>
      </c>
      <c r="S4527" s="220">
        <v>78.099999999999994</v>
      </c>
    </row>
    <row r="4528" spans="3:19" x14ac:dyDescent="0.25">
      <c r="C4528" s="221"/>
      <c r="R4528" s="219">
        <v>41042</v>
      </c>
      <c r="S4528" s="220">
        <v>76.099999999999994</v>
      </c>
    </row>
    <row r="4529" spans="3:19" x14ac:dyDescent="0.25">
      <c r="C4529" s="221"/>
      <c r="R4529" s="219">
        <v>41043</v>
      </c>
      <c r="S4529" s="220">
        <v>75.599999999999994</v>
      </c>
    </row>
    <row r="4530" spans="3:19" x14ac:dyDescent="0.25">
      <c r="C4530" s="221"/>
      <c r="R4530" s="219">
        <v>41044</v>
      </c>
      <c r="S4530" s="220">
        <v>76.8</v>
      </c>
    </row>
    <row r="4531" spans="3:19" x14ac:dyDescent="0.25">
      <c r="C4531" s="221"/>
      <c r="R4531" s="219">
        <v>41045</v>
      </c>
      <c r="S4531" s="220">
        <v>74.400000000000006</v>
      </c>
    </row>
    <row r="4532" spans="3:19" x14ac:dyDescent="0.25">
      <c r="C4532" s="221"/>
      <c r="R4532" s="219">
        <v>41046</v>
      </c>
      <c r="S4532" s="220">
        <v>72.3</v>
      </c>
    </row>
    <row r="4533" spans="3:19" x14ac:dyDescent="0.25">
      <c r="C4533" s="221"/>
      <c r="R4533" s="219">
        <v>41047</v>
      </c>
      <c r="S4533" s="220">
        <v>73.900000000000006</v>
      </c>
    </row>
    <row r="4534" spans="3:19" x14ac:dyDescent="0.25">
      <c r="C4534" s="221"/>
      <c r="R4534" s="219">
        <v>41048</v>
      </c>
      <c r="S4534" s="220">
        <v>74.3</v>
      </c>
    </row>
    <row r="4535" spans="3:19" x14ac:dyDescent="0.25">
      <c r="C4535" s="221"/>
      <c r="R4535" s="219">
        <v>41049</v>
      </c>
      <c r="S4535" s="220">
        <v>73.400000000000006</v>
      </c>
    </row>
    <row r="4536" spans="3:19" x14ac:dyDescent="0.25">
      <c r="C4536" s="221"/>
      <c r="R4536" s="219">
        <v>41050</v>
      </c>
      <c r="S4536" s="220">
        <v>73.8</v>
      </c>
    </row>
    <row r="4537" spans="3:19" x14ac:dyDescent="0.25">
      <c r="C4537" s="221"/>
      <c r="R4537" s="219">
        <v>41051</v>
      </c>
      <c r="S4537" s="220">
        <v>75.599999999999994</v>
      </c>
    </row>
    <row r="4538" spans="3:19" x14ac:dyDescent="0.25">
      <c r="C4538" s="221"/>
      <c r="R4538" s="219">
        <v>41052</v>
      </c>
      <c r="S4538" s="220">
        <v>75.5</v>
      </c>
    </row>
    <row r="4539" spans="3:19" x14ac:dyDescent="0.25">
      <c r="C4539" s="221"/>
      <c r="R4539" s="219">
        <v>41053</v>
      </c>
      <c r="S4539" s="220">
        <v>76.099999999999994</v>
      </c>
    </row>
    <row r="4540" spans="3:19" x14ac:dyDescent="0.25">
      <c r="C4540" s="221"/>
      <c r="R4540" s="219">
        <v>41054</v>
      </c>
      <c r="S4540" s="220">
        <v>76.099999999999994</v>
      </c>
    </row>
    <row r="4541" spans="3:19" x14ac:dyDescent="0.25">
      <c r="C4541" s="221"/>
      <c r="R4541" s="219">
        <v>41055</v>
      </c>
      <c r="S4541" s="220">
        <v>74</v>
      </c>
    </row>
    <row r="4542" spans="3:19" x14ac:dyDescent="0.25">
      <c r="C4542" s="221"/>
      <c r="R4542" s="219">
        <v>41056</v>
      </c>
      <c r="S4542" s="220">
        <v>72.8</v>
      </c>
    </row>
    <row r="4543" spans="3:19" x14ac:dyDescent="0.25">
      <c r="C4543" s="221"/>
      <c r="R4543" s="219">
        <v>41057</v>
      </c>
      <c r="S4543" s="220">
        <v>76.900000000000006</v>
      </c>
    </row>
    <row r="4544" spans="3:19" x14ac:dyDescent="0.25">
      <c r="C4544" s="221"/>
      <c r="R4544" s="219">
        <v>41058</v>
      </c>
      <c r="S4544" s="220">
        <v>77.599999999999994</v>
      </c>
    </row>
    <row r="4545" spans="3:19" x14ac:dyDescent="0.25">
      <c r="C4545" s="221"/>
      <c r="R4545" s="219">
        <v>41059</v>
      </c>
      <c r="S4545" s="220">
        <v>77.2</v>
      </c>
    </row>
    <row r="4546" spans="3:19" x14ac:dyDescent="0.25">
      <c r="C4546" s="221"/>
      <c r="R4546" s="219">
        <v>41060</v>
      </c>
      <c r="S4546" s="220">
        <v>77.8</v>
      </c>
    </row>
    <row r="4547" spans="3:19" x14ac:dyDescent="0.25">
      <c r="C4547" s="221"/>
      <c r="R4547" s="219">
        <v>41061</v>
      </c>
      <c r="S4547" s="220">
        <v>77.099999999999994</v>
      </c>
    </row>
    <row r="4548" spans="3:19" x14ac:dyDescent="0.25">
      <c r="C4548" s="221"/>
      <c r="R4548" s="219">
        <v>41062</v>
      </c>
      <c r="S4548" s="220">
        <v>75.3</v>
      </c>
    </row>
    <row r="4549" spans="3:19" x14ac:dyDescent="0.25">
      <c r="C4549" s="221"/>
      <c r="R4549" s="219">
        <v>41063</v>
      </c>
      <c r="S4549" s="220">
        <v>73.7</v>
      </c>
    </row>
    <row r="4550" spans="3:19" x14ac:dyDescent="0.25">
      <c r="C4550" s="221"/>
      <c r="R4550" s="219">
        <v>41064</v>
      </c>
      <c r="S4550" s="220">
        <v>73.8</v>
      </c>
    </row>
    <row r="4551" spans="3:19" x14ac:dyDescent="0.25">
      <c r="C4551" s="221"/>
      <c r="R4551" s="219">
        <v>41065</v>
      </c>
      <c r="S4551" s="220">
        <v>75.2</v>
      </c>
    </row>
    <row r="4552" spans="3:19" x14ac:dyDescent="0.25">
      <c r="C4552" s="221"/>
      <c r="R4552" s="219">
        <v>41066</v>
      </c>
      <c r="S4552" s="220">
        <v>75.5</v>
      </c>
    </row>
    <row r="4553" spans="3:19" x14ac:dyDescent="0.25">
      <c r="C4553" s="221"/>
      <c r="R4553" s="219">
        <v>41067</v>
      </c>
      <c r="S4553" s="220">
        <v>76.099999999999994</v>
      </c>
    </row>
    <row r="4554" spans="3:19" x14ac:dyDescent="0.25">
      <c r="C4554" s="221"/>
      <c r="R4554" s="219">
        <v>41068</v>
      </c>
      <c r="S4554" s="220">
        <v>77.400000000000006</v>
      </c>
    </row>
    <row r="4555" spans="3:19" x14ac:dyDescent="0.25">
      <c r="C4555" s="221"/>
      <c r="R4555" s="219">
        <v>41069</v>
      </c>
      <c r="S4555" s="220">
        <v>78.5</v>
      </c>
    </row>
    <row r="4556" spans="3:19" x14ac:dyDescent="0.25">
      <c r="C4556" s="221"/>
      <c r="R4556" s="219">
        <v>41070</v>
      </c>
      <c r="S4556" s="220">
        <v>76.8</v>
      </c>
    </row>
    <row r="4557" spans="3:19" x14ac:dyDescent="0.25">
      <c r="C4557" s="221"/>
      <c r="R4557" s="219">
        <v>41071</v>
      </c>
      <c r="S4557" s="220">
        <v>78.400000000000006</v>
      </c>
    </row>
    <row r="4558" spans="3:19" x14ac:dyDescent="0.25">
      <c r="C4558" s="221"/>
      <c r="R4558" s="219">
        <v>41072</v>
      </c>
      <c r="S4558" s="220">
        <v>79.7</v>
      </c>
    </row>
    <row r="4559" spans="3:19" x14ac:dyDescent="0.25">
      <c r="C4559" s="221"/>
      <c r="R4559" s="219">
        <v>41073</v>
      </c>
      <c r="S4559" s="220">
        <v>80.8</v>
      </c>
    </row>
    <row r="4560" spans="3:19" x14ac:dyDescent="0.25">
      <c r="C4560" s="221"/>
      <c r="R4560" s="219">
        <v>41074</v>
      </c>
      <c r="S4560" s="220">
        <v>81.5</v>
      </c>
    </row>
    <row r="4561" spans="3:19" x14ac:dyDescent="0.25">
      <c r="C4561" s="221"/>
      <c r="R4561" s="219">
        <v>41075</v>
      </c>
      <c r="S4561" s="220">
        <v>81.099999999999994</v>
      </c>
    </row>
    <row r="4562" spans="3:19" x14ac:dyDescent="0.25">
      <c r="C4562" s="221"/>
      <c r="R4562" s="219">
        <v>41076</v>
      </c>
      <c r="S4562" s="220">
        <v>81.2</v>
      </c>
    </row>
    <row r="4563" spans="3:19" x14ac:dyDescent="0.25">
      <c r="C4563" s="221"/>
      <c r="R4563" s="219">
        <v>41077</v>
      </c>
      <c r="S4563" s="220">
        <v>78.599999999999994</v>
      </c>
    </row>
    <row r="4564" spans="3:19" x14ac:dyDescent="0.25">
      <c r="C4564" s="221"/>
      <c r="R4564" s="219">
        <v>41078</v>
      </c>
      <c r="S4564" s="220">
        <v>79.5</v>
      </c>
    </row>
    <row r="4565" spans="3:19" x14ac:dyDescent="0.25">
      <c r="C4565" s="221"/>
      <c r="R4565" s="219">
        <v>41079</v>
      </c>
      <c r="S4565" s="220">
        <v>80.8</v>
      </c>
    </row>
    <row r="4566" spans="3:19" x14ac:dyDescent="0.25">
      <c r="C4566" s="221"/>
      <c r="R4566" s="219">
        <v>41080</v>
      </c>
      <c r="S4566" s="220">
        <v>83.7</v>
      </c>
    </row>
    <row r="4567" spans="3:19" x14ac:dyDescent="0.25">
      <c r="C4567" s="221"/>
      <c r="R4567" s="219">
        <v>41081</v>
      </c>
      <c r="S4567" s="220">
        <v>82.3</v>
      </c>
    </row>
    <row r="4568" spans="3:19" x14ac:dyDescent="0.25">
      <c r="C4568" s="221"/>
      <c r="R4568" s="219">
        <v>41082</v>
      </c>
      <c r="S4568" s="220">
        <v>81.8</v>
      </c>
    </row>
    <row r="4569" spans="3:19" x14ac:dyDescent="0.25">
      <c r="C4569" s="221"/>
      <c r="R4569" s="219">
        <v>41083</v>
      </c>
      <c r="S4569" s="220">
        <v>79.5</v>
      </c>
    </row>
    <row r="4570" spans="3:19" x14ac:dyDescent="0.25">
      <c r="C4570" s="221"/>
      <c r="R4570" s="219">
        <v>41084</v>
      </c>
      <c r="S4570" s="220">
        <v>78.8</v>
      </c>
    </row>
    <row r="4571" spans="3:19" x14ac:dyDescent="0.25">
      <c r="C4571" s="221"/>
      <c r="R4571" s="219">
        <v>41085</v>
      </c>
      <c r="S4571" s="220">
        <v>80.2</v>
      </c>
    </row>
    <row r="4572" spans="3:19" x14ac:dyDescent="0.25">
      <c r="C4572" s="221"/>
      <c r="R4572" s="219">
        <v>41086</v>
      </c>
      <c r="S4572" s="220">
        <v>83</v>
      </c>
    </row>
    <row r="4573" spans="3:19" x14ac:dyDescent="0.25">
      <c r="C4573" s="221"/>
      <c r="R4573" s="219">
        <v>41087</v>
      </c>
      <c r="S4573" s="220">
        <v>79.400000000000006</v>
      </c>
    </row>
    <row r="4574" spans="3:19" x14ac:dyDescent="0.25">
      <c r="C4574" s="221"/>
      <c r="R4574" s="219">
        <v>41088</v>
      </c>
      <c r="S4574" s="220">
        <v>79.400000000000006</v>
      </c>
    </row>
    <row r="4575" spans="3:19" x14ac:dyDescent="0.25">
      <c r="C4575" s="221"/>
      <c r="R4575" s="219">
        <v>41089</v>
      </c>
      <c r="S4575" s="220">
        <v>79.099999999999994</v>
      </c>
    </row>
    <row r="4576" spans="3:19" x14ac:dyDescent="0.25">
      <c r="C4576" s="221"/>
      <c r="R4576" s="219">
        <v>41090</v>
      </c>
      <c r="S4576" s="220">
        <v>77.599999999999994</v>
      </c>
    </row>
    <row r="4577" spans="3:19" x14ac:dyDescent="0.25">
      <c r="C4577" s="221"/>
      <c r="R4577" s="219">
        <v>41091</v>
      </c>
      <c r="S4577" s="220">
        <v>76</v>
      </c>
    </row>
    <row r="4578" spans="3:19" x14ac:dyDescent="0.25">
      <c r="C4578" s="221"/>
      <c r="R4578" s="219">
        <v>41092</v>
      </c>
      <c r="S4578" s="220">
        <v>75.900000000000006</v>
      </c>
    </row>
    <row r="4579" spans="3:19" x14ac:dyDescent="0.25">
      <c r="C4579" s="221"/>
      <c r="R4579" s="219">
        <v>41093</v>
      </c>
      <c r="S4579" s="220">
        <v>78</v>
      </c>
    </row>
    <row r="4580" spans="3:19" x14ac:dyDescent="0.25">
      <c r="C4580" s="221"/>
      <c r="R4580" s="219">
        <v>41094</v>
      </c>
      <c r="S4580" s="220">
        <v>81</v>
      </c>
    </row>
    <row r="4581" spans="3:19" x14ac:dyDescent="0.25">
      <c r="C4581" s="221"/>
      <c r="R4581" s="219">
        <v>41095</v>
      </c>
      <c r="S4581" s="220">
        <v>81.5</v>
      </c>
    </row>
    <row r="4582" spans="3:19" x14ac:dyDescent="0.25">
      <c r="C4582" s="221"/>
      <c r="R4582" s="219">
        <v>41096</v>
      </c>
      <c r="S4582" s="220">
        <v>81.2</v>
      </c>
    </row>
    <row r="4583" spans="3:19" x14ac:dyDescent="0.25">
      <c r="C4583" s="221"/>
      <c r="R4583" s="219">
        <v>41097</v>
      </c>
      <c r="S4583" s="220">
        <v>79.8</v>
      </c>
    </row>
    <row r="4584" spans="3:19" x14ac:dyDescent="0.25">
      <c r="C4584" s="221"/>
      <c r="R4584" s="219">
        <v>41098</v>
      </c>
      <c r="S4584" s="220">
        <v>77.7</v>
      </c>
    </row>
    <row r="4585" spans="3:19" x14ac:dyDescent="0.25">
      <c r="C4585" s="221"/>
      <c r="R4585" s="219">
        <v>41099</v>
      </c>
      <c r="S4585" s="220">
        <v>77.5</v>
      </c>
    </row>
    <row r="4586" spans="3:19" x14ac:dyDescent="0.25">
      <c r="C4586" s="221"/>
      <c r="R4586" s="219">
        <v>41100</v>
      </c>
      <c r="S4586" s="220">
        <v>78.7</v>
      </c>
    </row>
    <row r="4587" spans="3:19" x14ac:dyDescent="0.25">
      <c r="C4587" s="221"/>
      <c r="R4587" s="219">
        <v>41101</v>
      </c>
      <c r="S4587" s="220">
        <v>78.400000000000006</v>
      </c>
    </row>
    <row r="4588" spans="3:19" x14ac:dyDescent="0.25">
      <c r="C4588" s="221"/>
      <c r="R4588" s="219">
        <v>41102</v>
      </c>
      <c r="S4588" s="220">
        <v>77.599999999999994</v>
      </c>
    </row>
    <row r="4589" spans="3:19" x14ac:dyDescent="0.25">
      <c r="C4589" s="221"/>
      <c r="R4589" s="219">
        <v>41103</v>
      </c>
      <c r="S4589" s="220">
        <v>77.900000000000006</v>
      </c>
    </row>
    <row r="4590" spans="3:19" x14ac:dyDescent="0.25">
      <c r="C4590" s="221"/>
      <c r="R4590" s="219">
        <v>41104</v>
      </c>
      <c r="S4590" s="220">
        <v>76.8</v>
      </c>
    </row>
    <row r="4591" spans="3:19" x14ac:dyDescent="0.25">
      <c r="C4591" s="221"/>
      <c r="R4591" s="219">
        <v>41105</v>
      </c>
      <c r="S4591" s="220">
        <v>76.599999999999994</v>
      </c>
    </row>
    <row r="4592" spans="3:19" x14ac:dyDescent="0.25">
      <c r="C4592" s="221"/>
      <c r="R4592" s="219">
        <v>41106</v>
      </c>
      <c r="S4592" s="220">
        <v>76.400000000000006</v>
      </c>
    </row>
    <row r="4593" spans="3:19" x14ac:dyDescent="0.25">
      <c r="C4593" s="221"/>
      <c r="R4593" s="219">
        <v>41107</v>
      </c>
      <c r="S4593" s="220">
        <v>79.3</v>
      </c>
    </row>
    <row r="4594" spans="3:19" x14ac:dyDescent="0.25">
      <c r="C4594" s="221"/>
      <c r="R4594" s="219">
        <v>41108</v>
      </c>
      <c r="S4594" s="220">
        <v>79.3</v>
      </c>
    </row>
    <row r="4595" spans="3:19" x14ac:dyDescent="0.25">
      <c r="C4595" s="221"/>
      <c r="R4595" s="219">
        <v>41109</v>
      </c>
      <c r="S4595" s="220">
        <v>80.5</v>
      </c>
    </row>
    <row r="4596" spans="3:19" x14ac:dyDescent="0.25">
      <c r="C4596" s="221"/>
      <c r="R4596" s="219">
        <v>41110</v>
      </c>
      <c r="S4596" s="220">
        <v>81.2</v>
      </c>
    </row>
    <row r="4597" spans="3:19" x14ac:dyDescent="0.25">
      <c r="C4597" s="221"/>
      <c r="R4597" s="219">
        <v>41111</v>
      </c>
      <c r="S4597" s="220">
        <v>80.099999999999994</v>
      </c>
    </row>
    <row r="4598" spans="3:19" x14ac:dyDescent="0.25">
      <c r="C4598" s="221"/>
      <c r="R4598" s="219">
        <v>41112</v>
      </c>
      <c r="S4598" s="220">
        <v>79.599999999999994</v>
      </c>
    </row>
    <row r="4599" spans="3:19" x14ac:dyDescent="0.25">
      <c r="C4599" s="221"/>
      <c r="R4599" s="219">
        <v>41113</v>
      </c>
      <c r="S4599" s="220">
        <v>80.8</v>
      </c>
    </row>
    <row r="4600" spans="3:19" x14ac:dyDescent="0.25">
      <c r="C4600" s="221"/>
      <c r="R4600" s="219">
        <v>41114</v>
      </c>
      <c r="S4600" s="220">
        <v>82.4</v>
      </c>
    </row>
    <row r="4601" spans="3:19" x14ac:dyDescent="0.25">
      <c r="C4601" s="221"/>
      <c r="R4601" s="219">
        <v>41115</v>
      </c>
      <c r="S4601" s="220">
        <v>82</v>
      </c>
    </row>
    <row r="4602" spans="3:19" x14ac:dyDescent="0.25">
      <c r="C4602" s="221"/>
      <c r="R4602" s="219">
        <v>41116</v>
      </c>
      <c r="S4602" s="220">
        <v>80.2</v>
      </c>
    </row>
    <row r="4603" spans="3:19" x14ac:dyDescent="0.25">
      <c r="C4603" s="221"/>
      <c r="R4603" s="219">
        <v>41117</v>
      </c>
      <c r="S4603" s="220">
        <v>80.900000000000006</v>
      </c>
    </row>
    <row r="4604" spans="3:19" x14ac:dyDescent="0.25">
      <c r="C4604" s="221"/>
      <c r="R4604" s="219">
        <v>41118</v>
      </c>
      <c r="S4604" s="220">
        <v>79.8</v>
      </c>
    </row>
    <row r="4605" spans="3:19" x14ac:dyDescent="0.25">
      <c r="C4605" s="221"/>
      <c r="R4605" s="219">
        <v>41119</v>
      </c>
      <c r="S4605" s="220">
        <v>79.5</v>
      </c>
    </row>
    <row r="4606" spans="3:19" x14ac:dyDescent="0.25">
      <c r="C4606" s="221"/>
      <c r="R4606" s="219">
        <v>41120</v>
      </c>
      <c r="S4606" s="220">
        <v>81.7</v>
      </c>
    </row>
    <row r="4607" spans="3:19" x14ac:dyDescent="0.25">
      <c r="C4607" s="221"/>
      <c r="R4607" s="219">
        <v>41121</v>
      </c>
      <c r="S4607" s="220">
        <v>83.3</v>
      </c>
    </row>
    <row r="4608" spans="3:19" x14ac:dyDescent="0.25">
      <c r="C4608" s="221"/>
      <c r="R4608" s="219">
        <v>41122</v>
      </c>
      <c r="S4608" s="220">
        <v>84</v>
      </c>
    </row>
    <row r="4609" spans="3:19" x14ac:dyDescent="0.25">
      <c r="C4609" s="221"/>
      <c r="R4609" s="219">
        <v>41123</v>
      </c>
      <c r="S4609" s="220">
        <v>83.2</v>
      </c>
    </row>
    <row r="4610" spans="3:19" x14ac:dyDescent="0.25">
      <c r="C4610" s="221"/>
      <c r="R4610" s="219">
        <v>41124</v>
      </c>
      <c r="S4610" s="220">
        <v>81.400000000000006</v>
      </c>
    </row>
    <row r="4611" spans="3:19" x14ac:dyDescent="0.25">
      <c r="C4611" s="221"/>
      <c r="R4611" s="219">
        <v>41125</v>
      </c>
      <c r="S4611" s="220">
        <v>80.099999999999994</v>
      </c>
    </row>
    <row r="4612" spans="3:19" x14ac:dyDescent="0.25">
      <c r="C4612" s="221"/>
      <c r="R4612" s="219">
        <v>41126</v>
      </c>
      <c r="S4612" s="220">
        <v>79.8</v>
      </c>
    </row>
    <row r="4613" spans="3:19" x14ac:dyDescent="0.25">
      <c r="C4613" s="221"/>
      <c r="R4613" s="219">
        <v>41127</v>
      </c>
      <c r="S4613" s="220">
        <v>81.099999999999994</v>
      </c>
    </row>
    <row r="4614" spans="3:19" x14ac:dyDescent="0.25">
      <c r="C4614" s="221"/>
      <c r="R4614" s="219">
        <v>41128</v>
      </c>
      <c r="S4614" s="220">
        <v>83.9</v>
      </c>
    </row>
    <row r="4615" spans="3:19" x14ac:dyDescent="0.25">
      <c r="C4615" s="221"/>
      <c r="R4615" s="219">
        <v>41129</v>
      </c>
      <c r="S4615" s="220">
        <v>83.7</v>
      </c>
    </row>
    <row r="4616" spans="3:19" x14ac:dyDescent="0.25">
      <c r="C4616" s="221"/>
      <c r="R4616" s="219">
        <v>41130</v>
      </c>
      <c r="S4616" s="220">
        <v>83.3</v>
      </c>
    </row>
    <row r="4617" spans="3:19" x14ac:dyDescent="0.25">
      <c r="C4617" s="221"/>
      <c r="R4617" s="219">
        <v>41131</v>
      </c>
      <c r="S4617" s="220">
        <v>83.9</v>
      </c>
    </row>
    <row r="4618" spans="3:19" x14ac:dyDescent="0.25">
      <c r="C4618" s="221"/>
      <c r="R4618" s="219">
        <v>41132</v>
      </c>
      <c r="S4618" s="220">
        <v>83.4</v>
      </c>
    </row>
    <row r="4619" spans="3:19" x14ac:dyDescent="0.25">
      <c r="C4619" s="221"/>
      <c r="R4619" s="219">
        <v>41133</v>
      </c>
      <c r="S4619" s="220">
        <v>81.900000000000006</v>
      </c>
    </row>
    <row r="4620" spans="3:19" x14ac:dyDescent="0.25">
      <c r="C4620" s="221"/>
      <c r="R4620" s="219">
        <v>41134</v>
      </c>
      <c r="S4620" s="220">
        <v>82.3</v>
      </c>
    </row>
    <row r="4621" spans="3:19" x14ac:dyDescent="0.25">
      <c r="C4621" s="221"/>
      <c r="R4621" s="219">
        <v>41135</v>
      </c>
      <c r="S4621" s="220">
        <v>84.3</v>
      </c>
    </row>
    <row r="4622" spans="3:19" x14ac:dyDescent="0.25">
      <c r="C4622" s="221"/>
      <c r="R4622" s="219">
        <v>41136</v>
      </c>
      <c r="S4622" s="220">
        <v>85.6</v>
      </c>
    </row>
    <row r="4623" spans="3:19" x14ac:dyDescent="0.25">
      <c r="C4623" s="221"/>
      <c r="R4623" s="219">
        <v>41137</v>
      </c>
      <c r="S4623" s="220">
        <v>83.6</v>
      </c>
    </row>
    <row r="4624" spans="3:19" x14ac:dyDescent="0.25">
      <c r="C4624" s="221"/>
      <c r="R4624" s="219">
        <v>41138</v>
      </c>
      <c r="S4624" s="220">
        <v>83.6</v>
      </c>
    </row>
    <row r="4625" spans="3:19" x14ac:dyDescent="0.25">
      <c r="C4625" s="221"/>
      <c r="R4625" s="219">
        <v>41139</v>
      </c>
      <c r="S4625" s="220">
        <v>80.3</v>
      </c>
    </row>
    <row r="4626" spans="3:19" x14ac:dyDescent="0.25">
      <c r="C4626" s="221"/>
      <c r="R4626" s="219">
        <v>41140</v>
      </c>
      <c r="S4626" s="220">
        <v>75.900000000000006</v>
      </c>
    </row>
    <row r="4627" spans="3:19" x14ac:dyDescent="0.25">
      <c r="C4627" s="221"/>
      <c r="R4627" s="219">
        <v>41141</v>
      </c>
      <c r="S4627" s="220">
        <v>76.900000000000006</v>
      </c>
    </row>
    <row r="4628" spans="3:19" x14ac:dyDescent="0.25">
      <c r="C4628" s="221"/>
      <c r="R4628" s="219">
        <v>41142</v>
      </c>
      <c r="S4628" s="220">
        <v>77.5</v>
      </c>
    </row>
    <row r="4629" spans="3:19" x14ac:dyDescent="0.25">
      <c r="C4629" s="221"/>
      <c r="R4629" s="219">
        <v>41143</v>
      </c>
      <c r="S4629" s="220">
        <v>78.900000000000006</v>
      </c>
    </row>
    <row r="4630" spans="3:19" x14ac:dyDescent="0.25">
      <c r="C4630" s="221"/>
      <c r="R4630" s="219">
        <v>41144</v>
      </c>
      <c r="S4630" s="220">
        <v>77.8</v>
      </c>
    </row>
    <row r="4631" spans="3:19" x14ac:dyDescent="0.25">
      <c r="C4631" s="221"/>
      <c r="R4631" s="219">
        <v>41145</v>
      </c>
      <c r="S4631" s="220">
        <v>77.2</v>
      </c>
    </row>
    <row r="4632" spans="3:19" x14ac:dyDescent="0.25">
      <c r="C4632" s="221"/>
      <c r="R4632" s="219">
        <v>41146</v>
      </c>
      <c r="S4632" s="220">
        <v>75.599999999999994</v>
      </c>
    </row>
    <row r="4633" spans="3:19" x14ac:dyDescent="0.25">
      <c r="C4633" s="221"/>
      <c r="R4633" s="219">
        <v>41147</v>
      </c>
      <c r="S4633" s="220">
        <v>75.2</v>
      </c>
    </row>
    <row r="4634" spans="3:19" x14ac:dyDescent="0.25">
      <c r="C4634" s="221"/>
      <c r="R4634" s="219">
        <v>41148</v>
      </c>
      <c r="S4634" s="220">
        <v>75.900000000000006</v>
      </c>
    </row>
    <row r="4635" spans="3:19" x14ac:dyDescent="0.25">
      <c r="C4635" s="221"/>
      <c r="R4635" s="219">
        <v>41149</v>
      </c>
      <c r="S4635" s="220">
        <v>76</v>
      </c>
    </row>
    <row r="4636" spans="3:19" x14ac:dyDescent="0.25">
      <c r="C4636" s="221"/>
      <c r="R4636" s="219">
        <v>41150</v>
      </c>
      <c r="S4636" s="220">
        <v>74.400000000000006</v>
      </c>
    </row>
    <row r="4637" spans="3:19" x14ac:dyDescent="0.25">
      <c r="C4637" s="221"/>
      <c r="R4637" s="219">
        <v>41151</v>
      </c>
      <c r="S4637" s="220">
        <v>75.099999999999994</v>
      </c>
    </row>
    <row r="4638" spans="3:19" x14ac:dyDescent="0.25">
      <c r="C4638" s="221"/>
      <c r="R4638" s="219">
        <v>41152</v>
      </c>
      <c r="S4638" s="220">
        <v>75.099999999999994</v>
      </c>
    </row>
    <row r="4639" spans="3:19" x14ac:dyDescent="0.25">
      <c r="C4639" s="221"/>
      <c r="R4639" s="219">
        <v>41153</v>
      </c>
      <c r="S4639" s="220">
        <v>75</v>
      </c>
    </row>
    <row r="4640" spans="3:19" x14ac:dyDescent="0.25">
      <c r="C4640" s="221"/>
      <c r="R4640" s="219">
        <v>41154</v>
      </c>
      <c r="S4640" s="220">
        <v>74.599999999999994</v>
      </c>
    </row>
    <row r="4641" spans="3:19" x14ac:dyDescent="0.25">
      <c r="C4641" s="221"/>
      <c r="R4641" s="219">
        <v>41155</v>
      </c>
      <c r="S4641" s="220">
        <v>75</v>
      </c>
    </row>
    <row r="4642" spans="3:19" x14ac:dyDescent="0.25">
      <c r="C4642" s="221"/>
      <c r="R4642" s="219">
        <v>41156</v>
      </c>
      <c r="S4642" s="220">
        <v>76</v>
      </c>
    </row>
    <row r="4643" spans="3:19" x14ac:dyDescent="0.25">
      <c r="C4643" s="221"/>
      <c r="R4643" s="219">
        <v>41157</v>
      </c>
      <c r="S4643" s="220">
        <v>75.400000000000006</v>
      </c>
    </row>
    <row r="4644" spans="3:19" x14ac:dyDescent="0.25">
      <c r="C4644" s="221"/>
      <c r="R4644" s="219">
        <v>41158</v>
      </c>
      <c r="S4644" s="220">
        <v>73.400000000000006</v>
      </c>
    </row>
    <row r="4645" spans="3:19" x14ac:dyDescent="0.25">
      <c r="C4645" s="221"/>
      <c r="R4645" s="219">
        <v>41159</v>
      </c>
      <c r="S4645" s="220">
        <v>73.3</v>
      </c>
    </row>
    <row r="4646" spans="3:19" x14ac:dyDescent="0.25">
      <c r="C4646" s="221"/>
      <c r="R4646" s="219">
        <v>41160</v>
      </c>
      <c r="S4646" s="220">
        <v>72.400000000000006</v>
      </c>
    </row>
    <row r="4647" spans="3:19" x14ac:dyDescent="0.25">
      <c r="C4647" s="221"/>
      <c r="R4647" s="219">
        <v>41161</v>
      </c>
      <c r="S4647" s="220">
        <v>71.8</v>
      </c>
    </row>
    <row r="4648" spans="3:19" x14ac:dyDescent="0.25">
      <c r="C4648" s="221"/>
      <c r="R4648" s="219">
        <v>41162</v>
      </c>
      <c r="S4648" s="220">
        <v>72.3</v>
      </c>
    </row>
    <row r="4649" spans="3:19" x14ac:dyDescent="0.25">
      <c r="C4649" s="221"/>
      <c r="R4649" s="219">
        <v>41163</v>
      </c>
      <c r="S4649" s="220">
        <v>72.8</v>
      </c>
    </row>
    <row r="4650" spans="3:19" x14ac:dyDescent="0.25">
      <c r="C4650" s="221"/>
      <c r="R4650" s="219">
        <v>41164</v>
      </c>
      <c r="S4650" s="220">
        <v>73.099999999999994</v>
      </c>
    </row>
    <row r="4651" spans="3:19" x14ac:dyDescent="0.25">
      <c r="C4651" s="221"/>
      <c r="R4651" s="219">
        <v>41165</v>
      </c>
      <c r="S4651" s="220">
        <v>71.7</v>
      </c>
    </row>
    <row r="4652" spans="3:19" x14ac:dyDescent="0.25">
      <c r="C4652" s="221"/>
      <c r="R4652" s="219">
        <v>41166</v>
      </c>
      <c r="S4652" s="220">
        <v>71.099999999999994</v>
      </c>
    </row>
    <row r="4653" spans="3:19" x14ac:dyDescent="0.25">
      <c r="C4653" s="221"/>
      <c r="R4653" s="219">
        <v>41167</v>
      </c>
      <c r="S4653" s="220">
        <v>69.5</v>
      </c>
    </row>
    <row r="4654" spans="3:19" x14ac:dyDescent="0.25">
      <c r="C4654" s="221"/>
      <c r="R4654" s="219">
        <v>41168</v>
      </c>
      <c r="S4654" s="220">
        <v>68.5</v>
      </c>
    </row>
    <row r="4655" spans="3:19" x14ac:dyDescent="0.25">
      <c r="C4655" s="221"/>
      <c r="R4655" s="219">
        <v>41169</v>
      </c>
      <c r="S4655" s="220">
        <v>70</v>
      </c>
    </row>
    <row r="4656" spans="3:19" x14ac:dyDescent="0.25">
      <c r="C4656" s="221"/>
      <c r="R4656" s="219">
        <v>41170</v>
      </c>
      <c r="S4656" s="220">
        <v>71.599999999999994</v>
      </c>
    </row>
    <row r="4657" spans="3:19" x14ac:dyDescent="0.25">
      <c r="C4657" s="221"/>
      <c r="R4657" s="219">
        <v>41171</v>
      </c>
      <c r="S4657" s="220">
        <v>71</v>
      </c>
    </row>
    <row r="4658" spans="3:19" x14ac:dyDescent="0.25">
      <c r="C4658" s="221"/>
      <c r="R4658" s="219">
        <v>41172</v>
      </c>
      <c r="S4658" s="220">
        <v>70.3</v>
      </c>
    </row>
    <row r="4659" spans="3:19" x14ac:dyDescent="0.25">
      <c r="C4659" s="221"/>
      <c r="R4659" s="219">
        <v>41173</v>
      </c>
      <c r="S4659" s="220">
        <v>68.400000000000006</v>
      </c>
    </row>
    <row r="4660" spans="3:19" x14ac:dyDescent="0.25">
      <c r="C4660" s="221"/>
      <c r="R4660" s="219">
        <v>41174</v>
      </c>
      <c r="S4660" s="220">
        <v>66.8</v>
      </c>
    </row>
    <row r="4661" spans="3:19" x14ac:dyDescent="0.25">
      <c r="C4661" s="221"/>
      <c r="R4661" s="219">
        <v>41175</v>
      </c>
      <c r="S4661" s="220">
        <v>66.2</v>
      </c>
    </row>
    <row r="4662" spans="3:19" x14ac:dyDescent="0.25">
      <c r="C4662" s="221"/>
      <c r="R4662" s="219">
        <v>41176</v>
      </c>
      <c r="S4662" s="220">
        <v>67.3</v>
      </c>
    </row>
    <row r="4663" spans="3:19" x14ac:dyDescent="0.25">
      <c r="C4663" s="221"/>
      <c r="R4663" s="219">
        <v>41177</v>
      </c>
      <c r="S4663" s="220">
        <v>68</v>
      </c>
    </row>
    <row r="4664" spans="3:19" x14ac:dyDescent="0.25">
      <c r="C4664" s="221"/>
      <c r="R4664" s="219">
        <v>41178</v>
      </c>
      <c r="S4664" s="220">
        <v>68.099999999999994</v>
      </c>
    </row>
    <row r="4665" spans="3:19" x14ac:dyDescent="0.25">
      <c r="C4665" s="221"/>
      <c r="R4665" s="219">
        <v>41179</v>
      </c>
      <c r="S4665" s="220">
        <v>69.2</v>
      </c>
    </row>
    <row r="4666" spans="3:19" x14ac:dyDescent="0.25">
      <c r="C4666" s="221"/>
      <c r="R4666" s="219">
        <v>41180</v>
      </c>
      <c r="S4666" s="220">
        <v>70</v>
      </c>
    </row>
    <row r="4667" spans="3:19" x14ac:dyDescent="0.25">
      <c r="C4667" s="221"/>
      <c r="R4667" s="219">
        <v>41181</v>
      </c>
      <c r="S4667" s="220">
        <v>69.3</v>
      </c>
    </row>
    <row r="4668" spans="3:19" x14ac:dyDescent="0.25">
      <c r="C4668" s="221"/>
      <c r="R4668" s="219">
        <v>41182</v>
      </c>
      <c r="S4668" s="220">
        <v>69</v>
      </c>
    </row>
    <row r="4669" spans="3:19" x14ac:dyDescent="0.25">
      <c r="C4669" s="221"/>
      <c r="R4669" s="219">
        <v>41183</v>
      </c>
      <c r="S4669" s="220">
        <v>69.099999999999994</v>
      </c>
    </row>
    <row r="4670" spans="3:19" x14ac:dyDescent="0.25">
      <c r="C4670" s="221"/>
      <c r="R4670" s="219">
        <v>41184</v>
      </c>
      <c r="S4670" s="220">
        <v>69.7</v>
      </c>
    </row>
    <row r="4671" spans="3:19" x14ac:dyDescent="0.25">
      <c r="C4671" s="221"/>
      <c r="R4671" s="219">
        <v>41185</v>
      </c>
      <c r="S4671" s="220">
        <v>69.900000000000006</v>
      </c>
    </row>
    <row r="4672" spans="3:19" x14ac:dyDescent="0.25">
      <c r="C4672" s="221"/>
      <c r="R4672" s="219">
        <v>41186</v>
      </c>
      <c r="S4672" s="220">
        <v>69.5</v>
      </c>
    </row>
    <row r="4673" spans="3:19" x14ac:dyDescent="0.25">
      <c r="C4673" s="221"/>
      <c r="R4673" s="219">
        <v>41187</v>
      </c>
      <c r="S4673" s="220">
        <v>69.7</v>
      </c>
    </row>
    <row r="4674" spans="3:19" x14ac:dyDescent="0.25">
      <c r="C4674" s="221"/>
      <c r="R4674" s="219">
        <v>41188</v>
      </c>
      <c r="S4674" s="220">
        <v>69.5</v>
      </c>
    </row>
    <row r="4675" spans="3:19" x14ac:dyDescent="0.25">
      <c r="C4675" s="221"/>
      <c r="R4675" s="219">
        <v>41189</v>
      </c>
      <c r="S4675" s="220">
        <v>68.5</v>
      </c>
    </row>
    <row r="4676" spans="3:19" x14ac:dyDescent="0.25">
      <c r="C4676" s="221"/>
      <c r="R4676" s="219">
        <v>41190</v>
      </c>
      <c r="S4676" s="220">
        <v>69.5</v>
      </c>
    </row>
    <row r="4677" spans="3:19" x14ac:dyDescent="0.25">
      <c r="C4677" s="221"/>
      <c r="R4677" s="219">
        <v>41191</v>
      </c>
      <c r="S4677" s="220">
        <v>70.900000000000006</v>
      </c>
    </row>
    <row r="4678" spans="3:19" x14ac:dyDescent="0.25">
      <c r="C4678" s="221"/>
      <c r="R4678" s="219">
        <v>41192</v>
      </c>
      <c r="S4678" s="220">
        <v>70.8</v>
      </c>
    </row>
    <row r="4679" spans="3:19" x14ac:dyDescent="0.25">
      <c r="C4679" s="221"/>
      <c r="R4679" s="219">
        <v>41193</v>
      </c>
      <c r="S4679" s="220">
        <v>71.2</v>
      </c>
    </row>
    <row r="4680" spans="3:19" x14ac:dyDescent="0.25">
      <c r="C4680" s="221"/>
      <c r="R4680" s="219">
        <v>41194</v>
      </c>
      <c r="S4680" s="220">
        <v>70.599999999999994</v>
      </c>
    </row>
    <row r="4681" spans="3:19" x14ac:dyDescent="0.25">
      <c r="C4681" s="221"/>
      <c r="R4681" s="219">
        <v>41195</v>
      </c>
      <c r="S4681" s="220">
        <v>70.900000000000006</v>
      </c>
    </row>
    <row r="4682" spans="3:19" x14ac:dyDescent="0.25">
      <c r="C4682" s="221"/>
      <c r="R4682" s="219">
        <v>41196</v>
      </c>
      <c r="S4682" s="220">
        <v>69.900000000000006</v>
      </c>
    </row>
    <row r="4683" spans="3:19" x14ac:dyDescent="0.25">
      <c r="C4683" s="221"/>
      <c r="R4683" s="219">
        <v>41197</v>
      </c>
      <c r="S4683" s="220">
        <v>72.599999999999994</v>
      </c>
    </row>
    <row r="4684" spans="3:19" x14ac:dyDescent="0.25">
      <c r="C4684" s="221"/>
      <c r="R4684" s="219">
        <v>41198</v>
      </c>
      <c r="S4684" s="220">
        <v>72.7</v>
      </c>
    </row>
    <row r="4685" spans="3:19" x14ac:dyDescent="0.25">
      <c r="C4685" s="221"/>
      <c r="R4685" s="219">
        <v>41199</v>
      </c>
      <c r="S4685" s="220">
        <v>72.8</v>
      </c>
    </row>
    <row r="4686" spans="3:19" x14ac:dyDescent="0.25">
      <c r="C4686" s="221"/>
      <c r="R4686" s="219">
        <v>41200</v>
      </c>
      <c r="S4686" s="220">
        <v>73.7</v>
      </c>
    </row>
    <row r="4687" spans="3:19" x14ac:dyDescent="0.25">
      <c r="C4687" s="221"/>
      <c r="R4687" s="219">
        <v>41201</v>
      </c>
      <c r="S4687" s="220">
        <v>75.400000000000006</v>
      </c>
    </row>
    <row r="4688" spans="3:19" x14ac:dyDescent="0.25">
      <c r="C4688" s="221"/>
      <c r="R4688" s="219">
        <v>41202</v>
      </c>
      <c r="S4688" s="220">
        <v>76</v>
      </c>
    </row>
    <row r="4689" spans="3:19" x14ac:dyDescent="0.25">
      <c r="C4689" s="221"/>
      <c r="R4689" s="219">
        <v>41203</v>
      </c>
      <c r="S4689" s="220">
        <v>76.5</v>
      </c>
    </row>
    <row r="4690" spans="3:19" x14ac:dyDescent="0.25">
      <c r="C4690" s="221"/>
      <c r="R4690" s="219">
        <v>41204</v>
      </c>
      <c r="S4690" s="220">
        <v>81</v>
      </c>
    </row>
    <row r="4691" spans="3:19" x14ac:dyDescent="0.25">
      <c r="C4691" s="221"/>
      <c r="R4691" s="219">
        <v>41205</v>
      </c>
      <c r="S4691" s="220">
        <v>82.9</v>
      </c>
    </row>
    <row r="4692" spans="3:19" x14ac:dyDescent="0.25">
      <c r="C4692" s="221"/>
      <c r="R4692" s="219">
        <v>41206</v>
      </c>
      <c r="S4692" s="220">
        <v>83.3</v>
      </c>
    </row>
    <row r="4693" spans="3:19" x14ac:dyDescent="0.25">
      <c r="C4693" s="221"/>
      <c r="R4693" s="219">
        <v>41207</v>
      </c>
      <c r="S4693" s="220">
        <v>83.8</v>
      </c>
    </row>
    <row r="4694" spans="3:19" x14ac:dyDescent="0.25">
      <c r="C4694" s="221"/>
      <c r="R4694" s="219">
        <v>41208</v>
      </c>
      <c r="S4694" s="220">
        <v>83.2</v>
      </c>
    </row>
    <row r="4695" spans="3:19" x14ac:dyDescent="0.25">
      <c r="C4695" s="221"/>
      <c r="R4695" s="219">
        <v>41209</v>
      </c>
      <c r="S4695" s="220">
        <v>81.3</v>
      </c>
    </row>
    <row r="4696" spans="3:19" x14ac:dyDescent="0.25">
      <c r="C4696" s="221"/>
      <c r="R4696" s="219">
        <v>41210</v>
      </c>
      <c r="S4696" s="220">
        <v>80</v>
      </c>
    </row>
    <row r="4697" spans="3:19" x14ac:dyDescent="0.25">
      <c r="C4697" s="221"/>
      <c r="R4697" s="219">
        <v>41211</v>
      </c>
      <c r="S4697" s="220">
        <v>81.8</v>
      </c>
    </row>
    <row r="4698" spans="3:19" x14ac:dyDescent="0.25">
      <c r="C4698" s="221"/>
      <c r="R4698" s="219">
        <v>41212</v>
      </c>
      <c r="S4698" s="220">
        <v>82.2</v>
      </c>
    </row>
    <row r="4699" spans="3:19" x14ac:dyDescent="0.25">
      <c r="C4699" s="221"/>
      <c r="R4699" s="219">
        <v>41213</v>
      </c>
      <c r="S4699" s="220">
        <v>82.9</v>
      </c>
    </row>
    <row r="4700" spans="3:19" x14ac:dyDescent="0.25">
      <c r="C4700" s="221"/>
      <c r="R4700" s="219">
        <v>41214</v>
      </c>
      <c r="S4700" s="220">
        <v>82</v>
      </c>
    </row>
    <row r="4701" spans="3:19" x14ac:dyDescent="0.25">
      <c r="C4701" s="221"/>
      <c r="R4701" s="219">
        <v>41215</v>
      </c>
      <c r="S4701" s="220">
        <v>81.7</v>
      </c>
    </row>
    <row r="4702" spans="3:19" x14ac:dyDescent="0.25">
      <c r="C4702" s="221"/>
      <c r="R4702" s="219">
        <v>41216</v>
      </c>
      <c r="S4702" s="220">
        <v>81.400000000000006</v>
      </c>
    </row>
    <row r="4703" spans="3:19" x14ac:dyDescent="0.25">
      <c r="C4703" s="221"/>
      <c r="R4703" s="219">
        <v>41217</v>
      </c>
      <c r="S4703" s="220">
        <v>80.3</v>
      </c>
    </row>
    <row r="4704" spans="3:19" x14ac:dyDescent="0.25">
      <c r="C4704" s="221"/>
      <c r="R4704" s="219">
        <v>41218</v>
      </c>
      <c r="S4704" s="220">
        <v>80.7</v>
      </c>
    </row>
    <row r="4705" spans="3:19" x14ac:dyDescent="0.25">
      <c r="C4705" s="221"/>
      <c r="R4705" s="219">
        <v>41219</v>
      </c>
      <c r="S4705" s="220">
        <v>83.7</v>
      </c>
    </row>
    <row r="4706" spans="3:19" x14ac:dyDescent="0.25">
      <c r="C4706" s="221"/>
      <c r="R4706" s="219">
        <v>41220</v>
      </c>
      <c r="S4706" s="220">
        <v>82.1</v>
      </c>
    </row>
    <row r="4707" spans="3:19" x14ac:dyDescent="0.25">
      <c r="C4707" s="221"/>
      <c r="R4707" s="219">
        <v>41221</v>
      </c>
      <c r="S4707" s="220">
        <v>80.5</v>
      </c>
    </row>
    <row r="4708" spans="3:19" x14ac:dyDescent="0.25">
      <c r="C4708" s="221"/>
      <c r="R4708" s="219">
        <v>41222</v>
      </c>
      <c r="S4708" s="220">
        <v>80.7</v>
      </c>
    </row>
    <row r="4709" spans="3:19" x14ac:dyDescent="0.25">
      <c r="C4709" s="221"/>
      <c r="R4709" s="219">
        <v>41223</v>
      </c>
      <c r="S4709" s="220">
        <v>79.5</v>
      </c>
    </row>
    <row r="4710" spans="3:19" x14ac:dyDescent="0.25">
      <c r="C4710" s="221"/>
      <c r="R4710" s="219">
        <v>41224</v>
      </c>
      <c r="S4710" s="220">
        <v>78.5</v>
      </c>
    </row>
    <row r="4711" spans="3:19" x14ac:dyDescent="0.25">
      <c r="C4711" s="221"/>
      <c r="R4711" s="219">
        <v>41225</v>
      </c>
      <c r="S4711" s="220">
        <v>79.7</v>
      </c>
    </row>
    <row r="4712" spans="3:19" x14ac:dyDescent="0.25">
      <c r="C4712" s="221"/>
      <c r="R4712" s="219">
        <v>41226</v>
      </c>
      <c r="S4712" s="220">
        <v>80.2</v>
      </c>
    </row>
    <row r="4713" spans="3:19" x14ac:dyDescent="0.25">
      <c r="C4713" s="221"/>
      <c r="R4713" s="219">
        <v>41227</v>
      </c>
      <c r="S4713" s="220">
        <v>77.7</v>
      </c>
    </row>
    <row r="4714" spans="3:19" x14ac:dyDescent="0.25">
      <c r="C4714" s="221"/>
      <c r="R4714" s="219">
        <v>41228</v>
      </c>
      <c r="S4714" s="220">
        <v>78.3</v>
      </c>
    </row>
    <row r="4715" spans="3:19" x14ac:dyDescent="0.25">
      <c r="C4715" s="221"/>
      <c r="R4715" s="219">
        <v>41229</v>
      </c>
      <c r="S4715" s="220">
        <v>78.400000000000006</v>
      </c>
    </row>
    <row r="4716" spans="3:19" x14ac:dyDescent="0.25">
      <c r="C4716" s="221"/>
      <c r="R4716" s="219">
        <v>41230</v>
      </c>
      <c r="S4716" s="220">
        <v>78.400000000000006</v>
      </c>
    </row>
    <row r="4717" spans="3:19" x14ac:dyDescent="0.25">
      <c r="C4717" s="221"/>
      <c r="R4717" s="219">
        <v>41231</v>
      </c>
      <c r="S4717" s="220">
        <v>77.599999999999994</v>
      </c>
    </row>
    <row r="4718" spans="3:19" x14ac:dyDescent="0.25">
      <c r="C4718" s="221"/>
      <c r="R4718" s="219">
        <v>41232</v>
      </c>
      <c r="S4718" s="220">
        <v>79.099999999999994</v>
      </c>
    </row>
    <row r="4719" spans="3:19" x14ac:dyDescent="0.25">
      <c r="C4719" s="221"/>
      <c r="R4719" s="219">
        <v>41233</v>
      </c>
      <c r="S4719" s="220">
        <v>80.8</v>
      </c>
    </row>
    <row r="4720" spans="3:19" x14ac:dyDescent="0.25">
      <c r="C4720" s="221"/>
      <c r="R4720" s="219">
        <v>41234</v>
      </c>
      <c r="S4720" s="220">
        <v>79.3</v>
      </c>
    </row>
    <row r="4721" spans="3:19" x14ac:dyDescent="0.25">
      <c r="C4721" s="221"/>
      <c r="R4721" s="219">
        <v>41235</v>
      </c>
      <c r="S4721" s="220">
        <v>79.8</v>
      </c>
    </row>
    <row r="4722" spans="3:19" x14ac:dyDescent="0.25">
      <c r="C4722" s="221"/>
      <c r="R4722" s="219">
        <v>41236</v>
      </c>
      <c r="S4722" s="220">
        <v>81.400000000000006</v>
      </c>
    </row>
    <row r="4723" spans="3:19" x14ac:dyDescent="0.25">
      <c r="C4723" s="221"/>
      <c r="R4723" s="219">
        <v>41237</v>
      </c>
      <c r="S4723" s="220">
        <v>80.5</v>
      </c>
    </row>
    <row r="4724" spans="3:19" x14ac:dyDescent="0.25">
      <c r="C4724" s="221"/>
      <c r="R4724" s="219">
        <v>41238</v>
      </c>
      <c r="S4724" s="220">
        <v>79.900000000000006</v>
      </c>
    </row>
    <row r="4725" spans="3:19" x14ac:dyDescent="0.25">
      <c r="C4725" s="221"/>
      <c r="R4725" s="219">
        <v>41239</v>
      </c>
      <c r="S4725" s="220">
        <v>81.900000000000006</v>
      </c>
    </row>
    <row r="4726" spans="3:19" x14ac:dyDescent="0.25">
      <c r="C4726" s="221"/>
      <c r="R4726" s="219">
        <v>41240</v>
      </c>
      <c r="S4726" s="220">
        <v>82.5</v>
      </c>
    </row>
    <row r="4727" spans="3:19" x14ac:dyDescent="0.25">
      <c r="C4727" s="221"/>
      <c r="R4727" s="219">
        <v>41241</v>
      </c>
      <c r="S4727" s="220">
        <v>80.400000000000006</v>
      </c>
    </row>
    <row r="4728" spans="3:19" x14ac:dyDescent="0.25">
      <c r="C4728" s="221"/>
      <c r="R4728" s="219">
        <v>41242</v>
      </c>
      <c r="S4728" s="220">
        <v>80</v>
      </c>
    </row>
    <row r="4729" spans="3:19" x14ac:dyDescent="0.25">
      <c r="C4729" s="221"/>
      <c r="R4729" s="219">
        <v>41243</v>
      </c>
      <c r="S4729" s="220">
        <v>79.8</v>
      </c>
    </row>
    <row r="4730" spans="3:19" x14ac:dyDescent="0.25">
      <c r="C4730" s="221"/>
      <c r="R4730" s="219">
        <v>41244</v>
      </c>
      <c r="S4730" s="220">
        <v>79.2</v>
      </c>
    </row>
    <row r="4731" spans="3:19" x14ac:dyDescent="0.25">
      <c r="C4731" s="221"/>
      <c r="R4731" s="219">
        <v>41245</v>
      </c>
      <c r="S4731" s="220">
        <v>79.8</v>
      </c>
    </row>
    <row r="4732" spans="3:19" x14ac:dyDescent="0.25">
      <c r="C4732" s="221"/>
      <c r="R4732" s="219">
        <v>41246</v>
      </c>
      <c r="S4732" s="220">
        <v>80</v>
      </c>
    </row>
    <row r="4733" spans="3:19" x14ac:dyDescent="0.25">
      <c r="C4733" s="221"/>
      <c r="R4733" s="219">
        <v>41247</v>
      </c>
      <c r="S4733" s="220">
        <v>81.5</v>
      </c>
    </row>
    <row r="4734" spans="3:19" x14ac:dyDescent="0.25">
      <c r="C4734" s="221"/>
      <c r="R4734" s="219">
        <v>41248</v>
      </c>
      <c r="S4734" s="220">
        <v>82.3</v>
      </c>
    </row>
    <row r="4735" spans="3:19" x14ac:dyDescent="0.25">
      <c r="C4735" s="221"/>
      <c r="R4735" s="219">
        <v>41249</v>
      </c>
      <c r="S4735" s="220">
        <v>79.3</v>
      </c>
    </row>
    <row r="4736" spans="3:19" x14ac:dyDescent="0.25">
      <c r="C4736" s="221"/>
      <c r="R4736" s="219">
        <v>41250</v>
      </c>
      <c r="S4736" s="220">
        <v>81.400000000000006</v>
      </c>
    </row>
    <row r="4737" spans="3:19" x14ac:dyDescent="0.25">
      <c r="C4737" s="221"/>
      <c r="R4737" s="219">
        <v>41251</v>
      </c>
      <c r="S4737" s="220">
        <v>81.5</v>
      </c>
    </row>
    <row r="4738" spans="3:19" x14ac:dyDescent="0.25">
      <c r="C4738" s="221"/>
      <c r="R4738" s="219">
        <v>41252</v>
      </c>
      <c r="S4738" s="220">
        <v>79.8</v>
      </c>
    </row>
    <row r="4739" spans="3:19" x14ac:dyDescent="0.25">
      <c r="C4739" s="221"/>
      <c r="R4739" s="219">
        <v>41253</v>
      </c>
      <c r="S4739" s="220">
        <v>80</v>
      </c>
    </row>
    <row r="4740" spans="3:19" x14ac:dyDescent="0.25">
      <c r="C4740" s="221"/>
      <c r="R4740" s="219">
        <v>41254</v>
      </c>
      <c r="S4740" s="220">
        <v>81.900000000000006</v>
      </c>
    </row>
    <row r="4741" spans="3:19" x14ac:dyDescent="0.25">
      <c r="C4741" s="221"/>
      <c r="R4741" s="219">
        <v>41255</v>
      </c>
      <c r="S4741" s="220">
        <v>81.900000000000006</v>
      </c>
    </row>
    <row r="4742" spans="3:19" x14ac:dyDescent="0.25">
      <c r="C4742" s="221"/>
      <c r="R4742" s="219">
        <v>41256</v>
      </c>
      <c r="S4742" s="220">
        <v>83</v>
      </c>
    </row>
    <row r="4743" spans="3:19" x14ac:dyDescent="0.25">
      <c r="C4743" s="221"/>
      <c r="R4743" s="219">
        <v>41257</v>
      </c>
      <c r="S4743" s="220">
        <v>84.6</v>
      </c>
    </row>
    <row r="4744" spans="3:19" x14ac:dyDescent="0.25">
      <c r="C4744" s="221"/>
      <c r="R4744" s="219">
        <v>41258</v>
      </c>
      <c r="S4744" s="220">
        <v>83.3</v>
      </c>
    </row>
    <row r="4745" spans="3:19" x14ac:dyDescent="0.25">
      <c r="C4745" s="221"/>
      <c r="R4745" s="219">
        <v>41259</v>
      </c>
      <c r="S4745" s="220">
        <v>82</v>
      </c>
    </row>
    <row r="4746" spans="3:19" x14ac:dyDescent="0.25">
      <c r="C4746" s="221"/>
      <c r="R4746" s="219">
        <v>41260</v>
      </c>
      <c r="S4746" s="220">
        <v>81.2</v>
      </c>
    </row>
    <row r="4747" spans="3:19" x14ac:dyDescent="0.25">
      <c r="C4747" s="221"/>
      <c r="R4747" s="219">
        <v>41261</v>
      </c>
      <c r="S4747" s="220">
        <v>81.2</v>
      </c>
    </row>
    <row r="4748" spans="3:19" x14ac:dyDescent="0.25">
      <c r="C4748" s="221"/>
      <c r="R4748" s="219">
        <v>41262</v>
      </c>
      <c r="S4748" s="220">
        <v>80.8</v>
      </c>
    </row>
    <row r="4749" spans="3:19" x14ac:dyDescent="0.25">
      <c r="C4749" s="221"/>
      <c r="R4749" s="219">
        <v>41263</v>
      </c>
      <c r="S4749" s="220">
        <v>79</v>
      </c>
    </row>
    <row r="4750" spans="3:19" x14ac:dyDescent="0.25">
      <c r="C4750" s="221"/>
      <c r="R4750" s="219">
        <v>41264</v>
      </c>
      <c r="S4750" s="220">
        <v>77.7</v>
      </c>
    </row>
    <row r="4751" spans="3:19" x14ac:dyDescent="0.25">
      <c r="C4751" s="221"/>
      <c r="R4751" s="219">
        <v>41265</v>
      </c>
      <c r="S4751" s="220">
        <v>75.599999999999994</v>
      </c>
    </row>
    <row r="4752" spans="3:19" x14ac:dyDescent="0.25">
      <c r="C4752" s="221"/>
      <c r="R4752" s="219">
        <v>41266</v>
      </c>
      <c r="S4752" s="220">
        <v>73.8</v>
      </c>
    </row>
    <row r="4753" spans="3:19" x14ac:dyDescent="0.25">
      <c r="C4753" s="221"/>
      <c r="R4753" s="219">
        <v>41267</v>
      </c>
      <c r="S4753" s="220">
        <v>74.7</v>
      </c>
    </row>
    <row r="4754" spans="3:19" x14ac:dyDescent="0.25">
      <c r="C4754" s="221"/>
      <c r="R4754" s="219">
        <v>41268</v>
      </c>
      <c r="S4754" s="220">
        <v>76.5</v>
      </c>
    </row>
    <row r="4755" spans="3:19" x14ac:dyDescent="0.25">
      <c r="C4755" s="221"/>
      <c r="R4755" s="219">
        <v>41269</v>
      </c>
      <c r="S4755" s="220">
        <v>74.7</v>
      </c>
    </row>
    <row r="4756" spans="3:19" x14ac:dyDescent="0.25">
      <c r="C4756" s="221"/>
      <c r="R4756" s="219">
        <v>41270</v>
      </c>
      <c r="S4756" s="220">
        <v>74.5</v>
      </c>
    </row>
    <row r="4757" spans="3:19" x14ac:dyDescent="0.25">
      <c r="C4757" s="221"/>
      <c r="R4757" s="219">
        <v>41271</v>
      </c>
      <c r="S4757" s="220">
        <v>76.2</v>
      </c>
    </row>
    <row r="4758" spans="3:19" x14ac:dyDescent="0.25">
      <c r="C4758" s="221"/>
      <c r="R4758" s="219">
        <v>41272</v>
      </c>
      <c r="S4758" s="220">
        <v>75.8</v>
      </c>
    </row>
    <row r="4759" spans="3:19" x14ac:dyDescent="0.25">
      <c r="C4759" s="221"/>
      <c r="R4759" s="219">
        <v>41273</v>
      </c>
      <c r="S4759" s="220">
        <v>75.8</v>
      </c>
    </row>
    <row r="4760" spans="3:19" x14ac:dyDescent="0.25">
      <c r="C4760" s="221"/>
      <c r="R4760" s="219">
        <v>41274</v>
      </c>
      <c r="S4760" s="220">
        <v>76.3</v>
      </c>
    </row>
    <row r="4761" spans="3:19" x14ac:dyDescent="0.25">
      <c r="C4761" s="221"/>
      <c r="R4761" s="219">
        <v>41275</v>
      </c>
      <c r="S4761" s="220">
        <v>77.7</v>
      </c>
    </row>
    <row r="4762" spans="3:19" x14ac:dyDescent="0.25">
      <c r="C4762" s="221"/>
      <c r="R4762" s="219">
        <v>41276</v>
      </c>
      <c r="S4762" s="220">
        <v>78.2</v>
      </c>
    </row>
    <row r="4763" spans="3:19" x14ac:dyDescent="0.25">
      <c r="C4763" s="221"/>
      <c r="R4763" s="219">
        <v>41277</v>
      </c>
      <c r="S4763" s="220">
        <v>77.400000000000006</v>
      </c>
    </row>
    <row r="4764" spans="3:19" x14ac:dyDescent="0.25">
      <c r="C4764" s="221"/>
      <c r="R4764" s="219">
        <v>41278</v>
      </c>
      <c r="S4764" s="220">
        <v>77.3</v>
      </c>
    </row>
    <row r="4765" spans="3:19" x14ac:dyDescent="0.25">
      <c r="C4765" s="221"/>
      <c r="R4765" s="219">
        <v>41279</v>
      </c>
      <c r="S4765" s="220">
        <v>77.8</v>
      </c>
    </row>
    <row r="4766" spans="3:19" x14ac:dyDescent="0.25">
      <c r="C4766" s="221"/>
      <c r="R4766" s="219">
        <v>41280</v>
      </c>
      <c r="S4766" s="220">
        <v>74.900000000000006</v>
      </c>
    </row>
    <row r="4767" spans="3:19" x14ac:dyDescent="0.25">
      <c r="C4767" s="221"/>
      <c r="R4767" s="219">
        <v>41281</v>
      </c>
      <c r="S4767" s="220">
        <v>75.7</v>
      </c>
    </row>
    <row r="4768" spans="3:19" x14ac:dyDescent="0.25">
      <c r="C4768" s="221"/>
      <c r="R4768" s="219">
        <v>41282</v>
      </c>
      <c r="S4768" s="220">
        <v>77.8</v>
      </c>
    </row>
    <row r="4769" spans="3:19" x14ac:dyDescent="0.25">
      <c r="C4769" s="221"/>
      <c r="R4769" s="219">
        <v>41283</v>
      </c>
      <c r="S4769" s="220">
        <v>78.099999999999994</v>
      </c>
    </row>
    <row r="4770" spans="3:19" x14ac:dyDescent="0.25">
      <c r="C4770" s="221"/>
      <c r="R4770" s="219">
        <v>41284</v>
      </c>
      <c r="S4770" s="220">
        <v>76.400000000000006</v>
      </c>
    </row>
    <row r="4771" spans="3:19" x14ac:dyDescent="0.25">
      <c r="C4771" s="221"/>
      <c r="R4771" s="219">
        <v>41285</v>
      </c>
      <c r="S4771" s="220">
        <v>75.900000000000006</v>
      </c>
    </row>
    <row r="4772" spans="3:19" x14ac:dyDescent="0.25">
      <c r="C4772" s="221"/>
      <c r="R4772" s="219">
        <v>41286</v>
      </c>
      <c r="S4772" s="220">
        <v>75.5</v>
      </c>
    </row>
    <row r="4773" spans="3:19" x14ac:dyDescent="0.25">
      <c r="C4773" s="221"/>
      <c r="R4773" s="219">
        <v>41287</v>
      </c>
      <c r="S4773" s="220">
        <v>73.900000000000006</v>
      </c>
    </row>
    <row r="4774" spans="3:19" x14ac:dyDescent="0.25">
      <c r="C4774" s="221"/>
      <c r="R4774" s="219">
        <v>41288</v>
      </c>
      <c r="S4774" s="220">
        <v>74.599999999999994</v>
      </c>
    </row>
    <row r="4775" spans="3:19" x14ac:dyDescent="0.25">
      <c r="C4775" s="221"/>
      <c r="R4775" s="219">
        <v>41289</v>
      </c>
      <c r="S4775" s="220">
        <v>76.8</v>
      </c>
    </row>
    <row r="4776" spans="3:19" x14ac:dyDescent="0.25">
      <c r="C4776" s="221"/>
      <c r="R4776" s="219">
        <v>41290</v>
      </c>
      <c r="S4776" s="220">
        <v>77.099999999999994</v>
      </c>
    </row>
    <row r="4777" spans="3:19" x14ac:dyDescent="0.25">
      <c r="C4777" s="221"/>
      <c r="R4777" s="219">
        <v>41291</v>
      </c>
      <c r="S4777" s="220">
        <v>78.599999999999994</v>
      </c>
    </row>
    <row r="4778" spans="3:19" x14ac:dyDescent="0.25">
      <c r="C4778" s="221"/>
      <c r="R4778" s="219">
        <v>41292</v>
      </c>
      <c r="S4778" s="220">
        <v>80.099999999999994</v>
      </c>
    </row>
    <row r="4779" spans="3:19" x14ac:dyDescent="0.25">
      <c r="C4779" s="221"/>
      <c r="R4779" s="219">
        <v>41293</v>
      </c>
      <c r="S4779" s="220">
        <v>80.900000000000006</v>
      </c>
    </row>
    <row r="4780" spans="3:19" x14ac:dyDescent="0.25">
      <c r="C4780" s="221"/>
      <c r="R4780" s="219">
        <v>41294</v>
      </c>
      <c r="S4780" s="220">
        <v>81.900000000000006</v>
      </c>
    </row>
    <row r="4781" spans="3:19" x14ac:dyDescent="0.25">
      <c r="C4781" s="221"/>
      <c r="R4781" s="219">
        <v>41295</v>
      </c>
      <c r="S4781" s="220">
        <v>83.9</v>
      </c>
    </row>
    <row r="4782" spans="3:19" x14ac:dyDescent="0.25">
      <c r="C4782" s="221"/>
      <c r="R4782" s="219">
        <v>41296</v>
      </c>
      <c r="S4782" s="220">
        <v>86.7</v>
      </c>
    </row>
    <row r="4783" spans="3:19" x14ac:dyDescent="0.25">
      <c r="C4783" s="221"/>
      <c r="R4783" s="219">
        <v>41297</v>
      </c>
      <c r="S4783" s="220">
        <v>87.6</v>
      </c>
    </row>
    <row r="4784" spans="3:19" x14ac:dyDescent="0.25">
      <c r="C4784" s="221"/>
      <c r="R4784" s="219">
        <v>41298</v>
      </c>
      <c r="S4784" s="220">
        <v>87.4</v>
      </c>
    </row>
    <row r="4785" spans="3:19" x14ac:dyDescent="0.25">
      <c r="C4785" s="221"/>
      <c r="R4785" s="219">
        <v>41299</v>
      </c>
      <c r="S4785" s="220">
        <v>89.7</v>
      </c>
    </row>
    <row r="4786" spans="3:19" x14ac:dyDescent="0.25">
      <c r="C4786" s="221"/>
      <c r="R4786" s="219">
        <v>41300</v>
      </c>
      <c r="S4786" s="220">
        <v>89.8</v>
      </c>
    </row>
    <row r="4787" spans="3:19" x14ac:dyDescent="0.25">
      <c r="C4787" s="221"/>
      <c r="R4787" s="219">
        <v>41301</v>
      </c>
      <c r="S4787" s="220">
        <v>88.7</v>
      </c>
    </row>
    <row r="4788" spans="3:19" x14ac:dyDescent="0.25">
      <c r="C4788" s="221"/>
      <c r="R4788" s="219">
        <v>41302</v>
      </c>
      <c r="S4788" s="220">
        <v>91.2</v>
      </c>
    </row>
    <row r="4789" spans="3:19" x14ac:dyDescent="0.25">
      <c r="C4789" s="221"/>
      <c r="R4789" s="219">
        <v>41303</v>
      </c>
      <c r="S4789" s="220">
        <v>90.1</v>
      </c>
    </row>
    <row r="4790" spans="3:19" x14ac:dyDescent="0.25">
      <c r="C4790" s="221"/>
      <c r="R4790" s="219">
        <v>41304</v>
      </c>
      <c r="S4790" s="220">
        <v>91.5</v>
      </c>
    </row>
    <row r="4791" spans="3:19" x14ac:dyDescent="0.25">
      <c r="C4791" s="221"/>
      <c r="R4791" s="219">
        <v>41305</v>
      </c>
      <c r="S4791" s="220">
        <v>89.4</v>
      </c>
    </row>
    <row r="4792" spans="3:19" x14ac:dyDescent="0.25">
      <c r="C4792" s="221"/>
      <c r="R4792" s="219">
        <v>41306</v>
      </c>
      <c r="S4792" s="220">
        <v>91.1</v>
      </c>
    </row>
    <row r="4793" spans="3:19" x14ac:dyDescent="0.25">
      <c r="C4793" s="221"/>
      <c r="R4793" s="219">
        <v>41307</v>
      </c>
      <c r="S4793" s="220">
        <v>89.8</v>
      </c>
    </row>
    <row r="4794" spans="3:19" x14ac:dyDescent="0.25">
      <c r="C4794" s="221"/>
      <c r="R4794" s="219">
        <v>41308</v>
      </c>
      <c r="S4794" s="220">
        <v>89.2</v>
      </c>
    </row>
    <row r="4795" spans="3:19" x14ac:dyDescent="0.25">
      <c r="C4795" s="221"/>
      <c r="R4795" s="219">
        <v>41309</v>
      </c>
      <c r="S4795" s="220">
        <v>90.1</v>
      </c>
    </row>
    <row r="4796" spans="3:19" x14ac:dyDescent="0.25">
      <c r="C4796" s="221"/>
      <c r="R4796" s="219">
        <v>41310</v>
      </c>
      <c r="S4796" s="220">
        <v>92.1</v>
      </c>
    </row>
    <row r="4797" spans="3:19" x14ac:dyDescent="0.25">
      <c r="C4797" s="221"/>
      <c r="R4797" s="219">
        <v>41311</v>
      </c>
      <c r="S4797" s="220">
        <v>92.4</v>
      </c>
    </row>
    <row r="4798" spans="3:19" x14ac:dyDescent="0.25">
      <c r="C4798" s="221"/>
      <c r="R4798" s="219">
        <v>41312</v>
      </c>
      <c r="S4798" s="220">
        <v>92.1</v>
      </c>
    </row>
    <row r="4799" spans="3:19" x14ac:dyDescent="0.25">
      <c r="C4799" s="221"/>
      <c r="R4799" s="219">
        <v>41313</v>
      </c>
      <c r="S4799" s="220">
        <v>92.8</v>
      </c>
    </row>
    <row r="4800" spans="3:19" x14ac:dyDescent="0.25">
      <c r="C4800" s="221"/>
      <c r="R4800" s="219">
        <v>41314</v>
      </c>
      <c r="S4800" s="220">
        <v>93.7</v>
      </c>
    </row>
    <row r="4801" spans="3:19" x14ac:dyDescent="0.25">
      <c r="C4801" s="221"/>
      <c r="R4801" s="219">
        <v>41315</v>
      </c>
      <c r="S4801" s="220">
        <v>94</v>
      </c>
    </row>
    <row r="4802" spans="3:19" x14ac:dyDescent="0.25">
      <c r="C4802" s="221"/>
      <c r="R4802" s="219">
        <v>41316</v>
      </c>
      <c r="S4802" s="220">
        <v>94.5</v>
      </c>
    </row>
    <row r="4803" spans="3:19" x14ac:dyDescent="0.25">
      <c r="C4803" s="221"/>
      <c r="R4803" s="219">
        <v>41317</v>
      </c>
      <c r="S4803" s="220">
        <v>95.6</v>
      </c>
    </row>
    <row r="4804" spans="3:19" x14ac:dyDescent="0.25">
      <c r="C4804" s="221"/>
      <c r="R4804" s="219">
        <v>41318</v>
      </c>
      <c r="S4804" s="220">
        <v>98.9</v>
      </c>
    </row>
    <row r="4805" spans="3:19" x14ac:dyDescent="0.25">
      <c r="C4805" s="221"/>
      <c r="R4805" s="219">
        <v>41319</v>
      </c>
      <c r="S4805" s="220">
        <v>97.7</v>
      </c>
    </row>
    <row r="4806" spans="3:19" x14ac:dyDescent="0.25">
      <c r="C4806" s="221"/>
      <c r="R4806" s="219">
        <v>41320</v>
      </c>
      <c r="S4806" s="220">
        <v>96.9</v>
      </c>
    </row>
    <row r="4807" spans="3:19" x14ac:dyDescent="0.25">
      <c r="C4807" s="221"/>
      <c r="R4807" s="219">
        <v>41321</v>
      </c>
      <c r="S4807" s="220">
        <v>94.9</v>
      </c>
    </row>
    <row r="4808" spans="3:19" x14ac:dyDescent="0.25">
      <c r="C4808" s="221"/>
      <c r="R4808" s="219">
        <v>41322</v>
      </c>
      <c r="S4808" s="220">
        <v>92.7</v>
      </c>
    </row>
    <row r="4809" spans="3:19" x14ac:dyDescent="0.25">
      <c r="C4809" s="221"/>
      <c r="R4809" s="219">
        <v>41323</v>
      </c>
      <c r="S4809" s="220">
        <v>91.2</v>
      </c>
    </row>
    <row r="4810" spans="3:19" x14ac:dyDescent="0.25">
      <c r="C4810" s="221"/>
      <c r="R4810" s="219">
        <v>41324</v>
      </c>
      <c r="S4810" s="220">
        <v>91.4</v>
      </c>
    </row>
    <row r="4811" spans="3:19" x14ac:dyDescent="0.25">
      <c r="C4811" s="221"/>
      <c r="R4811" s="219">
        <v>41325</v>
      </c>
      <c r="S4811" s="220">
        <v>90.3</v>
      </c>
    </row>
    <row r="4812" spans="3:19" x14ac:dyDescent="0.25">
      <c r="C4812" s="221"/>
      <c r="R4812" s="219">
        <v>41326</v>
      </c>
      <c r="S4812" s="220">
        <v>86.3</v>
      </c>
    </row>
    <row r="4813" spans="3:19" x14ac:dyDescent="0.25">
      <c r="C4813" s="221"/>
      <c r="R4813" s="219">
        <v>41327</v>
      </c>
      <c r="S4813" s="220">
        <v>85.2</v>
      </c>
    </row>
    <row r="4814" spans="3:19" x14ac:dyDescent="0.25">
      <c r="C4814" s="221"/>
      <c r="R4814" s="219">
        <v>41328</v>
      </c>
      <c r="S4814" s="220">
        <v>83.1</v>
      </c>
    </row>
    <row r="4815" spans="3:19" x14ac:dyDescent="0.25">
      <c r="C4815" s="221"/>
      <c r="R4815" s="219">
        <v>41329</v>
      </c>
      <c r="S4815" s="220">
        <v>80.3</v>
      </c>
    </row>
    <row r="4816" spans="3:19" x14ac:dyDescent="0.25">
      <c r="C4816" s="221"/>
      <c r="R4816" s="219">
        <v>41330</v>
      </c>
      <c r="S4816" s="220">
        <v>79.8</v>
      </c>
    </row>
    <row r="4817" spans="3:19" x14ac:dyDescent="0.25">
      <c r="C4817" s="221"/>
      <c r="R4817" s="219">
        <v>41331</v>
      </c>
      <c r="S4817" s="220">
        <v>81.2</v>
      </c>
    </row>
    <row r="4818" spans="3:19" x14ac:dyDescent="0.25">
      <c r="C4818" s="221"/>
      <c r="R4818" s="219">
        <v>41332</v>
      </c>
      <c r="S4818" s="220">
        <v>81.2</v>
      </c>
    </row>
    <row r="4819" spans="3:19" x14ac:dyDescent="0.25">
      <c r="C4819" s="221"/>
      <c r="R4819" s="219">
        <v>41333</v>
      </c>
      <c r="S4819" s="220">
        <v>82.1</v>
      </c>
    </row>
    <row r="4820" spans="3:19" x14ac:dyDescent="0.25">
      <c r="C4820" s="221"/>
      <c r="R4820" s="219">
        <v>41334</v>
      </c>
      <c r="S4820" s="220">
        <v>81</v>
      </c>
    </row>
    <row r="4821" spans="3:19" x14ac:dyDescent="0.25">
      <c r="C4821" s="221"/>
      <c r="R4821" s="219">
        <v>41335</v>
      </c>
      <c r="S4821" s="220">
        <v>80.3</v>
      </c>
    </row>
    <row r="4822" spans="3:19" x14ac:dyDescent="0.25">
      <c r="C4822" s="221"/>
      <c r="R4822" s="219">
        <v>41336</v>
      </c>
      <c r="S4822" s="220">
        <v>77.2</v>
      </c>
    </row>
    <row r="4823" spans="3:19" x14ac:dyDescent="0.25">
      <c r="C4823" s="221"/>
      <c r="R4823" s="219">
        <v>41337</v>
      </c>
      <c r="S4823" s="220">
        <v>77.400000000000006</v>
      </c>
    </row>
    <row r="4824" spans="3:19" x14ac:dyDescent="0.25">
      <c r="C4824" s="221"/>
      <c r="R4824" s="219">
        <v>41338</v>
      </c>
      <c r="S4824" s="220">
        <v>78.099999999999994</v>
      </c>
    </row>
    <row r="4825" spans="3:19" x14ac:dyDescent="0.25">
      <c r="C4825" s="221"/>
      <c r="R4825" s="219">
        <v>41339</v>
      </c>
      <c r="S4825" s="220">
        <v>78.400000000000006</v>
      </c>
    </row>
    <row r="4826" spans="3:19" x14ac:dyDescent="0.25">
      <c r="C4826" s="221"/>
      <c r="R4826" s="219">
        <v>41340</v>
      </c>
      <c r="S4826" s="220">
        <v>78.599999999999994</v>
      </c>
    </row>
    <row r="4827" spans="3:19" x14ac:dyDescent="0.25">
      <c r="C4827" s="221"/>
      <c r="R4827" s="219">
        <v>41341</v>
      </c>
      <c r="S4827" s="220">
        <v>78.7</v>
      </c>
    </row>
    <row r="4828" spans="3:19" x14ac:dyDescent="0.25">
      <c r="C4828" s="221"/>
      <c r="R4828" s="219">
        <v>41342</v>
      </c>
      <c r="S4828" s="220">
        <v>78</v>
      </c>
    </row>
    <row r="4829" spans="3:19" x14ac:dyDescent="0.25">
      <c r="C4829" s="221"/>
      <c r="R4829" s="219">
        <v>41343</v>
      </c>
      <c r="S4829" s="220">
        <v>76.900000000000006</v>
      </c>
    </row>
    <row r="4830" spans="3:19" x14ac:dyDescent="0.25">
      <c r="C4830" s="221"/>
      <c r="R4830" s="219">
        <v>41344</v>
      </c>
      <c r="S4830" s="220">
        <v>76.5</v>
      </c>
    </row>
    <row r="4831" spans="3:19" x14ac:dyDescent="0.25">
      <c r="C4831" s="221"/>
      <c r="R4831" s="219">
        <v>41345</v>
      </c>
      <c r="S4831" s="220">
        <v>76.099999999999994</v>
      </c>
    </row>
    <row r="4832" spans="3:19" x14ac:dyDescent="0.25">
      <c r="C4832" s="221"/>
      <c r="R4832" s="219">
        <v>41346</v>
      </c>
      <c r="S4832" s="220">
        <v>76.3</v>
      </c>
    </row>
    <row r="4833" spans="3:19" x14ac:dyDescent="0.25">
      <c r="C4833" s="221"/>
      <c r="R4833" s="219">
        <v>41347</v>
      </c>
      <c r="S4833" s="220">
        <v>74.900000000000006</v>
      </c>
    </row>
    <row r="4834" spans="3:19" x14ac:dyDescent="0.25">
      <c r="C4834" s="221"/>
      <c r="R4834" s="219">
        <v>41348</v>
      </c>
      <c r="S4834" s="220">
        <v>71.900000000000006</v>
      </c>
    </row>
    <row r="4835" spans="3:19" x14ac:dyDescent="0.25">
      <c r="C4835" s="221"/>
      <c r="R4835" s="219">
        <v>41349</v>
      </c>
      <c r="S4835" s="220">
        <v>72</v>
      </c>
    </row>
    <row r="4836" spans="3:19" x14ac:dyDescent="0.25">
      <c r="C4836" s="221"/>
      <c r="R4836" s="219">
        <v>41350</v>
      </c>
      <c r="S4836" s="220">
        <v>71.400000000000006</v>
      </c>
    </row>
    <row r="4837" spans="3:19" x14ac:dyDescent="0.25">
      <c r="C4837" s="221"/>
      <c r="R4837" s="219">
        <v>41351</v>
      </c>
      <c r="S4837" s="220">
        <v>72.7</v>
      </c>
    </row>
    <row r="4838" spans="3:19" x14ac:dyDescent="0.25">
      <c r="C4838" s="221"/>
      <c r="R4838" s="219">
        <v>41352</v>
      </c>
      <c r="S4838" s="220">
        <v>72.8</v>
      </c>
    </row>
    <row r="4839" spans="3:19" x14ac:dyDescent="0.25">
      <c r="C4839" s="221"/>
      <c r="R4839" s="219">
        <v>41353</v>
      </c>
      <c r="S4839" s="220">
        <v>73.099999999999994</v>
      </c>
    </row>
    <row r="4840" spans="3:19" x14ac:dyDescent="0.25">
      <c r="C4840" s="221"/>
      <c r="R4840" s="219">
        <v>41354</v>
      </c>
      <c r="S4840" s="220">
        <v>72.2</v>
      </c>
    </row>
    <row r="4841" spans="3:19" x14ac:dyDescent="0.25">
      <c r="C4841" s="221"/>
      <c r="R4841" s="219">
        <v>41355</v>
      </c>
      <c r="S4841" s="220">
        <v>73</v>
      </c>
    </row>
    <row r="4842" spans="3:19" x14ac:dyDescent="0.25">
      <c r="C4842" s="221"/>
      <c r="R4842" s="219">
        <v>41356</v>
      </c>
      <c r="S4842" s="220">
        <v>73.7</v>
      </c>
    </row>
    <row r="4843" spans="3:19" x14ac:dyDescent="0.25">
      <c r="C4843" s="221"/>
      <c r="R4843" s="219">
        <v>41357</v>
      </c>
      <c r="S4843" s="220">
        <v>73</v>
      </c>
    </row>
    <row r="4844" spans="3:19" x14ac:dyDescent="0.25">
      <c r="C4844" s="221"/>
      <c r="R4844" s="219">
        <v>41358</v>
      </c>
      <c r="S4844" s="220">
        <v>75.2</v>
      </c>
    </row>
    <row r="4845" spans="3:19" x14ac:dyDescent="0.25">
      <c r="C4845" s="221"/>
      <c r="R4845" s="219">
        <v>41359</v>
      </c>
      <c r="S4845" s="220">
        <v>76.8</v>
      </c>
    </row>
    <row r="4846" spans="3:19" x14ac:dyDescent="0.25">
      <c r="C4846" s="221"/>
      <c r="R4846" s="219">
        <v>41360</v>
      </c>
      <c r="S4846" s="220">
        <v>78.5</v>
      </c>
    </row>
    <row r="4847" spans="3:19" x14ac:dyDescent="0.25">
      <c r="C4847" s="221"/>
      <c r="R4847" s="219">
        <v>41361</v>
      </c>
      <c r="S4847" s="220">
        <v>76.599999999999994</v>
      </c>
    </row>
    <row r="4848" spans="3:19" x14ac:dyDescent="0.25">
      <c r="C4848" s="221"/>
      <c r="R4848" s="219">
        <v>41362</v>
      </c>
      <c r="S4848" s="220">
        <v>76.8</v>
      </c>
    </row>
    <row r="4849" spans="3:19" x14ac:dyDescent="0.25">
      <c r="C4849" s="221"/>
      <c r="R4849" s="219">
        <v>41363</v>
      </c>
      <c r="S4849" s="220">
        <v>76.599999999999994</v>
      </c>
    </row>
    <row r="4850" spans="3:19" x14ac:dyDescent="0.25">
      <c r="C4850" s="221"/>
      <c r="R4850" s="219">
        <v>41364</v>
      </c>
      <c r="S4850" s="220">
        <v>75.400000000000006</v>
      </c>
    </row>
    <row r="4851" spans="3:19" x14ac:dyDescent="0.25">
      <c r="C4851" s="221"/>
      <c r="R4851" s="219">
        <v>41365</v>
      </c>
      <c r="S4851" s="220">
        <v>77.7</v>
      </c>
    </row>
    <row r="4852" spans="3:19" x14ac:dyDescent="0.25">
      <c r="C4852" s="221"/>
      <c r="R4852" s="219">
        <v>41366</v>
      </c>
      <c r="S4852" s="220">
        <v>78.7</v>
      </c>
    </row>
    <row r="4853" spans="3:19" x14ac:dyDescent="0.25">
      <c r="C4853" s="221"/>
      <c r="R4853" s="219">
        <v>41367</v>
      </c>
      <c r="S4853" s="220">
        <v>79.8</v>
      </c>
    </row>
    <row r="4854" spans="3:19" x14ac:dyDescent="0.25">
      <c r="C4854" s="221"/>
      <c r="R4854" s="219">
        <v>41368</v>
      </c>
      <c r="S4854" s="220">
        <v>81.099999999999994</v>
      </c>
    </row>
    <row r="4855" spans="3:19" x14ac:dyDescent="0.25">
      <c r="C4855" s="221"/>
      <c r="R4855" s="219">
        <v>41369</v>
      </c>
      <c r="S4855" s="220">
        <v>81.400000000000006</v>
      </c>
    </row>
    <row r="4856" spans="3:19" x14ac:dyDescent="0.25">
      <c r="C4856" s="221"/>
      <c r="R4856" s="219">
        <v>41370</v>
      </c>
      <c r="S4856" s="220">
        <v>80.900000000000006</v>
      </c>
    </row>
    <row r="4857" spans="3:19" x14ac:dyDescent="0.25">
      <c r="C4857" s="221"/>
      <c r="R4857" s="219">
        <v>41371</v>
      </c>
      <c r="S4857" s="220">
        <v>80.8</v>
      </c>
    </row>
    <row r="4858" spans="3:19" x14ac:dyDescent="0.25">
      <c r="C4858" s="221"/>
      <c r="R4858" s="219">
        <v>41372</v>
      </c>
      <c r="S4858" s="220">
        <v>83</v>
      </c>
    </row>
    <row r="4859" spans="3:19" x14ac:dyDescent="0.25">
      <c r="C4859" s="221"/>
      <c r="R4859" s="219">
        <v>41373</v>
      </c>
      <c r="S4859" s="220">
        <v>83.9</v>
      </c>
    </row>
    <row r="4860" spans="3:19" x14ac:dyDescent="0.25">
      <c r="C4860" s="221"/>
      <c r="R4860" s="219">
        <v>41374</v>
      </c>
      <c r="S4860" s="220">
        <v>84.6</v>
      </c>
    </row>
    <row r="4861" spans="3:19" x14ac:dyDescent="0.25">
      <c r="C4861" s="221"/>
      <c r="R4861" s="219">
        <v>41375</v>
      </c>
      <c r="S4861" s="220">
        <v>83.3</v>
      </c>
    </row>
    <row r="4862" spans="3:19" x14ac:dyDescent="0.25">
      <c r="C4862" s="221"/>
      <c r="R4862" s="219">
        <v>41376</v>
      </c>
      <c r="S4862" s="220">
        <v>83.1</v>
      </c>
    </row>
    <row r="4863" spans="3:19" x14ac:dyDescent="0.25">
      <c r="C4863" s="221"/>
      <c r="R4863" s="219">
        <v>41377</v>
      </c>
      <c r="S4863" s="220">
        <v>84</v>
      </c>
    </row>
    <row r="4864" spans="3:19" x14ac:dyDescent="0.25">
      <c r="C4864" s="221"/>
      <c r="R4864" s="219">
        <v>41378</v>
      </c>
      <c r="S4864" s="220">
        <v>82.4</v>
      </c>
    </row>
    <row r="4865" spans="3:19" x14ac:dyDescent="0.25">
      <c r="C4865" s="221"/>
      <c r="R4865" s="219">
        <v>41379</v>
      </c>
      <c r="S4865" s="220">
        <v>83</v>
      </c>
    </row>
    <row r="4866" spans="3:19" x14ac:dyDescent="0.25">
      <c r="C4866" s="221"/>
      <c r="R4866" s="219">
        <v>41380</v>
      </c>
      <c r="S4866" s="220">
        <v>84.8</v>
      </c>
    </row>
    <row r="4867" spans="3:19" x14ac:dyDescent="0.25">
      <c r="C4867" s="221"/>
      <c r="R4867" s="219">
        <v>41381</v>
      </c>
      <c r="S4867" s="220">
        <v>86.3</v>
      </c>
    </row>
    <row r="4868" spans="3:19" x14ac:dyDescent="0.25">
      <c r="C4868" s="221"/>
      <c r="R4868" s="219">
        <v>41382</v>
      </c>
      <c r="S4868" s="220">
        <v>86.3</v>
      </c>
    </row>
    <row r="4869" spans="3:19" x14ac:dyDescent="0.25">
      <c r="C4869" s="221"/>
      <c r="R4869" s="219">
        <v>41383</v>
      </c>
      <c r="S4869" s="220">
        <v>86.9</v>
      </c>
    </row>
    <row r="4870" spans="3:19" x14ac:dyDescent="0.25">
      <c r="C4870" s="221"/>
      <c r="R4870" s="219">
        <v>41384</v>
      </c>
      <c r="S4870" s="220">
        <v>87.2</v>
      </c>
    </row>
    <row r="4871" spans="3:19" x14ac:dyDescent="0.25">
      <c r="C4871" s="221"/>
      <c r="R4871" s="219">
        <v>41385</v>
      </c>
      <c r="S4871" s="220">
        <v>85.8</v>
      </c>
    </row>
    <row r="4872" spans="3:19" x14ac:dyDescent="0.25">
      <c r="C4872" s="221"/>
      <c r="R4872" s="219">
        <v>41386</v>
      </c>
      <c r="S4872" s="220">
        <v>89.4</v>
      </c>
    </row>
    <row r="4873" spans="3:19" x14ac:dyDescent="0.25">
      <c r="C4873" s="221"/>
      <c r="R4873" s="219">
        <v>41387</v>
      </c>
      <c r="S4873" s="220">
        <v>92.5</v>
      </c>
    </row>
    <row r="4874" spans="3:19" x14ac:dyDescent="0.25">
      <c r="C4874" s="221"/>
      <c r="R4874" s="219">
        <v>41388</v>
      </c>
      <c r="S4874" s="220">
        <v>92.6</v>
      </c>
    </row>
    <row r="4875" spans="3:19" x14ac:dyDescent="0.25">
      <c r="C4875" s="221"/>
      <c r="R4875" s="219">
        <v>41389</v>
      </c>
      <c r="S4875" s="220">
        <v>92.2</v>
      </c>
    </row>
    <row r="4876" spans="3:19" x14ac:dyDescent="0.25">
      <c r="C4876" s="221"/>
      <c r="R4876" s="219">
        <v>41390</v>
      </c>
      <c r="S4876" s="220">
        <v>92.1</v>
      </c>
    </row>
    <row r="4877" spans="3:19" x14ac:dyDescent="0.25">
      <c r="C4877" s="221"/>
      <c r="R4877" s="219">
        <v>41391</v>
      </c>
      <c r="S4877" s="220">
        <v>92.6</v>
      </c>
    </row>
    <row r="4878" spans="3:19" x14ac:dyDescent="0.25">
      <c r="C4878" s="221"/>
      <c r="R4878" s="219">
        <v>41392</v>
      </c>
      <c r="S4878" s="220">
        <v>91.1</v>
      </c>
    </row>
    <row r="4879" spans="3:19" x14ac:dyDescent="0.25">
      <c r="C4879" s="221"/>
      <c r="R4879" s="219">
        <v>41393</v>
      </c>
      <c r="S4879" s="220">
        <v>92.1</v>
      </c>
    </row>
    <row r="4880" spans="3:19" x14ac:dyDescent="0.25">
      <c r="C4880" s="221"/>
      <c r="R4880" s="219">
        <v>41394</v>
      </c>
      <c r="S4880" s="220">
        <v>93.8</v>
      </c>
    </row>
    <row r="4881" spans="3:19" x14ac:dyDescent="0.25">
      <c r="C4881" s="221"/>
      <c r="R4881" s="219">
        <v>41395</v>
      </c>
      <c r="S4881" s="220">
        <v>92.8</v>
      </c>
    </row>
    <row r="4882" spans="3:19" x14ac:dyDescent="0.25">
      <c r="C4882" s="221"/>
      <c r="R4882" s="219">
        <v>41396</v>
      </c>
      <c r="S4882" s="220">
        <v>92.8</v>
      </c>
    </row>
    <row r="4883" spans="3:19" x14ac:dyDescent="0.25">
      <c r="C4883" s="221"/>
      <c r="R4883" s="219">
        <v>41397</v>
      </c>
      <c r="S4883" s="220">
        <v>92.9</v>
      </c>
    </row>
    <row r="4884" spans="3:19" x14ac:dyDescent="0.25">
      <c r="C4884" s="221"/>
      <c r="R4884" s="219">
        <v>41398</v>
      </c>
      <c r="S4884" s="220">
        <v>90.7</v>
      </c>
    </row>
    <row r="4885" spans="3:19" x14ac:dyDescent="0.25">
      <c r="C4885" s="221"/>
      <c r="R4885" s="219">
        <v>41399</v>
      </c>
      <c r="S4885" s="220">
        <v>89.4</v>
      </c>
    </row>
    <row r="4886" spans="3:19" x14ac:dyDescent="0.25">
      <c r="C4886" s="221"/>
      <c r="R4886" s="219">
        <v>41400</v>
      </c>
      <c r="S4886" s="220">
        <v>89.9</v>
      </c>
    </row>
    <row r="4887" spans="3:19" x14ac:dyDescent="0.25">
      <c r="C4887" s="221"/>
      <c r="R4887" s="219">
        <v>41401</v>
      </c>
      <c r="S4887" s="220">
        <v>89.6</v>
      </c>
    </row>
    <row r="4888" spans="3:19" x14ac:dyDescent="0.25">
      <c r="C4888" s="221"/>
      <c r="R4888" s="219">
        <v>41402</v>
      </c>
      <c r="S4888" s="220">
        <v>88.4</v>
      </c>
    </row>
    <row r="4889" spans="3:19" x14ac:dyDescent="0.25">
      <c r="C4889" s="221"/>
      <c r="R4889" s="219">
        <v>41403</v>
      </c>
      <c r="S4889" s="220">
        <v>87.8</v>
      </c>
    </row>
    <row r="4890" spans="3:19" x14ac:dyDescent="0.25">
      <c r="C4890" s="221"/>
      <c r="R4890" s="219">
        <v>41404</v>
      </c>
      <c r="S4890" s="220">
        <v>86.8</v>
      </c>
    </row>
    <row r="4891" spans="3:19" x14ac:dyDescent="0.25">
      <c r="C4891" s="221"/>
      <c r="R4891" s="219">
        <v>41405</v>
      </c>
      <c r="S4891" s="220">
        <v>87.3</v>
      </c>
    </row>
    <row r="4892" spans="3:19" x14ac:dyDescent="0.25">
      <c r="C4892" s="221"/>
      <c r="R4892" s="219">
        <v>41406</v>
      </c>
      <c r="S4892" s="220">
        <v>85.7</v>
      </c>
    </row>
    <row r="4893" spans="3:19" x14ac:dyDescent="0.25">
      <c r="C4893" s="221"/>
      <c r="R4893" s="219">
        <v>41407</v>
      </c>
      <c r="S4893" s="220">
        <v>85.7</v>
      </c>
    </row>
    <row r="4894" spans="3:19" x14ac:dyDescent="0.25">
      <c r="C4894" s="221"/>
      <c r="R4894" s="219">
        <v>41408</v>
      </c>
      <c r="S4894" s="220">
        <v>87.4</v>
      </c>
    </row>
    <row r="4895" spans="3:19" x14ac:dyDescent="0.25">
      <c r="C4895" s="221"/>
      <c r="R4895" s="219">
        <v>41409</v>
      </c>
      <c r="S4895" s="220">
        <v>85.4</v>
      </c>
    </row>
    <row r="4896" spans="3:19" x14ac:dyDescent="0.25">
      <c r="C4896" s="221"/>
      <c r="R4896" s="219">
        <v>41410</v>
      </c>
      <c r="S4896" s="220">
        <v>84.7</v>
      </c>
    </row>
    <row r="4897" spans="3:19" x14ac:dyDescent="0.25">
      <c r="C4897" s="221"/>
      <c r="R4897" s="219">
        <v>41411</v>
      </c>
      <c r="S4897" s="220">
        <v>83.1</v>
      </c>
    </row>
    <row r="4898" spans="3:19" x14ac:dyDescent="0.25">
      <c r="C4898" s="221"/>
      <c r="R4898" s="219">
        <v>41412</v>
      </c>
      <c r="S4898" s="220">
        <v>81.900000000000006</v>
      </c>
    </row>
    <row r="4899" spans="3:19" x14ac:dyDescent="0.25">
      <c r="C4899" s="221"/>
      <c r="R4899" s="219">
        <v>41413</v>
      </c>
      <c r="S4899" s="220">
        <v>82.3</v>
      </c>
    </row>
    <row r="4900" spans="3:19" x14ac:dyDescent="0.25">
      <c r="C4900" s="221"/>
      <c r="R4900" s="219">
        <v>41414</v>
      </c>
      <c r="S4900" s="220">
        <v>83.3</v>
      </c>
    </row>
    <row r="4901" spans="3:19" x14ac:dyDescent="0.25">
      <c r="C4901" s="221"/>
      <c r="R4901" s="219">
        <v>41415</v>
      </c>
      <c r="S4901" s="220">
        <v>84.3</v>
      </c>
    </row>
    <row r="4902" spans="3:19" x14ac:dyDescent="0.25">
      <c r="C4902" s="221"/>
      <c r="R4902" s="219">
        <v>41416</v>
      </c>
      <c r="S4902" s="220">
        <v>81.3</v>
      </c>
    </row>
    <row r="4903" spans="3:19" x14ac:dyDescent="0.25">
      <c r="C4903" s="221"/>
      <c r="R4903" s="219">
        <v>41417</v>
      </c>
      <c r="S4903" s="220">
        <v>79.599999999999994</v>
      </c>
    </row>
    <row r="4904" spans="3:19" x14ac:dyDescent="0.25">
      <c r="C4904" s="221"/>
      <c r="R4904" s="219">
        <v>41418</v>
      </c>
      <c r="S4904" s="220">
        <v>79.599999999999994</v>
      </c>
    </row>
    <row r="4905" spans="3:19" x14ac:dyDescent="0.25">
      <c r="C4905" s="221"/>
      <c r="R4905" s="219">
        <v>41419</v>
      </c>
      <c r="S4905" s="220">
        <v>80.3</v>
      </c>
    </row>
    <row r="4906" spans="3:19" x14ac:dyDescent="0.25">
      <c r="C4906" s="221"/>
      <c r="R4906" s="219">
        <v>41420</v>
      </c>
      <c r="S4906" s="220">
        <v>78.2</v>
      </c>
    </row>
    <row r="4907" spans="3:19" x14ac:dyDescent="0.25">
      <c r="C4907" s="221"/>
      <c r="R4907" s="219">
        <v>41421</v>
      </c>
      <c r="S4907" s="220">
        <v>80</v>
      </c>
    </row>
    <row r="4908" spans="3:19" x14ac:dyDescent="0.25">
      <c r="C4908" s="221"/>
      <c r="R4908" s="219">
        <v>41422</v>
      </c>
      <c r="S4908" s="220">
        <v>82.6</v>
      </c>
    </row>
    <row r="4909" spans="3:19" x14ac:dyDescent="0.25">
      <c r="C4909" s="221"/>
      <c r="R4909" s="219">
        <v>41423</v>
      </c>
      <c r="S4909" s="220">
        <v>83.2</v>
      </c>
    </row>
    <row r="4910" spans="3:19" x14ac:dyDescent="0.25">
      <c r="C4910" s="221"/>
      <c r="R4910" s="219">
        <v>41424</v>
      </c>
      <c r="S4910" s="220">
        <v>83.9</v>
      </c>
    </row>
    <row r="4911" spans="3:19" x14ac:dyDescent="0.25">
      <c r="C4911" s="221"/>
      <c r="R4911" s="219">
        <v>41425</v>
      </c>
      <c r="S4911" s="220">
        <v>83.9</v>
      </c>
    </row>
    <row r="4912" spans="3:19" x14ac:dyDescent="0.25">
      <c r="C4912" s="221"/>
      <c r="R4912" s="219">
        <v>41426</v>
      </c>
      <c r="S4912" s="220">
        <v>83.7</v>
      </c>
    </row>
    <row r="4913" spans="3:19" x14ac:dyDescent="0.25">
      <c r="C4913" s="221"/>
      <c r="R4913" s="219">
        <v>41427</v>
      </c>
      <c r="S4913" s="220">
        <v>82.6</v>
      </c>
    </row>
    <row r="4914" spans="3:19" x14ac:dyDescent="0.25">
      <c r="C4914" s="221"/>
      <c r="R4914" s="219">
        <v>41428</v>
      </c>
      <c r="S4914" s="220">
        <v>82.8</v>
      </c>
    </row>
    <row r="4915" spans="3:19" x14ac:dyDescent="0.25">
      <c r="C4915" s="221"/>
      <c r="R4915" s="219">
        <v>41429</v>
      </c>
      <c r="S4915" s="220">
        <v>84.4</v>
      </c>
    </row>
    <row r="4916" spans="3:19" x14ac:dyDescent="0.25">
      <c r="C4916" s="221"/>
      <c r="R4916" s="219">
        <v>41430</v>
      </c>
      <c r="S4916" s="220">
        <v>83.4</v>
      </c>
    </row>
    <row r="4917" spans="3:19" x14ac:dyDescent="0.25">
      <c r="C4917" s="221"/>
      <c r="R4917" s="219">
        <v>41431</v>
      </c>
      <c r="S4917" s="220">
        <v>83.4</v>
      </c>
    </row>
    <row r="4918" spans="3:19" x14ac:dyDescent="0.25">
      <c r="C4918" s="221"/>
      <c r="R4918" s="219">
        <v>41432</v>
      </c>
      <c r="S4918" s="220">
        <v>85.7</v>
      </c>
    </row>
    <row r="4919" spans="3:19" x14ac:dyDescent="0.25">
      <c r="C4919" s="221"/>
      <c r="R4919" s="219">
        <v>41433</v>
      </c>
      <c r="S4919" s="220">
        <v>86.2</v>
      </c>
    </row>
    <row r="4920" spans="3:19" x14ac:dyDescent="0.25">
      <c r="C4920" s="221"/>
      <c r="R4920" s="219">
        <v>41434</v>
      </c>
      <c r="S4920" s="220">
        <v>87.1</v>
      </c>
    </row>
    <row r="4921" spans="3:19" x14ac:dyDescent="0.25">
      <c r="C4921" s="221"/>
      <c r="R4921" s="219">
        <v>41435</v>
      </c>
      <c r="S4921" s="220">
        <v>88</v>
      </c>
    </row>
    <row r="4922" spans="3:19" x14ac:dyDescent="0.25">
      <c r="C4922" s="221"/>
      <c r="R4922" s="219">
        <v>41436</v>
      </c>
      <c r="S4922" s="220">
        <v>90.5</v>
      </c>
    </row>
    <row r="4923" spans="3:19" x14ac:dyDescent="0.25">
      <c r="C4923" s="221"/>
      <c r="R4923" s="219">
        <v>41437</v>
      </c>
      <c r="S4923" s="220">
        <v>90.6</v>
      </c>
    </row>
    <row r="4924" spans="3:19" x14ac:dyDescent="0.25">
      <c r="C4924" s="221"/>
      <c r="R4924" s="219">
        <v>41438</v>
      </c>
      <c r="S4924" s="220">
        <v>90.5</v>
      </c>
    </row>
    <row r="4925" spans="3:19" x14ac:dyDescent="0.25">
      <c r="C4925" s="221"/>
      <c r="R4925" s="219">
        <v>41439</v>
      </c>
      <c r="S4925" s="220">
        <v>91.6</v>
      </c>
    </row>
    <row r="4926" spans="3:19" x14ac:dyDescent="0.25">
      <c r="C4926" s="221"/>
      <c r="R4926" s="219">
        <v>41440</v>
      </c>
      <c r="S4926" s="220">
        <v>91.9</v>
      </c>
    </row>
    <row r="4927" spans="3:19" x14ac:dyDescent="0.25">
      <c r="C4927" s="221"/>
      <c r="R4927" s="219">
        <v>41441</v>
      </c>
      <c r="S4927" s="220">
        <v>91.4</v>
      </c>
    </row>
    <row r="4928" spans="3:19" x14ac:dyDescent="0.25">
      <c r="C4928" s="221"/>
      <c r="R4928" s="219">
        <v>41442</v>
      </c>
      <c r="S4928" s="220">
        <v>94.8</v>
      </c>
    </row>
    <row r="4929" spans="3:19" x14ac:dyDescent="0.25">
      <c r="C4929" s="221"/>
      <c r="R4929" s="219">
        <v>41443</v>
      </c>
      <c r="S4929" s="220">
        <v>95.5</v>
      </c>
    </row>
    <row r="4930" spans="3:19" x14ac:dyDescent="0.25">
      <c r="C4930" s="221"/>
      <c r="R4930" s="219">
        <v>41444</v>
      </c>
      <c r="S4930" s="220">
        <v>95.3</v>
      </c>
    </row>
    <row r="4931" spans="3:19" x14ac:dyDescent="0.25">
      <c r="C4931" s="221"/>
      <c r="R4931" s="219">
        <v>41445</v>
      </c>
      <c r="S4931" s="220">
        <v>95.2</v>
      </c>
    </row>
    <row r="4932" spans="3:19" x14ac:dyDescent="0.25">
      <c r="C4932" s="221"/>
      <c r="R4932" s="219">
        <v>41446</v>
      </c>
      <c r="S4932" s="220">
        <v>95.1</v>
      </c>
    </row>
    <row r="4933" spans="3:19" x14ac:dyDescent="0.25">
      <c r="C4933" s="221"/>
      <c r="R4933" s="219">
        <v>41447</v>
      </c>
      <c r="S4933" s="220">
        <v>93.1</v>
      </c>
    </row>
    <row r="4934" spans="3:19" x14ac:dyDescent="0.25">
      <c r="C4934" s="221"/>
      <c r="R4934" s="219">
        <v>41448</v>
      </c>
      <c r="S4934" s="220">
        <v>91</v>
      </c>
    </row>
    <row r="4935" spans="3:19" x14ac:dyDescent="0.25">
      <c r="C4935" s="221"/>
      <c r="R4935" s="219">
        <v>41449</v>
      </c>
      <c r="S4935" s="220">
        <v>90.7</v>
      </c>
    </row>
    <row r="4936" spans="3:19" x14ac:dyDescent="0.25">
      <c r="C4936" s="221"/>
      <c r="R4936" s="219">
        <v>41450</v>
      </c>
      <c r="S4936" s="220">
        <v>92.5</v>
      </c>
    </row>
    <row r="4937" spans="3:19" x14ac:dyDescent="0.25">
      <c r="C4937" s="221"/>
      <c r="R4937" s="219">
        <v>41451</v>
      </c>
      <c r="S4937" s="220">
        <v>91.5</v>
      </c>
    </row>
    <row r="4938" spans="3:19" x14ac:dyDescent="0.25">
      <c r="C4938" s="221"/>
      <c r="R4938" s="219">
        <v>41452</v>
      </c>
      <c r="S4938" s="220">
        <v>87.5</v>
      </c>
    </row>
    <row r="4939" spans="3:19" x14ac:dyDescent="0.25">
      <c r="C4939" s="221"/>
      <c r="R4939" s="219">
        <v>41453</v>
      </c>
      <c r="S4939" s="220">
        <v>85.2</v>
      </c>
    </row>
    <row r="4940" spans="3:19" x14ac:dyDescent="0.25">
      <c r="C4940" s="221"/>
      <c r="R4940" s="219">
        <v>41454</v>
      </c>
      <c r="S4940" s="220">
        <v>82.6</v>
      </c>
    </row>
    <row r="4941" spans="3:19" x14ac:dyDescent="0.25">
      <c r="C4941" s="221"/>
      <c r="R4941" s="219">
        <v>41455</v>
      </c>
      <c r="S4941" s="220">
        <v>82.6</v>
      </c>
    </row>
    <row r="4942" spans="3:19" x14ac:dyDescent="0.25">
      <c r="C4942" s="221"/>
      <c r="R4942" s="219">
        <v>41456</v>
      </c>
      <c r="S4942" s="220">
        <v>82.8</v>
      </c>
    </row>
    <row r="4943" spans="3:19" x14ac:dyDescent="0.25">
      <c r="C4943" s="221"/>
      <c r="R4943" s="219">
        <v>41457</v>
      </c>
      <c r="S4943" s="220">
        <v>84.7</v>
      </c>
    </row>
    <row r="4944" spans="3:19" x14ac:dyDescent="0.25">
      <c r="C4944" s="221"/>
      <c r="R4944" s="219">
        <v>41458</v>
      </c>
      <c r="S4944" s="220">
        <v>85.5</v>
      </c>
    </row>
    <row r="4945" spans="3:19" x14ac:dyDescent="0.25">
      <c r="C4945" s="221"/>
      <c r="R4945" s="219">
        <v>41459</v>
      </c>
      <c r="S4945" s="220">
        <v>84.4</v>
      </c>
    </row>
    <row r="4946" spans="3:19" x14ac:dyDescent="0.25">
      <c r="C4946" s="221"/>
      <c r="R4946" s="219">
        <v>41460</v>
      </c>
      <c r="S4946" s="220">
        <v>84.7</v>
      </c>
    </row>
    <row r="4947" spans="3:19" x14ac:dyDescent="0.25">
      <c r="C4947" s="221"/>
      <c r="R4947" s="219">
        <v>41461</v>
      </c>
      <c r="S4947" s="220">
        <v>83.5</v>
      </c>
    </row>
    <row r="4948" spans="3:19" x14ac:dyDescent="0.25">
      <c r="C4948" s="221"/>
      <c r="R4948" s="219">
        <v>41462</v>
      </c>
      <c r="S4948" s="220">
        <v>80.5</v>
      </c>
    </row>
    <row r="4949" spans="3:19" x14ac:dyDescent="0.25">
      <c r="C4949" s="221"/>
      <c r="R4949" s="219">
        <v>41463</v>
      </c>
      <c r="S4949" s="220">
        <v>80.8</v>
      </c>
    </row>
    <row r="4950" spans="3:19" x14ac:dyDescent="0.25">
      <c r="C4950" s="221"/>
      <c r="R4950" s="219">
        <v>41464</v>
      </c>
      <c r="S4950" s="220">
        <v>81.2</v>
      </c>
    </row>
    <row r="4951" spans="3:19" x14ac:dyDescent="0.25">
      <c r="C4951" s="221"/>
      <c r="R4951" s="219">
        <v>41465</v>
      </c>
      <c r="S4951" s="220">
        <v>80.900000000000006</v>
      </c>
    </row>
    <row r="4952" spans="3:19" x14ac:dyDescent="0.25">
      <c r="C4952" s="221"/>
      <c r="R4952" s="219">
        <v>41466</v>
      </c>
      <c r="S4952" s="220">
        <v>79.2</v>
      </c>
    </row>
    <row r="4953" spans="3:19" x14ac:dyDescent="0.25">
      <c r="C4953" s="221"/>
      <c r="R4953" s="219">
        <v>41467</v>
      </c>
      <c r="S4953" s="220">
        <v>79</v>
      </c>
    </row>
    <row r="4954" spans="3:19" x14ac:dyDescent="0.25">
      <c r="C4954" s="221"/>
      <c r="R4954" s="219">
        <v>41468</v>
      </c>
      <c r="S4954" s="220">
        <v>78.099999999999994</v>
      </c>
    </row>
    <row r="4955" spans="3:19" x14ac:dyDescent="0.25">
      <c r="C4955" s="221"/>
      <c r="R4955" s="219">
        <v>41469</v>
      </c>
      <c r="S4955" s="220">
        <v>78.599999999999994</v>
      </c>
    </row>
    <row r="4956" spans="3:19" x14ac:dyDescent="0.25">
      <c r="C4956" s="221"/>
      <c r="R4956" s="219">
        <v>41470</v>
      </c>
      <c r="S4956" s="220">
        <v>79.5</v>
      </c>
    </row>
    <row r="4957" spans="3:19" x14ac:dyDescent="0.25">
      <c r="C4957" s="221"/>
      <c r="R4957" s="219">
        <v>41471</v>
      </c>
      <c r="S4957" s="220">
        <v>79.8</v>
      </c>
    </row>
    <row r="4958" spans="3:19" x14ac:dyDescent="0.25">
      <c r="C4958" s="221"/>
      <c r="R4958" s="219">
        <v>41472</v>
      </c>
      <c r="S4958" s="220">
        <v>78.8</v>
      </c>
    </row>
    <row r="4959" spans="3:19" x14ac:dyDescent="0.25">
      <c r="C4959" s="221"/>
      <c r="R4959" s="219">
        <v>41473</v>
      </c>
      <c r="S4959" s="220">
        <v>76.5</v>
      </c>
    </row>
    <row r="4960" spans="3:19" x14ac:dyDescent="0.25">
      <c r="C4960" s="221"/>
      <c r="R4960" s="219">
        <v>41474</v>
      </c>
      <c r="S4960" s="220">
        <v>75.400000000000006</v>
      </c>
    </row>
    <row r="4961" spans="3:19" x14ac:dyDescent="0.25">
      <c r="C4961" s="221"/>
      <c r="R4961" s="219">
        <v>41475</v>
      </c>
      <c r="S4961" s="220">
        <v>74</v>
      </c>
    </row>
    <row r="4962" spans="3:19" x14ac:dyDescent="0.25">
      <c r="C4962" s="221"/>
      <c r="R4962" s="219">
        <v>41476</v>
      </c>
      <c r="S4962" s="220">
        <v>73</v>
      </c>
    </row>
    <row r="4963" spans="3:19" x14ac:dyDescent="0.25">
      <c r="C4963" s="221"/>
      <c r="R4963" s="219">
        <v>41477</v>
      </c>
      <c r="S4963" s="220">
        <v>74.2</v>
      </c>
    </row>
    <row r="4964" spans="3:19" x14ac:dyDescent="0.25">
      <c r="C4964" s="221"/>
      <c r="R4964" s="219">
        <v>41478</v>
      </c>
      <c r="S4964" s="220">
        <v>75.3</v>
      </c>
    </row>
    <row r="4965" spans="3:19" x14ac:dyDescent="0.25">
      <c r="C4965" s="221"/>
      <c r="R4965" s="219">
        <v>41479</v>
      </c>
      <c r="S4965" s="220">
        <v>74</v>
      </c>
    </row>
    <row r="4966" spans="3:19" x14ac:dyDescent="0.25">
      <c r="C4966" s="221"/>
      <c r="R4966" s="219">
        <v>41480</v>
      </c>
      <c r="S4966" s="220">
        <v>72.900000000000006</v>
      </c>
    </row>
    <row r="4967" spans="3:19" x14ac:dyDescent="0.25">
      <c r="C4967" s="221"/>
      <c r="R4967" s="219">
        <v>41481</v>
      </c>
      <c r="S4967" s="220">
        <v>72.599999999999994</v>
      </c>
    </row>
    <row r="4968" spans="3:19" x14ac:dyDescent="0.25">
      <c r="C4968" s="221"/>
      <c r="R4968" s="219">
        <v>41482</v>
      </c>
      <c r="S4968" s="220">
        <v>72.5</v>
      </c>
    </row>
    <row r="4969" spans="3:19" x14ac:dyDescent="0.25">
      <c r="C4969" s="221"/>
      <c r="R4969" s="219">
        <v>41483</v>
      </c>
      <c r="S4969" s="220">
        <v>74.099999999999994</v>
      </c>
    </row>
    <row r="4970" spans="3:19" x14ac:dyDescent="0.25">
      <c r="C4970" s="221"/>
      <c r="R4970" s="219">
        <v>41484</v>
      </c>
      <c r="S4970" s="220">
        <v>77</v>
      </c>
    </row>
    <row r="4971" spans="3:19" x14ac:dyDescent="0.25">
      <c r="C4971" s="221"/>
      <c r="R4971" s="219">
        <v>41485</v>
      </c>
      <c r="S4971" s="220">
        <v>78</v>
      </c>
    </row>
    <row r="4972" spans="3:19" x14ac:dyDescent="0.25">
      <c r="C4972" s="221"/>
      <c r="R4972" s="219">
        <v>41486</v>
      </c>
      <c r="S4972" s="220">
        <v>77.3</v>
      </c>
    </row>
    <row r="4973" spans="3:19" x14ac:dyDescent="0.25">
      <c r="C4973" s="221"/>
      <c r="R4973" s="219">
        <v>41487</v>
      </c>
      <c r="S4973" s="220">
        <v>75.2</v>
      </c>
    </row>
    <row r="4974" spans="3:19" x14ac:dyDescent="0.25">
      <c r="C4974" s="221"/>
      <c r="R4974" s="219">
        <v>41488</v>
      </c>
      <c r="S4974" s="220">
        <v>73.8</v>
      </c>
    </row>
    <row r="4975" spans="3:19" x14ac:dyDescent="0.25">
      <c r="C4975" s="221"/>
      <c r="R4975" s="219">
        <v>41489</v>
      </c>
      <c r="S4975" s="220">
        <v>73.400000000000006</v>
      </c>
    </row>
    <row r="4976" spans="3:19" x14ac:dyDescent="0.25">
      <c r="C4976" s="221"/>
      <c r="R4976" s="219">
        <v>41490</v>
      </c>
      <c r="S4976" s="220">
        <v>73</v>
      </c>
    </row>
    <row r="4977" spans="3:19" x14ac:dyDescent="0.25">
      <c r="C4977" s="221"/>
      <c r="R4977" s="219">
        <v>41491</v>
      </c>
      <c r="S4977" s="220">
        <v>74.400000000000006</v>
      </c>
    </row>
    <row r="4978" spans="3:19" x14ac:dyDescent="0.25">
      <c r="C4978" s="221"/>
      <c r="R4978" s="219">
        <v>41492</v>
      </c>
      <c r="S4978" s="220">
        <v>74.3</v>
      </c>
    </row>
    <row r="4979" spans="3:19" x14ac:dyDescent="0.25">
      <c r="C4979" s="221"/>
      <c r="R4979" s="219">
        <v>41493</v>
      </c>
      <c r="S4979" s="220">
        <v>75.7</v>
      </c>
    </row>
    <row r="4980" spans="3:19" x14ac:dyDescent="0.25">
      <c r="C4980" s="221"/>
      <c r="R4980" s="219">
        <v>41494</v>
      </c>
      <c r="S4980" s="220">
        <v>75.5</v>
      </c>
    </row>
    <row r="4981" spans="3:19" x14ac:dyDescent="0.25">
      <c r="C4981" s="221"/>
      <c r="R4981" s="219">
        <v>41495</v>
      </c>
      <c r="S4981" s="220">
        <v>75.400000000000006</v>
      </c>
    </row>
    <row r="4982" spans="3:19" x14ac:dyDescent="0.25">
      <c r="C4982" s="221"/>
      <c r="R4982" s="219">
        <v>41496</v>
      </c>
      <c r="S4982" s="220">
        <v>75.2</v>
      </c>
    </row>
    <row r="4983" spans="3:19" x14ac:dyDescent="0.25">
      <c r="C4983" s="221"/>
      <c r="R4983" s="219">
        <v>41497</v>
      </c>
      <c r="S4983" s="220">
        <v>73.400000000000006</v>
      </c>
    </row>
    <row r="4984" spans="3:19" x14ac:dyDescent="0.25">
      <c r="C4984" s="221"/>
      <c r="R4984" s="219">
        <v>41498</v>
      </c>
      <c r="S4984" s="220">
        <v>74.400000000000006</v>
      </c>
    </row>
    <row r="4985" spans="3:19" x14ac:dyDescent="0.25">
      <c r="C4985" s="221"/>
      <c r="R4985" s="219">
        <v>41499</v>
      </c>
      <c r="S4985" s="220">
        <v>74</v>
      </c>
    </row>
    <row r="4986" spans="3:19" x14ac:dyDescent="0.25">
      <c r="C4986" s="221"/>
      <c r="R4986" s="219">
        <v>41500</v>
      </c>
      <c r="S4986" s="220">
        <v>71.2</v>
      </c>
    </row>
    <row r="4987" spans="3:19" x14ac:dyDescent="0.25">
      <c r="C4987" s="221"/>
      <c r="R4987" s="219">
        <v>41501</v>
      </c>
      <c r="S4987" s="220">
        <v>70.3</v>
      </c>
    </row>
    <row r="4988" spans="3:19" x14ac:dyDescent="0.25">
      <c r="C4988" s="221"/>
      <c r="R4988" s="219">
        <v>41502</v>
      </c>
      <c r="S4988" s="220">
        <v>68</v>
      </c>
    </row>
    <row r="4989" spans="3:19" x14ac:dyDescent="0.25">
      <c r="C4989" s="221"/>
      <c r="R4989" s="219">
        <v>41503</v>
      </c>
      <c r="S4989" s="220">
        <v>68.7</v>
      </c>
    </row>
    <row r="4990" spans="3:19" x14ac:dyDescent="0.25">
      <c r="C4990" s="221"/>
      <c r="R4990" s="219">
        <v>41504</v>
      </c>
      <c r="S4990" s="220">
        <v>69.2</v>
      </c>
    </row>
    <row r="4991" spans="3:19" x14ac:dyDescent="0.25">
      <c r="C4991" s="221"/>
      <c r="R4991" s="219">
        <v>41505</v>
      </c>
      <c r="S4991" s="220">
        <v>71.3</v>
      </c>
    </row>
    <row r="4992" spans="3:19" x14ac:dyDescent="0.25">
      <c r="C4992" s="221"/>
      <c r="R4992" s="219">
        <v>41506</v>
      </c>
      <c r="S4992" s="220">
        <v>73.099999999999994</v>
      </c>
    </row>
    <row r="4993" spans="3:19" x14ac:dyDescent="0.25">
      <c r="C4993" s="221"/>
      <c r="R4993" s="219">
        <v>41507</v>
      </c>
      <c r="S4993" s="220">
        <v>72.5</v>
      </c>
    </row>
    <row r="4994" spans="3:19" x14ac:dyDescent="0.25">
      <c r="C4994" s="221"/>
      <c r="R4994" s="219">
        <v>41508</v>
      </c>
      <c r="S4994" s="220">
        <v>72</v>
      </c>
    </row>
    <row r="4995" spans="3:19" x14ac:dyDescent="0.25">
      <c r="C4995" s="221"/>
      <c r="R4995" s="219">
        <v>41509</v>
      </c>
      <c r="S4995" s="220">
        <v>73.599999999999994</v>
      </c>
    </row>
    <row r="4996" spans="3:19" x14ac:dyDescent="0.25">
      <c r="C4996" s="221"/>
      <c r="R4996" s="219">
        <v>41510</v>
      </c>
      <c r="S4996" s="220">
        <v>74.7</v>
      </c>
    </row>
    <row r="4997" spans="3:19" x14ac:dyDescent="0.25">
      <c r="C4997" s="221"/>
      <c r="R4997" s="219">
        <v>41511</v>
      </c>
      <c r="S4997" s="220">
        <v>74.099999999999994</v>
      </c>
    </row>
    <row r="4998" spans="3:19" x14ac:dyDescent="0.25">
      <c r="C4998" s="221"/>
      <c r="R4998" s="219">
        <v>41512</v>
      </c>
      <c r="S4998" s="220">
        <v>76.599999999999994</v>
      </c>
    </row>
    <row r="4999" spans="3:19" x14ac:dyDescent="0.25">
      <c r="C4999" s="221"/>
      <c r="R4999" s="219">
        <v>41513</v>
      </c>
      <c r="S4999" s="220">
        <v>78.8</v>
      </c>
    </row>
    <row r="5000" spans="3:19" x14ac:dyDescent="0.25">
      <c r="C5000" s="221"/>
      <c r="R5000" s="219">
        <v>41514</v>
      </c>
      <c r="S5000" s="220">
        <v>80.099999999999994</v>
      </c>
    </row>
    <row r="5001" spans="3:19" x14ac:dyDescent="0.25">
      <c r="C5001" s="221"/>
      <c r="R5001" s="219">
        <v>41515</v>
      </c>
      <c r="S5001" s="220">
        <v>83.2</v>
      </c>
    </row>
    <row r="5002" spans="3:19" x14ac:dyDescent="0.25">
      <c r="C5002" s="221"/>
      <c r="R5002" s="219">
        <v>41516</v>
      </c>
      <c r="S5002" s="220">
        <v>85.6</v>
      </c>
    </row>
    <row r="5003" spans="3:19" x14ac:dyDescent="0.25">
      <c r="C5003" s="221"/>
      <c r="R5003" s="219">
        <v>41517</v>
      </c>
      <c r="S5003" s="220">
        <v>90.3</v>
      </c>
    </row>
    <row r="5004" spans="3:19" x14ac:dyDescent="0.25">
      <c r="C5004" s="221"/>
      <c r="R5004" s="219">
        <v>41518</v>
      </c>
      <c r="S5004" s="220">
        <v>92.4</v>
      </c>
    </row>
    <row r="5005" spans="3:19" x14ac:dyDescent="0.25">
      <c r="C5005" s="221"/>
      <c r="R5005" s="219">
        <v>41519</v>
      </c>
      <c r="S5005" s="220">
        <v>93.7</v>
      </c>
    </row>
    <row r="5006" spans="3:19" x14ac:dyDescent="0.25">
      <c r="C5006" s="221"/>
      <c r="R5006" s="219">
        <v>41520</v>
      </c>
      <c r="S5006" s="220">
        <v>95.4</v>
      </c>
    </row>
    <row r="5007" spans="3:19" x14ac:dyDescent="0.25">
      <c r="C5007" s="221"/>
      <c r="R5007" s="219">
        <v>41521</v>
      </c>
      <c r="S5007" s="220">
        <v>94.2</v>
      </c>
    </row>
    <row r="5008" spans="3:19" x14ac:dyDescent="0.25">
      <c r="C5008" s="221"/>
      <c r="R5008" s="219">
        <v>41522</v>
      </c>
      <c r="S5008" s="220">
        <v>95</v>
      </c>
    </row>
    <row r="5009" spans="3:19" x14ac:dyDescent="0.25">
      <c r="C5009" s="221"/>
      <c r="R5009" s="219">
        <v>41523</v>
      </c>
      <c r="S5009" s="220">
        <v>94.9</v>
      </c>
    </row>
    <row r="5010" spans="3:19" x14ac:dyDescent="0.25">
      <c r="C5010" s="221"/>
      <c r="R5010" s="219">
        <v>41524</v>
      </c>
      <c r="S5010" s="220">
        <v>93.8</v>
      </c>
    </row>
    <row r="5011" spans="3:19" x14ac:dyDescent="0.25">
      <c r="C5011" s="221"/>
      <c r="R5011" s="219">
        <v>41525</v>
      </c>
      <c r="S5011" s="220">
        <v>93.3</v>
      </c>
    </row>
    <row r="5012" spans="3:19" x14ac:dyDescent="0.25">
      <c r="C5012" s="221"/>
      <c r="R5012" s="219">
        <v>41526</v>
      </c>
      <c r="S5012" s="220">
        <v>94.5</v>
      </c>
    </row>
    <row r="5013" spans="3:19" x14ac:dyDescent="0.25">
      <c r="C5013" s="221"/>
      <c r="R5013" s="219">
        <v>41527</v>
      </c>
      <c r="S5013" s="220">
        <v>96</v>
      </c>
    </row>
    <row r="5014" spans="3:19" x14ac:dyDescent="0.25">
      <c r="C5014" s="221"/>
      <c r="R5014" s="219">
        <v>41528</v>
      </c>
      <c r="S5014" s="220">
        <v>96.9</v>
      </c>
    </row>
    <row r="5015" spans="3:19" x14ac:dyDescent="0.25">
      <c r="C5015" s="221"/>
      <c r="R5015" s="219">
        <v>41529</v>
      </c>
      <c r="S5015" s="220">
        <v>96.8</v>
      </c>
    </row>
    <row r="5016" spans="3:19" x14ac:dyDescent="0.25">
      <c r="C5016" s="221"/>
      <c r="R5016" s="219">
        <v>41530</v>
      </c>
      <c r="S5016" s="220">
        <v>98.6</v>
      </c>
    </row>
    <row r="5017" spans="3:19" x14ac:dyDescent="0.25">
      <c r="C5017" s="221"/>
      <c r="R5017" s="219">
        <v>41531</v>
      </c>
      <c r="S5017" s="220">
        <v>98.6</v>
      </c>
    </row>
    <row r="5018" spans="3:19" x14ac:dyDescent="0.25">
      <c r="C5018" s="221"/>
      <c r="R5018" s="219">
        <v>41532</v>
      </c>
      <c r="S5018" s="220">
        <v>99.2</v>
      </c>
    </row>
    <row r="5019" spans="3:19" x14ac:dyDescent="0.25">
      <c r="C5019" s="221"/>
      <c r="R5019" s="219">
        <v>41533</v>
      </c>
      <c r="S5019" s="220">
        <v>101</v>
      </c>
    </row>
    <row r="5020" spans="3:19" x14ac:dyDescent="0.25">
      <c r="C5020" s="221"/>
      <c r="R5020" s="219">
        <v>41534</v>
      </c>
      <c r="S5020" s="220">
        <v>101.4</v>
      </c>
    </row>
    <row r="5021" spans="3:19" x14ac:dyDescent="0.25">
      <c r="C5021" s="221"/>
      <c r="R5021" s="219">
        <v>41535</v>
      </c>
      <c r="S5021" s="220">
        <v>100.4</v>
      </c>
    </row>
    <row r="5022" spans="3:19" x14ac:dyDescent="0.25">
      <c r="C5022" s="221"/>
      <c r="R5022" s="219">
        <v>41536</v>
      </c>
      <c r="S5022" s="220">
        <v>99.1</v>
      </c>
    </row>
    <row r="5023" spans="3:19" x14ac:dyDescent="0.25">
      <c r="C5023" s="221"/>
      <c r="R5023" s="219">
        <v>41537</v>
      </c>
      <c r="S5023" s="220">
        <v>100.1</v>
      </c>
    </row>
    <row r="5024" spans="3:19" x14ac:dyDescent="0.25">
      <c r="C5024" s="221"/>
      <c r="R5024" s="219">
        <v>41538</v>
      </c>
      <c r="S5024" s="220">
        <v>100.3</v>
      </c>
    </row>
    <row r="5025" spans="3:19" x14ac:dyDescent="0.25">
      <c r="C5025" s="221"/>
      <c r="R5025" s="219">
        <v>41539</v>
      </c>
      <c r="S5025" s="220">
        <v>99.8</v>
      </c>
    </row>
    <row r="5026" spans="3:19" x14ac:dyDescent="0.25">
      <c r="C5026" s="221"/>
      <c r="R5026" s="219">
        <v>41540</v>
      </c>
      <c r="S5026" s="220">
        <v>102.4</v>
      </c>
    </row>
    <row r="5027" spans="3:19" x14ac:dyDescent="0.25">
      <c r="C5027" s="221"/>
      <c r="R5027" s="219">
        <v>41541</v>
      </c>
      <c r="S5027" s="220">
        <v>105.8</v>
      </c>
    </row>
    <row r="5028" spans="3:19" x14ac:dyDescent="0.25">
      <c r="C5028" s="221"/>
      <c r="R5028" s="219">
        <v>41542</v>
      </c>
      <c r="S5028" s="220">
        <v>106.3</v>
      </c>
    </row>
    <row r="5029" spans="3:19" x14ac:dyDescent="0.25">
      <c r="C5029" s="221"/>
      <c r="R5029" s="219">
        <v>41543</v>
      </c>
      <c r="S5029" s="220">
        <v>105.5</v>
      </c>
    </row>
    <row r="5030" spans="3:19" x14ac:dyDescent="0.25">
      <c r="C5030" s="221"/>
      <c r="R5030" s="219">
        <v>41544</v>
      </c>
      <c r="S5030" s="220">
        <v>105.2</v>
      </c>
    </row>
    <row r="5031" spans="3:19" x14ac:dyDescent="0.25">
      <c r="C5031" s="221"/>
      <c r="R5031" s="219">
        <v>41545</v>
      </c>
      <c r="S5031" s="220">
        <v>102</v>
      </c>
    </row>
    <row r="5032" spans="3:19" x14ac:dyDescent="0.25">
      <c r="C5032" s="221"/>
      <c r="R5032" s="219">
        <v>41546</v>
      </c>
      <c r="S5032" s="220">
        <v>100.5</v>
      </c>
    </row>
    <row r="5033" spans="3:19" x14ac:dyDescent="0.25">
      <c r="C5033" s="221"/>
      <c r="R5033" s="219">
        <v>41547</v>
      </c>
      <c r="S5033" s="220">
        <v>98.1</v>
      </c>
    </row>
    <row r="5034" spans="3:19" x14ac:dyDescent="0.25">
      <c r="C5034" s="221"/>
      <c r="R5034" s="219">
        <v>41548</v>
      </c>
      <c r="S5034" s="220">
        <v>98.9</v>
      </c>
    </row>
    <row r="5035" spans="3:19" x14ac:dyDescent="0.25">
      <c r="C5035" s="221"/>
      <c r="R5035" s="219">
        <v>41549</v>
      </c>
      <c r="S5035" s="220">
        <v>97.6</v>
      </c>
    </row>
    <row r="5036" spans="3:19" x14ac:dyDescent="0.25">
      <c r="C5036" s="221"/>
      <c r="R5036" s="219">
        <v>41550</v>
      </c>
      <c r="S5036" s="220">
        <v>95.4</v>
      </c>
    </row>
    <row r="5037" spans="3:19" x14ac:dyDescent="0.25">
      <c r="C5037" s="221"/>
      <c r="R5037" s="219">
        <v>41551</v>
      </c>
      <c r="S5037" s="220">
        <v>97.1</v>
      </c>
    </row>
    <row r="5038" spans="3:19" x14ac:dyDescent="0.25">
      <c r="C5038" s="221"/>
      <c r="R5038" s="219">
        <v>41552</v>
      </c>
      <c r="S5038" s="220">
        <v>95.3</v>
      </c>
    </row>
    <row r="5039" spans="3:19" x14ac:dyDescent="0.25">
      <c r="C5039" s="221"/>
      <c r="R5039" s="219">
        <v>41553</v>
      </c>
      <c r="S5039" s="220">
        <v>94.4</v>
      </c>
    </row>
    <row r="5040" spans="3:19" x14ac:dyDescent="0.25">
      <c r="C5040" s="221"/>
      <c r="R5040" s="219">
        <v>41554</v>
      </c>
      <c r="S5040" s="220">
        <v>96.6</v>
      </c>
    </row>
    <row r="5041" spans="3:19" x14ac:dyDescent="0.25">
      <c r="C5041" s="221"/>
      <c r="R5041" s="219">
        <v>41555</v>
      </c>
      <c r="S5041" s="220">
        <v>97.5</v>
      </c>
    </row>
    <row r="5042" spans="3:19" x14ac:dyDescent="0.25">
      <c r="C5042" s="221"/>
      <c r="R5042" s="219">
        <v>41556</v>
      </c>
      <c r="S5042" s="220">
        <v>96.7</v>
      </c>
    </row>
    <row r="5043" spans="3:19" x14ac:dyDescent="0.25">
      <c r="C5043" s="221"/>
      <c r="R5043" s="219">
        <v>41557</v>
      </c>
      <c r="S5043" s="220">
        <v>96.4</v>
      </c>
    </row>
    <row r="5044" spans="3:19" x14ac:dyDescent="0.25">
      <c r="C5044" s="221"/>
      <c r="R5044" s="219">
        <v>41558</v>
      </c>
      <c r="S5044" s="220">
        <v>95</v>
      </c>
    </row>
    <row r="5045" spans="3:19" x14ac:dyDescent="0.25">
      <c r="C5045" s="221"/>
      <c r="R5045" s="219">
        <v>41559</v>
      </c>
      <c r="S5045" s="220">
        <v>93.7</v>
      </c>
    </row>
    <row r="5046" spans="3:19" x14ac:dyDescent="0.25">
      <c r="C5046" s="221"/>
      <c r="R5046" s="219">
        <v>41560</v>
      </c>
      <c r="S5046" s="220">
        <v>91.2</v>
      </c>
    </row>
    <row r="5047" spans="3:19" x14ac:dyDescent="0.25">
      <c r="C5047" s="221"/>
      <c r="R5047" s="219">
        <v>41561</v>
      </c>
      <c r="S5047" s="220">
        <v>91.5</v>
      </c>
    </row>
    <row r="5048" spans="3:19" x14ac:dyDescent="0.25">
      <c r="C5048" s="221"/>
      <c r="R5048" s="219">
        <v>41562</v>
      </c>
      <c r="S5048" s="220">
        <v>92.7</v>
      </c>
    </row>
    <row r="5049" spans="3:19" x14ac:dyDescent="0.25">
      <c r="C5049" s="221"/>
      <c r="R5049" s="219">
        <v>41563</v>
      </c>
      <c r="S5049" s="220">
        <v>90.7</v>
      </c>
    </row>
    <row r="5050" spans="3:19" x14ac:dyDescent="0.25">
      <c r="C5050" s="221"/>
      <c r="R5050" s="219">
        <v>41564</v>
      </c>
      <c r="S5050" s="220">
        <v>89</v>
      </c>
    </row>
    <row r="5051" spans="3:19" x14ac:dyDescent="0.25">
      <c r="C5051" s="221"/>
      <c r="R5051" s="219">
        <v>41565</v>
      </c>
      <c r="S5051" s="220">
        <v>88.7</v>
      </c>
    </row>
    <row r="5052" spans="3:19" x14ac:dyDescent="0.25">
      <c r="C5052" s="221"/>
      <c r="R5052" s="219">
        <v>41566</v>
      </c>
      <c r="S5052" s="220">
        <v>88.8</v>
      </c>
    </row>
    <row r="5053" spans="3:19" x14ac:dyDescent="0.25">
      <c r="C5053" s="221"/>
      <c r="R5053" s="219">
        <v>41567</v>
      </c>
      <c r="S5053" s="220">
        <v>87.5</v>
      </c>
    </row>
    <row r="5054" spans="3:19" x14ac:dyDescent="0.25">
      <c r="C5054" s="221"/>
      <c r="R5054" s="219">
        <v>41568</v>
      </c>
      <c r="S5054" s="220">
        <v>89.7</v>
      </c>
    </row>
    <row r="5055" spans="3:19" x14ac:dyDescent="0.25">
      <c r="C5055" s="221"/>
      <c r="R5055" s="219">
        <v>41569</v>
      </c>
      <c r="S5055" s="220">
        <v>89.4</v>
      </c>
    </row>
    <row r="5056" spans="3:19" x14ac:dyDescent="0.25">
      <c r="C5056" s="221"/>
      <c r="R5056" s="219">
        <v>41570</v>
      </c>
      <c r="S5056" s="220">
        <v>86.8</v>
      </c>
    </row>
    <row r="5057" spans="3:19" x14ac:dyDescent="0.25">
      <c r="C5057" s="221"/>
      <c r="R5057" s="219">
        <v>41571</v>
      </c>
      <c r="S5057" s="220">
        <v>83.1</v>
      </c>
    </row>
    <row r="5058" spans="3:19" x14ac:dyDescent="0.25">
      <c r="C5058" s="221"/>
      <c r="R5058" s="219">
        <v>41572</v>
      </c>
      <c r="S5058" s="220">
        <v>80.599999999999994</v>
      </c>
    </row>
    <row r="5059" spans="3:19" x14ac:dyDescent="0.25">
      <c r="C5059" s="221"/>
      <c r="R5059" s="219">
        <v>41573</v>
      </c>
      <c r="S5059" s="220">
        <v>78.2</v>
      </c>
    </row>
    <row r="5060" spans="3:19" x14ac:dyDescent="0.25">
      <c r="C5060" s="221"/>
      <c r="R5060" s="219">
        <v>41574</v>
      </c>
      <c r="S5060" s="220">
        <v>75.900000000000006</v>
      </c>
    </row>
    <row r="5061" spans="3:19" x14ac:dyDescent="0.25">
      <c r="C5061" s="221"/>
      <c r="R5061" s="219">
        <v>41575</v>
      </c>
      <c r="S5061" s="220">
        <v>75.3</v>
      </c>
    </row>
    <row r="5062" spans="3:19" x14ac:dyDescent="0.25">
      <c r="C5062" s="221"/>
      <c r="R5062" s="219">
        <v>41576</v>
      </c>
      <c r="S5062" s="220">
        <v>75</v>
      </c>
    </row>
    <row r="5063" spans="3:19" x14ac:dyDescent="0.25">
      <c r="C5063" s="221"/>
      <c r="R5063" s="219">
        <v>41577</v>
      </c>
      <c r="S5063" s="220">
        <v>74</v>
      </c>
    </row>
    <row r="5064" spans="3:19" x14ac:dyDescent="0.25">
      <c r="C5064" s="221"/>
      <c r="R5064" s="219">
        <v>41578</v>
      </c>
      <c r="S5064" s="220">
        <v>71.599999999999994</v>
      </c>
    </row>
    <row r="5065" spans="3:19" x14ac:dyDescent="0.25">
      <c r="C5065" s="221"/>
      <c r="R5065" s="219">
        <v>41579</v>
      </c>
      <c r="S5065" s="220">
        <v>71.599999999999994</v>
      </c>
    </row>
    <row r="5066" spans="3:19" x14ac:dyDescent="0.25">
      <c r="C5066" s="221"/>
      <c r="R5066" s="219">
        <v>41580</v>
      </c>
      <c r="S5066" s="220">
        <v>72.400000000000006</v>
      </c>
    </row>
    <row r="5067" spans="3:19" x14ac:dyDescent="0.25">
      <c r="C5067" s="221"/>
      <c r="R5067" s="219">
        <v>41581</v>
      </c>
      <c r="S5067" s="220">
        <v>71.3</v>
      </c>
    </row>
    <row r="5068" spans="3:19" x14ac:dyDescent="0.25">
      <c r="C5068" s="221"/>
      <c r="R5068" s="219">
        <v>41582</v>
      </c>
      <c r="S5068" s="220">
        <v>72</v>
      </c>
    </row>
    <row r="5069" spans="3:19" x14ac:dyDescent="0.25">
      <c r="C5069" s="221"/>
      <c r="R5069" s="219">
        <v>41583</v>
      </c>
      <c r="S5069" s="220">
        <v>70.7</v>
      </c>
    </row>
    <row r="5070" spans="3:19" x14ac:dyDescent="0.25">
      <c r="C5070" s="221"/>
      <c r="R5070" s="219">
        <v>41584</v>
      </c>
      <c r="S5070" s="220">
        <v>69</v>
      </c>
    </row>
    <row r="5071" spans="3:19" x14ac:dyDescent="0.25">
      <c r="C5071" s="221"/>
      <c r="R5071" s="219">
        <v>41585</v>
      </c>
      <c r="S5071" s="220">
        <v>67.7</v>
      </c>
    </row>
    <row r="5072" spans="3:19" x14ac:dyDescent="0.25">
      <c r="C5072" s="221"/>
      <c r="R5072" s="219">
        <v>41586</v>
      </c>
      <c r="S5072" s="220">
        <v>68.8</v>
      </c>
    </row>
    <row r="5073" spans="3:19" x14ac:dyDescent="0.25">
      <c r="C5073" s="221"/>
      <c r="R5073" s="219">
        <v>41587</v>
      </c>
      <c r="S5073" s="220">
        <v>70.400000000000006</v>
      </c>
    </row>
    <row r="5074" spans="3:19" x14ac:dyDescent="0.25">
      <c r="C5074" s="221"/>
      <c r="R5074" s="219">
        <v>41588</v>
      </c>
      <c r="S5074" s="220">
        <v>69.3</v>
      </c>
    </row>
    <row r="5075" spans="3:19" x14ac:dyDescent="0.25">
      <c r="C5075" s="221"/>
      <c r="R5075" s="219">
        <v>41589</v>
      </c>
      <c r="S5075" s="220">
        <v>71.099999999999994</v>
      </c>
    </row>
    <row r="5076" spans="3:19" x14ac:dyDescent="0.25">
      <c r="C5076" s="221"/>
      <c r="R5076" s="219">
        <v>41590</v>
      </c>
      <c r="S5076" s="220">
        <v>73.3</v>
      </c>
    </row>
    <row r="5077" spans="3:19" x14ac:dyDescent="0.25">
      <c r="C5077" s="221"/>
      <c r="R5077" s="219">
        <v>41591</v>
      </c>
      <c r="S5077" s="220">
        <v>72</v>
      </c>
    </row>
    <row r="5078" spans="3:19" x14ac:dyDescent="0.25">
      <c r="C5078" s="221"/>
      <c r="R5078" s="219">
        <v>41592</v>
      </c>
      <c r="S5078" s="220">
        <v>71.900000000000006</v>
      </c>
    </row>
    <row r="5079" spans="3:19" x14ac:dyDescent="0.25">
      <c r="C5079" s="221"/>
      <c r="R5079" s="219">
        <v>41593</v>
      </c>
      <c r="S5079" s="220">
        <v>72.8</v>
      </c>
    </row>
    <row r="5080" spans="3:19" x14ac:dyDescent="0.25">
      <c r="C5080" s="221"/>
      <c r="R5080" s="219">
        <v>41594</v>
      </c>
      <c r="S5080" s="220">
        <v>71.599999999999994</v>
      </c>
    </row>
    <row r="5081" spans="3:19" x14ac:dyDescent="0.25">
      <c r="C5081" s="221"/>
      <c r="R5081" s="219">
        <v>41595</v>
      </c>
      <c r="S5081" s="220">
        <v>70.8</v>
      </c>
    </row>
    <row r="5082" spans="3:19" x14ac:dyDescent="0.25">
      <c r="C5082" s="221"/>
      <c r="R5082" s="219">
        <v>41596</v>
      </c>
      <c r="S5082" s="220">
        <v>71.599999999999994</v>
      </c>
    </row>
    <row r="5083" spans="3:19" x14ac:dyDescent="0.25">
      <c r="C5083" s="221"/>
      <c r="R5083" s="219">
        <v>41597</v>
      </c>
      <c r="S5083" s="220">
        <v>73</v>
      </c>
    </row>
    <row r="5084" spans="3:19" x14ac:dyDescent="0.25">
      <c r="C5084" s="221"/>
      <c r="R5084" s="219">
        <v>41598</v>
      </c>
      <c r="S5084" s="220">
        <v>71.2</v>
      </c>
    </row>
    <row r="5085" spans="3:19" x14ac:dyDescent="0.25">
      <c r="C5085" s="221"/>
      <c r="R5085" s="219">
        <v>41599</v>
      </c>
      <c r="S5085" s="220">
        <v>70.900000000000006</v>
      </c>
    </row>
    <row r="5086" spans="3:19" x14ac:dyDescent="0.25">
      <c r="C5086" s="221"/>
      <c r="R5086" s="219">
        <v>41600</v>
      </c>
      <c r="S5086" s="220">
        <v>70.5</v>
      </c>
    </row>
    <row r="5087" spans="3:19" x14ac:dyDescent="0.25">
      <c r="C5087" s="221"/>
      <c r="R5087" s="219">
        <v>41601</v>
      </c>
      <c r="S5087" s="220">
        <v>70.400000000000006</v>
      </c>
    </row>
    <row r="5088" spans="3:19" x14ac:dyDescent="0.25">
      <c r="C5088" s="221"/>
      <c r="R5088" s="219">
        <v>41602</v>
      </c>
      <c r="S5088" s="220">
        <v>70.7</v>
      </c>
    </row>
    <row r="5089" spans="3:19" x14ac:dyDescent="0.25">
      <c r="C5089" s="221"/>
      <c r="R5089" s="219">
        <v>41603</v>
      </c>
      <c r="S5089" s="220">
        <v>74.2</v>
      </c>
    </row>
    <row r="5090" spans="3:19" x14ac:dyDescent="0.25">
      <c r="C5090" s="221"/>
      <c r="R5090" s="219">
        <v>41604</v>
      </c>
      <c r="S5090" s="220">
        <v>78.3</v>
      </c>
    </row>
    <row r="5091" spans="3:19" x14ac:dyDescent="0.25">
      <c r="C5091" s="221"/>
      <c r="R5091" s="219">
        <v>41605</v>
      </c>
      <c r="S5091" s="220">
        <v>78.2</v>
      </c>
    </row>
    <row r="5092" spans="3:19" x14ac:dyDescent="0.25">
      <c r="C5092" s="221"/>
      <c r="R5092" s="219">
        <v>41606</v>
      </c>
      <c r="S5092" s="220">
        <v>77.900000000000006</v>
      </c>
    </row>
    <row r="5093" spans="3:19" x14ac:dyDescent="0.25">
      <c r="C5093" s="221"/>
      <c r="R5093" s="219">
        <v>41607</v>
      </c>
      <c r="S5093" s="220">
        <v>77.5</v>
      </c>
    </row>
    <row r="5094" spans="3:19" x14ac:dyDescent="0.25">
      <c r="C5094" s="221"/>
      <c r="R5094" s="219">
        <v>41608</v>
      </c>
      <c r="S5094" s="220">
        <v>76.8</v>
      </c>
    </row>
    <row r="5095" spans="3:19" x14ac:dyDescent="0.25">
      <c r="C5095" s="221"/>
      <c r="R5095" s="219">
        <v>41609</v>
      </c>
      <c r="S5095" s="220">
        <v>75.099999999999994</v>
      </c>
    </row>
    <row r="5096" spans="3:19" x14ac:dyDescent="0.25">
      <c r="C5096" s="221"/>
      <c r="R5096" s="219">
        <v>41610</v>
      </c>
      <c r="S5096" s="220">
        <v>74.2</v>
      </c>
    </row>
    <row r="5097" spans="3:19" x14ac:dyDescent="0.25">
      <c r="C5097" s="221"/>
      <c r="R5097" s="219">
        <v>41611</v>
      </c>
      <c r="S5097" s="220">
        <v>74.599999999999994</v>
      </c>
    </row>
    <row r="5098" spans="3:19" x14ac:dyDescent="0.25">
      <c r="C5098" s="221"/>
      <c r="R5098" s="219">
        <v>41612</v>
      </c>
      <c r="S5098" s="220">
        <v>76</v>
      </c>
    </row>
    <row r="5099" spans="3:19" x14ac:dyDescent="0.25">
      <c r="C5099" s="221"/>
      <c r="R5099" s="219">
        <v>41613</v>
      </c>
      <c r="S5099" s="220">
        <v>75.5</v>
      </c>
    </row>
    <row r="5100" spans="3:19" x14ac:dyDescent="0.25">
      <c r="C5100" s="221"/>
      <c r="R5100" s="219">
        <v>41614</v>
      </c>
      <c r="S5100" s="220">
        <v>74.7</v>
      </c>
    </row>
    <row r="5101" spans="3:19" x14ac:dyDescent="0.25">
      <c r="C5101" s="221"/>
      <c r="R5101" s="219">
        <v>41615</v>
      </c>
      <c r="S5101" s="220">
        <v>74.400000000000006</v>
      </c>
    </row>
    <row r="5102" spans="3:19" x14ac:dyDescent="0.25">
      <c r="C5102" s="221"/>
      <c r="R5102" s="219">
        <v>41616</v>
      </c>
      <c r="S5102" s="220">
        <v>73.099999999999994</v>
      </c>
    </row>
    <row r="5103" spans="3:19" x14ac:dyDescent="0.25">
      <c r="C5103" s="221"/>
      <c r="R5103" s="219">
        <v>41617</v>
      </c>
      <c r="S5103" s="220">
        <v>71.8</v>
      </c>
    </row>
    <row r="5104" spans="3:19" x14ac:dyDescent="0.25">
      <c r="C5104" s="221"/>
      <c r="R5104" s="219">
        <v>41618</v>
      </c>
      <c r="S5104" s="220">
        <v>72.599999999999994</v>
      </c>
    </row>
    <row r="5105" spans="3:19" x14ac:dyDescent="0.25">
      <c r="C5105" s="221"/>
      <c r="R5105" s="219">
        <v>41619</v>
      </c>
      <c r="S5105" s="220">
        <v>71.900000000000006</v>
      </c>
    </row>
    <row r="5106" spans="3:19" x14ac:dyDescent="0.25">
      <c r="C5106" s="221"/>
      <c r="R5106" s="219">
        <v>41620</v>
      </c>
      <c r="S5106" s="220">
        <v>70.8</v>
      </c>
    </row>
    <row r="5107" spans="3:19" x14ac:dyDescent="0.25">
      <c r="C5107" s="221"/>
      <c r="R5107" s="219">
        <v>41621</v>
      </c>
      <c r="S5107" s="220">
        <v>70.8</v>
      </c>
    </row>
    <row r="5108" spans="3:19" x14ac:dyDescent="0.25">
      <c r="C5108" s="221"/>
      <c r="R5108" s="219">
        <v>41622</v>
      </c>
      <c r="S5108" s="220">
        <v>69.400000000000006</v>
      </c>
    </row>
    <row r="5109" spans="3:19" x14ac:dyDescent="0.25">
      <c r="C5109" s="221"/>
      <c r="R5109" s="219">
        <v>41623</v>
      </c>
      <c r="S5109" s="220">
        <v>67.400000000000006</v>
      </c>
    </row>
    <row r="5110" spans="3:19" x14ac:dyDescent="0.25">
      <c r="C5110" s="221"/>
      <c r="R5110" s="219">
        <v>41624</v>
      </c>
      <c r="S5110" s="220">
        <v>67.8</v>
      </c>
    </row>
    <row r="5111" spans="3:19" x14ac:dyDescent="0.25">
      <c r="C5111" s="221"/>
      <c r="R5111" s="219">
        <v>41625</v>
      </c>
      <c r="S5111" s="220">
        <v>70</v>
      </c>
    </row>
    <row r="5112" spans="3:19" x14ac:dyDescent="0.25">
      <c r="C5112" s="221"/>
      <c r="R5112" s="219">
        <v>41626</v>
      </c>
      <c r="S5112" s="220">
        <v>71</v>
      </c>
    </row>
    <row r="5113" spans="3:19" x14ac:dyDescent="0.25">
      <c r="C5113" s="221"/>
      <c r="R5113" s="219">
        <v>41627</v>
      </c>
      <c r="S5113" s="220">
        <v>70.099999999999994</v>
      </c>
    </row>
    <row r="5114" spans="3:19" x14ac:dyDescent="0.25">
      <c r="C5114" s="221"/>
      <c r="R5114" s="219">
        <v>41628</v>
      </c>
      <c r="S5114" s="220">
        <v>71</v>
      </c>
    </row>
    <row r="5115" spans="3:19" x14ac:dyDescent="0.25">
      <c r="C5115" s="221"/>
      <c r="R5115" s="219">
        <v>41629</v>
      </c>
      <c r="S5115" s="220">
        <v>71</v>
      </c>
    </row>
    <row r="5116" spans="3:19" x14ac:dyDescent="0.25">
      <c r="C5116" s="221"/>
      <c r="R5116" s="219">
        <v>41630</v>
      </c>
      <c r="S5116" s="220">
        <v>70.8</v>
      </c>
    </row>
    <row r="5117" spans="3:19" x14ac:dyDescent="0.25">
      <c r="C5117" s="221"/>
      <c r="R5117" s="219">
        <v>41631</v>
      </c>
      <c r="S5117" s="220">
        <v>70.599999999999994</v>
      </c>
    </row>
    <row r="5118" spans="3:19" x14ac:dyDescent="0.25">
      <c r="C5118" s="221"/>
      <c r="R5118" s="219">
        <v>41632</v>
      </c>
      <c r="S5118" s="220">
        <v>71.099999999999994</v>
      </c>
    </row>
    <row r="5119" spans="3:19" x14ac:dyDescent="0.25">
      <c r="C5119" s="221"/>
      <c r="R5119" s="219">
        <v>41633</v>
      </c>
      <c r="S5119" s="220">
        <v>68.7</v>
      </c>
    </row>
    <row r="5120" spans="3:19" x14ac:dyDescent="0.25">
      <c r="C5120" s="221"/>
      <c r="R5120" s="219">
        <v>41634</v>
      </c>
      <c r="S5120" s="220">
        <v>66</v>
      </c>
    </row>
    <row r="5121" spans="3:19" x14ac:dyDescent="0.25">
      <c r="C5121" s="221"/>
      <c r="R5121" s="219">
        <v>41635</v>
      </c>
      <c r="S5121" s="220">
        <v>67.599999999999994</v>
      </c>
    </row>
    <row r="5122" spans="3:19" x14ac:dyDescent="0.25">
      <c r="C5122" s="221"/>
      <c r="R5122" s="219">
        <v>41636</v>
      </c>
      <c r="S5122" s="220">
        <v>68.5</v>
      </c>
    </row>
    <row r="5123" spans="3:19" x14ac:dyDescent="0.25">
      <c r="C5123" s="221"/>
      <c r="R5123" s="219">
        <v>41637</v>
      </c>
      <c r="S5123" s="220">
        <v>67.5</v>
      </c>
    </row>
    <row r="5124" spans="3:19" x14ac:dyDescent="0.25">
      <c r="C5124" s="221"/>
      <c r="R5124" s="219">
        <v>41638</v>
      </c>
      <c r="S5124" s="220">
        <v>68.5</v>
      </c>
    </row>
    <row r="5125" spans="3:19" x14ac:dyDescent="0.25">
      <c r="C5125" s="221"/>
      <c r="R5125" s="219">
        <v>41639</v>
      </c>
      <c r="S5125" s="220">
        <v>72.099999999999994</v>
      </c>
    </row>
    <row r="5126" spans="3:19" x14ac:dyDescent="0.25">
      <c r="C5126" s="221"/>
      <c r="R5126" s="219">
        <v>41640</v>
      </c>
      <c r="S5126" s="220">
        <v>74.599999999999994</v>
      </c>
    </row>
    <row r="5127" spans="3:19" x14ac:dyDescent="0.25">
      <c r="C5127" s="221"/>
      <c r="R5127" s="219">
        <v>41641</v>
      </c>
      <c r="S5127" s="220">
        <v>74.599999999999994</v>
      </c>
    </row>
    <row r="5128" spans="3:19" x14ac:dyDescent="0.25">
      <c r="C5128" s="221"/>
      <c r="R5128" s="219">
        <v>41642</v>
      </c>
      <c r="S5128" s="220">
        <v>75.2</v>
      </c>
    </row>
    <row r="5129" spans="3:19" x14ac:dyDescent="0.25">
      <c r="C5129" s="221"/>
      <c r="R5129" s="219">
        <v>41643</v>
      </c>
      <c r="S5129" s="220">
        <v>74.8</v>
      </c>
    </row>
    <row r="5130" spans="3:19" x14ac:dyDescent="0.25">
      <c r="C5130" s="221"/>
      <c r="R5130" s="219">
        <v>41644</v>
      </c>
      <c r="S5130" s="220">
        <v>75.3</v>
      </c>
    </row>
    <row r="5131" spans="3:19" x14ac:dyDescent="0.25">
      <c r="C5131" s="221"/>
      <c r="R5131" s="219">
        <v>41645</v>
      </c>
      <c r="S5131" s="220">
        <v>77.3</v>
      </c>
    </row>
    <row r="5132" spans="3:19" x14ac:dyDescent="0.25">
      <c r="C5132" s="221"/>
      <c r="R5132" s="219">
        <v>41646</v>
      </c>
      <c r="S5132" s="220">
        <v>77.599999999999994</v>
      </c>
    </row>
    <row r="5133" spans="3:19" x14ac:dyDescent="0.25">
      <c r="C5133" s="221"/>
      <c r="R5133" s="219">
        <v>41647</v>
      </c>
      <c r="S5133" s="220">
        <v>78.5</v>
      </c>
    </row>
    <row r="5134" spans="3:19" x14ac:dyDescent="0.25">
      <c r="C5134" s="221"/>
      <c r="R5134" s="219">
        <v>41648</v>
      </c>
      <c r="S5134" s="220">
        <v>78.5</v>
      </c>
    </row>
    <row r="5135" spans="3:19" x14ac:dyDescent="0.25">
      <c r="C5135" s="221"/>
      <c r="R5135" s="219">
        <v>41649</v>
      </c>
      <c r="S5135" s="220">
        <v>79.5</v>
      </c>
    </row>
    <row r="5136" spans="3:19" x14ac:dyDescent="0.25">
      <c r="C5136" s="221"/>
      <c r="R5136" s="219">
        <v>41650</v>
      </c>
      <c r="S5136" s="220">
        <v>79</v>
      </c>
    </row>
    <row r="5137" spans="3:19" x14ac:dyDescent="0.25">
      <c r="C5137" s="221"/>
      <c r="R5137" s="219">
        <v>41651</v>
      </c>
      <c r="S5137" s="220">
        <v>77.7</v>
      </c>
    </row>
    <row r="5138" spans="3:19" x14ac:dyDescent="0.25">
      <c r="C5138" s="221"/>
      <c r="R5138" s="219">
        <v>41652</v>
      </c>
      <c r="S5138" s="220">
        <v>79.5</v>
      </c>
    </row>
    <row r="5139" spans="3:19" x14ac:dyDescent="0.25">
      <c r="C5139" s="221"/>
      <c r="R5139" s="219">
        <v>41653</v>
      </c>
      <c r="S5139" s="220">
        <v>81.5</v>
      </c>
    </row>
    <row r="5140" spans="3:19" x14ac:dyDescent="0.25">
      <c r="C5140" s="221"/>
      <c r="R5140" s="219">
        <v>41654</v>
      </c>
      <c r="S5140" s="220">
        <v>83</v>
      </c>
    </row>
    <row r="5141" spans="3:19" x14ac:dyDescent="0.25">
      <c r="C5141" s="221"/>
      <c r="R5141" s="219">
        <v>41655</v>
      </c>
      <c r="S5141" s="220">
        <v>81.2</v>
      </c>
    </row>
    <row r="5142" spans="3:19" x14ac:dyDescent="0.25">
      <c r="C5142" s="221"/>
      <c r="R5142" s="219">
        <v>41656</v>
      </c>
      <c r="S5142" s="220">
        <v>79.599999999999994</v>
      </c>
    </row>
    <row r="5143" spans="3:19" x14ac:dyDescent="0.25">
      <c r="C5143" s="221"/>
      <c r="R5143" s="219">
        <v>41657</v>
      </c>
      <c r="S5143" s="220">
        <v>79.400000000000006</v>
      </c>
    </row>
    <row r="5144" spans="3:19" x14ac:dyDescent="0.25">
      <c r="C5144" s="221"/>
      <c r="R5144" s="219">
        <v>41658</v>
      </c>
      <c r="S5144" s="220">
        <v>78.599999999999994</v>
      </c>
    </row>
    <row r="5145" spans="3:19" x14ac:dyDescent="0.25">
      <c r="C5145" s="221"/>
      <c r="R5145" s="219">
        <v>41659</v>
      </c>
      <c r="S5145" s="220">
        <v>79.3</v>
      </c>
    </row>
    <row r="5146" spans="3:19" x14ac:dyDescent="0.25">
      <c r="C5146" s="221"/>
      <c r="R5146" s="219">
        <v>41660</v>
      </c>
      <c r="S5146" s="220">
        <v>81.099999999999994</v>
      </c>
    </row>
    <row r="5147" spans="3:19" x14ac:dyDescent="0.25">
      <c r="C5147" s="221"/>
      <c r="R5147" s="219">
        <v>41661</v>
      </c>
      <c r="S5147" s="220">
        <v>82.3</v>
      </c>
    </row>
    <row r="5148" spans="3:19" x14ac:dyDescent="0.25">
      <c r="C5148" s="221"/>
      <c r="R5148" s="219">
        <v>41662</v>
      </c>
      <c r="S5148" s="220">
        <v>81.8</v>
      </c>
    </row>
    <row r="5149" spans="3:19" x14ac:dyDescent="0.25">
      <c r="C5149" s="221"/>
      <c r="R5149" s="219">
        <v>41663</v>
      </c>
      <c r="S5149" s="220">
        <v>82.2</v>
      </c>
    </row>
    <row r="5150" spans="3:19" x14ac:dyDescent="0.25">
      <c r="C5150" s="221"/>
      <c r="R5150" s="219">
        <v>41664</v>
      </c>
      <c r="S5150" s="220">
        <v>80.8</v>
      </c>
    </row>
    <row r="5151" spans="3:19" x14ac:dyDescent="0.25">
      <c r="C5151" s="221"/>
      <c r="R5151" s="219">
        <v>41665</v>
      </c>
      <c r="S5151" s="220">
        <v>80</v>
      </c>
    </row>
    <row r="5152" spans="3:19" x14ac:dyDescent="0.25">
      <c r="C5152" s="221"/>
      <c r="R5152" s="219">
        <v>41666</v>
      </c>
      <c r="S5152" s="220">
        <v>80.7</v>
      </c>
    </row>
    <row r="5153" spans="3:19" x14ac:dyDescent="0.25">
      <c r="C5153" s="221"/>
      <c r="R5153" s="219">
        <v>41667</v>
      </c>
      <c r="S5153" s="220">
        <v>81.3</v>
      </c>
    </row>
    <row r="5154" spans="3:19" x14ac:dyDescent="0.25">
      <c r="C5154" s="221"/>
      <c r="R5154" s="219">
        <v>41668</v>
      </c>
      <c r="S5154" s="220">
        <v>81.3</v>
      </c>
    </row>
    <row r="5155" spans="3:19" x14ac:dyDescent="0.25">
      <c r="C5155" s="221"/>
      <c r="R5155" s="219">
        <v>41669</v>
      </c>
      <c r="S5155" s="220">
        <v>78.7</v>
      </c>
    </row>
    <row r="5156" spans="3:19" x14ac:dyDescent="0.25">
      <c r="C5156" s="221"/>
      <c r="R5156" s="219">
        <v>41670</v>
      </c>
      <c r="S5156" s="220">
        <v>77.5</v>
      </c>
    </row>
    <row r="5157" spans="3:19" x14ac:dyDescent="0.25">
      <c r="C5157" s="221"/>
      <c r="R5157" s="219">
        <v>41671</v>
      </c>
      <c r="S5157" s="220">
        <v>76</v>
      </c>
    </row>
    <row r="5158" spans="3:19" x14ac:dyDescent="0.25">
      <c r="C5158" s="221"/>
      <c r="R5158" s="219">
        <v>41672</v>
      </c>
      <c r="S5158" s="220">
        <v>74.2</v>
      </c>
    </row>
    <row r="5159" spans="3:19" x14ac:dyDescent="0.25">
      <c r="C5159" s="221"/>
      <c r="R5159" s="219">
        <v>41673</v>
      </c>
      <c r="S5159" s="220">
        <v>78.400000000000006</v>
      </c>
    </row>
    <row r="5160" spans="3:19" x14ac:dyDescent="0.25">
      <c r="C5160" s="221"/>
      <c r="R5160" s="219">
        <v>41674</v>
      </c>
      <c r="S5160" s="220">
        <v>77.900000000000006</v>
      </c>
    </row>
    <row r="5161" spans="3:19" x14ac:dyDescent="0.25">
      <c r="C5161" s="221"/>
      <c r="R5161" s="219">
        <v>41675</v>
      </c>
      <c r="S5161" s="220">
        <v>77.5</v>
      </c>
    </row>
    <row r="5162" spans="3:19" x14ac:dyDescent="0.25">
      <c r="C5162" s="221"/>
      <c r="R5162" s="219">
        <v>41676</v>
      </c>
      <c r="S5162" s="220">
        <v>75.900000000000006</v>
      </c>
    </row>
    <row r="5163" spans="3:19" x14ac:dyDescent="0.25">
      <c r="C5163" s="221"/>
      <c r="R5163" s="219">
        <v>41677</v>
      </c>
      <c r="S5163" s="220">
        <v>74.8</v>
      </c>
    </row>
    <row r="5164" spans="3:19" x14ac:dyDescent="0.25">
      <c r="C5164" s="221"/>
      <c r="R5164" s="219">
        <v>41678</v>
      </c>
      <c r="S5164" s="220">
        <v>74.2</v>
      </c>
    </row>
    <row r="5165" spans="3:19" x14ac:dyDescent="0.25">
      <c r="C5165" s="221"/>
      <c r="R5165" s="219">
        <v>41679</v>
      </c>
      <c r="S5165" s="220">
        <v>73.400000000000006</v>
      </c>
    </row>
    <row r="5166" spans="3:19" x14ac:dyDescent="0.25">
      <c r="C5166" s="221"/>
      <c r="R5166" s="219">
        <v>41680</v>
      </c>
      <c r="S5166" s="220">
        <v>73.8</v>
      </c>
    </row>
    <row r="5167" spans="3:19" x14ac:dyDescent="0.25">
      <c r="C5167" s="221"/>
      <c r="R5167" s="219">
        <v>41681</v>
      </c>
      <c r="S5167" s="220">
        <v>76.2</v>
      </c>
    </row>
    <row r="5168" spans="3:19" x14ac:dyDescent="0.25">
      <c r="C5168" s="221"/>
      <c r="R5168" s="219">
        <v>41682</v>
      </c>
      <c r="S5168" s="220">
        <v>74.599999999999994</v>
      </c>
    </row>
    <row r="5169" spans="3:19" x14ac:dyDescent="0.25">
      <c r="C5169" s="221"/>
      <c r="R5169" s="219">
        <v>41683</v>
      </c>
      <c r="S5169" s="220">
        <v>73.8</v>
      </c>
    </row>
    <row r="5170" spans="3:19" x14ac:dyDescent="0.25">
      <c r="C5170" s="221"/>
      <c r="R5170" s="219">
        <v>41684</v>
      </c>
      <c r="S5170" s="220">
        <v>72.900000000000006</v>
      </c>
    </row>
    <row r="5171" spans="3:19" x14ac:dyDescent="0.25">
      <c r="C5171" s="221"/>
      <c r="R5171" s="219">
        <v>41685</v>
      </c>
      <c r="S5171" s="220">
        <v>73.2</v>
      </c>
    </row>
    <row r="5172" spans="3:19" x14ac:dyDescent="0.25">
      <c r="C5172" s="221"/>
      <c r="R5172" s="219">
        <v>41686</v>
      </c>
      <c r="S5172" s="220">
        <v>72.7</v>
      </c>
    </row>
    <row r="5173" spans="3:19" x14ac:dyDescent="0.25">
      <c r="C5173" s="221"/>
      <c r="R5173" s="219">
        <v>41687</v>
      </c>
      <c r="S5173" s="220">
        <v>73.400000000000006</v>
      </c>
    </row>
    <row r="5174" spans="3:19" x14ac:dyDescent="0.25">
      <c r="C5174" s="221"/>
      <c r="R5174" s="219">
        <v>41688</v>
      </c>
      <c r="S5174" s="220">
        <v>73.8</v>
      </c>
    </row>
    <row r="5175" spans="3:19" x14ac:dyDescent="0.25">
      <c r="C5175" s="221"/>
      <c r="R5175" s="219">
        <v>41689</v>
      </c>
      <c r="S5175" s="220">
        <v>73.8</v>
      </c>
    </row>
    <row r="5176" spans="3:19" x14ac:dyDescent="0.25">
      <c r="C5176" s="221"/>
      <c r="R5176" s="219">
        <v>41690</v>
      </c>
      <c r="S5176" s="220">
        <v>73.5</v>
      </c>
    </row>
    <row r="5177" spans="3:19" x14ac:dyDescent="0.25">
      <c r="C5177" s="221"/>
      <c r="R5177" s="219">
        <v>41691</v>
      </c>
      <c r="S5177" s="220">
        <v>74.7</v>
      </c>
    </row>
    <row r="5178" spans="3:19" x14ac:dyDescent="0.25">
      <c r="C5178" s="221"/>
      <c r="R5178" s="219">
        <v>41692</v>
      </c>
      <c r="S5178" s="220">
        <v>73.599999999999994</v>
      </c>
    </row>
    <row r="5179" spans="3:19" x14ac:dyDescent="0.25">
      <c r="C5179" s="221"/>
      <c r="R5179" s="219">
        <v>41693</v>
      </c>
      <c r="S5179" s="220">
        <v>71.3</v>
      </c>
    </row>
    <row r="5180" spans="3:19" x14ac:dyDescent="0.25">
      <c r="C5180" s="221"/>
      <c r="R5180" s="219">
        <v>41694</v>
      </c>
      <c r="S5180" s="220">
        <v>71.599999999999994</v>
      </c>
    </row>
    <row r="5181" spans="3:19" x14ac:dyDescent="0.25">
      <c r="C5181" s="221"/>
      <c r="R5181" s="219">
        <v>41695</v>
      </c>
      <c r="S5181" s="220">
        <v>70.599999999999994</v>
      </c>
    </row>
    <row r="5182" spans="3:19" x14ac:dyDescent="0.25">
      <c r="C5182" s="221"/>
      <c r="R5182" s="219">
        <v>41696</v>
      </c>
      <c r="S5182" s="220">
        <v>69.400000000000006</v>
      </c>
    </row>
    <row r="5183" spans="3:19" x14ac:dyDescent="0.25">
      <c r="C5183" s="221"/>
      <c r="R5183" s="219">
        <v>41697</v>
      </c>
      <c r="S5183" s="220">
        <v>69.5</v>
      </c>
    </row>
    <row r="5184" spans="3:19" x14ac:dyDescent="0.25">
      <c r="C5184" s="221"/>
      <c r="R5184" s="219">
        <v>41698</v>
      </c>
      <c r="S5184" s="220">
        <v>69.599999999999994</v>
      </c>
    </row>
    <row r="5185" spans="3:19" x14ac:dyDescent="0.25">
      <c r="C5185" s="221"/>
      <c r="R5185" s="219">
        <v>41699</v>
      </c>
      <c r="S5185" s="220">
        <v>71.5</v>
      </c>
    </row>
    <row r="5186" spans="3:19" x14ac:dyDescent="0.25">
      <c r="C5186" s="221"/>
      <c r="R5186" s="219">
        <v>41700</v>
      </c>
      <c r="S5186" s="220">
        <v>73.400000000000006</v>
      </c>
    </row>
    <row r="5187" spans="3:19" x14ac:dyDescent="0.25">
      <c r="C5187" s="221"/>
      <c r="R5187" s="219">
        <v>41701</v>
      </c>
      <c r="S5187" s="220">
        <v>78.2</v>
      </c>
    </row>
    <row r="5188" spans="3:19" x14ac:dyDescent="0.25">
      <c r="C5188" s="221"/>
      <c r="R5188" s="219">
        <v>41702</v>
      </c>
      <c r="S5188" s="220">
        <v>83.1</v>
      </c>
    </row>
    <row r="5189" spans="3:19" x14ac:dyDescent="0.25">
      <c r="C5189" s="221"/>
      <c r="R5189" s="219">
        <v>41703</v>
      </c>
      <c r="S5189" s="220">
        <v>85</v>
      </c>
    </row>
    <row r="5190" spans="3:19" x14ac:dyDescent="0.25">
      <c r="C5190" s="221"/>
      <c r="R5190" s="219">
        <v>41704</v>
      </c>
      <c r="S5190" s="220">
        <v>88.1</v>
      </c>
    </row>
    <row r="5191" spans="3:19" x14ac:dyDescent="0.25">
      <c r="C5191" s="221"/>
      <c r="R5191" s="219">
        <v>41705</v>
      </c>
      <c r="S5191" s="220">
        <v>90.5</v>
      </c>
    </row>
    <row r="5192" spans="3:19" x14ac:dyDescent="0.25">
      <c r="C5192" s="221"/>
      <c r="R5192" s="219">
        <v>41706</v>
      </c>
      <c r="S5192" s="220">
        <v>90.8</v>
      </c>
    </row>
    <row r="5193" spans="3:19" x14ac:dyDescent="0.25">
      <c r="C5193" s="221"/>
      <c r="R5193" s="219">
        <v>41707</v>
      </c>
      <c r="S5193" s="220">
        <v>92.2</v>
      </c>
    </row>
    <row r="5194" spans="3:19" x14ac:dyDescent="0.25">
      <c r="C5194" s="221"/>
      <c r="R5194" s="219">
        <v>41708</v>
      </c>
      <c r="S5194" s="220">
        <v>94.8</v>
      </c>
    </row>
    <row r="5195" spans="3:19" x14ac:dyDescent="0.25">
      <c r="C5195" s="221"/>
      <c r="R5195" s="219">
        <v>41709</v>
      </c>
      <c r="S5195" s="220">
        <v>96.2</v>
      </c>
    </row>
    <row r="5196" spans="3:19" x14ac:dyDescent="0.25">
      <c r="C5196" s="221"/>
      <c r="R5196" s="219">
        <v>41710</v>
      </c>
      <c r="S5196" s="220">
        <v>98.5</v>
      </c>
    </row>
    <row r="5197" spans="3:19" x14ac:dyDescent="0.25">
      <c r="C5197" s="221"/>
      <c r="R5197" s="219">
        <v>41711</v>
      </c>
      <c r="S5197" s="220">
        <v>98.7</v>
      </c>
    </row>
    <row r="5198" spans="3:19" x14ac:dyDescent="0.25">
      <c r="C5198" s="221"/>
      <c r="R5198" s="219">
        <v>41712</v>
      </c>
      <c r="S5198" s="220">
        <v>100.2</v>
      </c>
    </row>
    <row r="5199" spans="3:19" x14ac:dyDescent="0.25">
      <c r="C5199" s="221"/>
      <c r="R5199" s="219">
        <v>41713</v>
      </c>
      <c r="S5199" s="220">
        <v>101.2</v>
      </c>
    </row>
    <row r="5200" spans="3:19" x14ac:dyDescent="0.25">
      <c r="C5200" s="221"/>
      <c r="R5200" s="219">
        <v>41714</v>
      </c>
      <c r="S5200" s="220">
        <v>102.7</v>
      </c>
    </row>
    <row r="5201" spans="3:19" x14ac:dyDescent="0.25">
      <c r="C5201" s="221"/>
      <c r="R5201" s="219">
        <v>41715</v>
      </c>
      <c r="S5201" s="220">
        <v>105</v>
      </c>
    </row>
    <row r="5202" spans="3:19" x14ac:dyDescent="0.25">
      <c r="C5202" s="221"/>
      <c r="R5202" s="219">
        <v>41716</v>
      </c>
      <c r="S5202" s="220">
        <v>109.7</v>
      </c>
    </row>
    <row r="5203" spans="3:19" x14ac:dyDescent="0.25">
      <c r="C5203" s="221"/>
      <c r="R5203" s="219">
        <v>41717</v>
      </c>
      <c r="S5203" s="220">
        <v>112</v>
      </c>
    </row>
    <row r="5204" spans="3:19" x14ac:dyDescent="0.25">
      <c r="C5204" s="221"/>
      <c r="R5204" s="219">
        <v>41718</v>
      </c>
      <c r="S5204" s="220">
        <v>112.1</v>
      </c>
    </row>
    <row r="5205" spans="3:19" x14ac:dyDescent="0.25">
      <c r="C5205" s="221"/>
      <c r="R5205" s="219">
        <v>41719</v>
      </c>
      <c r="S5205" s="220">
        <v>113.2</v>
      </c>
    </row>
    <row r="5206" spans="3:19" x14ac:dyDescent="0.25">
      <c r="C5206" s="221"/>
      <c r="R5206" s="219">
        <v>41720</v>
      </c>
      <c r="S5206" s="220">
        <v>111.8</v>
      </c>
    </row>
    <row r="5207" spans="3:19" x14ac:dyDescent="0.25">
      <c r="C5207" s="221"/>
      <c r="R5207" s="219">
        <v>41721</v>
      </c>
      <c r="S5207" s="220">
        <v>110.8</v>
      </c>
    </row>
    <row r="5208" spans="3:19" x14ac:dyDescent="0.25">
      <c r="C5208" s="221"/>
      <c r="R5208" s="219">
        <v>41722</v>
      </c>
      <c r="S5208" s="220">
        <v>113.9</v>
      </c>
    </row>
    <row r="5209" spans="3:19" x14ac:dyDescent="0.25">
      <c r="C5209" s="221"/>
      <c r="R5209" s="219">
        <v>41723</v>
      </c>
      <c r="S5209" s="220">
        <v>117.3</v>
      </c>
    </row>
    <row r="5210" spans="3:19" x14ac:dyDescent="0.25">
      <c r="C5210" s="221"/>
      <c r="R5210" s="219">
        <v>41724</v>
      </c>
      <c r="S5210" s="220">
        <v>118.6</v>
      </c>
    </row>
    <row r="5211" spans="3:19" x14ac:dyDescent="0.25">
      <c r="C5211" s="221"/>
      <c r="R5211" s="219">
        <v>41725</v>
      </c>
      <c r="S5211" s="220">
        <v>119.4</v>
      </c>
    </row>
    <row r="5212" spans="3:19" x14ac:dyDescent="0.25">
      <c r="C5212" s="221"/>
      <c r="R5212" s="219">
        <v>41726</v>
      </c>
      <c r="S5212" s="220">
        <v>120.8</v>
      </c>
    </row>
    <row r="5213" spans="3:19" x14ac:dyDescent="0.25">
      <c r="C5213" s="221"/>
      <c r="R5213" s="219">
        <v>41727</v>
      </c>
      <c r="S5213" s="220">
        <v>121</v>
      </c>
    </row>
    <row r="5214" spans="3:19" x14ac:dyDescent="0.25">
      <c r="C5214" s="221"/>
      <c r="R5214" s="219">
        <v>41728</v>
      </c>
      <c r="S5214" s="220">
        <v>120.7</v>
      </c>
    </row>
    <row r="5215" spans="3:19" x14ac:dyDescent="0.25">
      <c r="C5215" s="221"/>
      <c r="R5215" s="219">
        <v>41729</v>
      </c>
      <c r="S5215" s="220">
        <v>120.1</v>
      </c>
    </row>
    <row r="5216" spans="3:19" x14ac:dyDescent="0.25">
      <c r="C5216" s="221"/>
      <c r="R5216" s="219">
        <v>41730</v>
      </c>
      <c r="S5216" s="220">
        <v>119.7</v>
      </c>
    </row>
    <row r="5217" spans="3:19" x14ac:dyDescent="0.25">
      <c r="C5217" s="221"/>
      <c r="R5217" s="219">
        <v>41731</v>
      </c>
      <c r="S5217" s="220">
        <v>116.9</v>
      </c>
    </row>
    <row r="5218" spans="3:19" x14ac:dyDescent="0.25">
      <c r="C5218" s="221"/>
      <c r="R5218" s="219">
        <v>41732</v>
      </c>
      <c r="S5218" s="220">
        <v>111.9</v>
      </c>
    </row>
    <row r="5219" spans="3:19" x14ac:dyDescent="0.25">
      <c r="C5219" s="221"/>
      <c r="R5219" s="219">
        <v>41733</v>
      </c>
      <c r="S5219" s="220">
        <v>106.7</v>
      </c>
    </row>
    <row r="5220" spans="3:19" x14ac:dyDescent="0.25">
      <c r="C5220" s="221"/>
      <c r="R5220" s="219">
        <v>41734</v>
      </c>
      <c r="S5220" s="220">
        <v>104</v>
      </c>
    </row>
    <row r="5221" spans="3:19" x14ac:dyDescent="0.25">
      <c r="C5221" s="221"/>
      <c r="R5221" s="219">
        <v>41735</v>
      </c>
      <c r="S5221" s="220">
        <v>99.1</v>
      </c>
    </row>
    <row r="5222" spans="3:19" x14ac:dyDescent="0.25">
      <c r="C5222" s="221"/>
      <c r="R5222" s="219">
        <v>41736</v>
      </c>
      <c r="S5222" s="220">
        <v>99.3</v>
      </c>
    </row>
    <row r="5223" spans="3:19" x14ac:dyDescent="0.25">
      <c r="C5223" s="221"/>
      <c r="R5223" s="219">
        <v>41737</v>
      </c>
      <c r="S5223" s="220">
        <v>99.7</v>
      </c>
    </row>
    <row r="5224" spans="3:19" x14ac:dyDescent="0.25">
      <c r="C5224" s="221"/>
      <c r="R5224" s="219">
        <v>41738</v>
      </c>
      <c r="S5224" s="220">
        <v>100.5</v>
      </c>
    </row>
    <row r="5225" spans="3:19" x14ac:dyDescent="0.25">
      <c r="C5225" s="221"/>
      <c r="R5225" s="219">
        <v>41739</v>
      </c>
      <c r="S5225" s="220">
        <v>99.5</v>
      </c>
    </row>
    <row r="5226" spans="3:19" x14ac:dyDescent="0.25">
      <c r="C5226" s="221"/>
      <c r="R5226" s="219">
        <v>41740</v>
      </c>
      <c r="S5226" s="220">
        <v>97.1</v>
      </c>
    </row>
    <row r="5227" spans="3:19" x14ac:dyDescent="0.25">
      <c r="C5227" s="221"/>
      <c r="R5227" s="219">
        <v>41741</v>
      </c>
      <c r="S5227" s="220">
        <v>96.4</v>
      </c>
    </row>
    <row r="5228" spans="3:19" x14ac:dyDescent="0.25">
      <c r="C5228" s="221"/>
      <c r="R5228" s="219">
        <v>41742</v>
      </c>
      <c r="S5228" s="220">
        <v>94.4</v>
      </c>
    </row>
    <row r="5229" spans="3:19" x14ac:dyDescent="0.25">
      <c r="C5229" s="221"/>
      <c r="R5229" s="219">
        <v>41743</v>
      </c>
      <c r="S5229" s="220">
        <v>95.4</v>
      </c>
    </row>
    <row r="5230" spans="3:19" x14ac:dyDescent="0.25">
      <c r="C5230" s="221"/>
      <c r="R5230" s="219">
        <v>41744</v>
      </c>
      <c r="S5230" s="220">
        <v>96.1</v>
      </c>
    </row>
    <row r="5231" spans="3:19" x14ac:dyDescent="0.25">
      <c r="C5231" s="221"/>
      <c r="R5231" s="219">
        <v>41745</v>
      </c>
      <c r="S5231" s="220">
        <v>96.4</v>
      </c>
    </row>
    <row r="5232" spans="3:19" x14ac:dyDescent="0.25">
      <c r="C5232" s="221"/>
      <c r="R5232" s="219">
        <v>41746</v>
      </c>
      <c r="S5232" s="220">
        <v>92.7</v>
      </c>
    </row>
    <row r="5233" spans="3:19" x14ac:dyDescent="0.25">
      <c r="C5233" s="221"/>
      <c r="R5233" s="219">
        <v>41747</v>
      </c>
      <c r="S5233" s="220">
        <v>90.7</v>
      </c>
    </row>
    <row r="5234" spans="3:19" x14ac:dyDescent="0.25">
      <c r="C5234" s="221"/>
      <c r="R5234" s="219">
        <v>41748</v>
      </c>
      <c r="S5234" s="220">
        <v>89.2</v>
      </c>
    </row>
    <row r="5235" spans="3:19" x14ac:dyDescent="0.25">
      <c r="C5235" s="221"/>
      <c r="R5235" s="219">
        <v>41749</v>
      </c>
      <c r="S5235" s="220">
        <v>87.6</v>
      </c>
    </row>
    <row r="5236" spans="3:19" x14ac:dyDescent="0.25">
      <c r="C5236" s="221"/>
      <c r="R5236" s="219">
        <v>41750</v>
      </c>
      <c r="S5236" s="220">
        <v>88.1</v>
      </c>
    </row>
    <row r="5237" spans="3:19" x14ac:dyDescent="0.25">
      <c r="C5237" s="221"/>
      <c r="R5237" s="219">
        <v>41751</v>
      </c>
      <c r="S5237" s="220">
        <v>89.8</v>
      </c>
    </row>
    <row r="5238" spans="3:19" x14ac:dyDescent="0.25">
      <c r="C5238" s="221"/>
      <c r="R5238" s="219">
        <v>41752</v>
      </c>
      <c r="S5238" s="220">
        <v>89.6</v>
      </c>
    </row>
    <row r="5239" spans="3:19" x14ac:dyDescent="0.25">
      <c r="C5239" s="221"/>
      <c r="R5239" s="219">
        <v>41753</v>
      </c>
      <c r="S5239" s="220">
        <v>87.1</v>
      </c>
    </row>
    <row r="5240" spans="3:19" x14ac:dyDescent="0.25">
      <c r="C5240" s="221"/>
      <c r="R5240" s="219">
        <v>41754</v>
      </c>
      <c r="S5240" s="220">
        <v>87.7</v>
      </c>
    </row>
    <row r="5241" spans="3:19" x14ac:dyDescent="0.25">
      <c r="C5241" s="221"/>
      <c r="R5241" s="219">
        <v>41755</v>
      </c>
      <c r="S5241" s="220">
        <v>87</v>
      </c>
    </row>
    <row r="5242" spans="3:19" x14ac:dyDescent="0.25">
      <c r="C5242" s="221"/>
      <c r="R5242" s="219">
        <v>41756</v>
      </c>
      <c r="S5242" s="220">
        <v>85.9</v>
      </c>
    </row>
    <row r="5243" spans="3:19" x14ac:dyDescent="0.25">
      <c r="C5243" s="221"/>
      <c r="R5243" s="219">
        <v>41757</v>
      </c>
      <c r="S5243" s="220">
        <v>87.4</v>
      </c>
    </row>
    <row r="5244" spans="3:19" x14ac:dyDescent="0.25">
      <c r="C5244" s="221"/>
      <c r="R5244" s="219">
        <v>41758</v>
      </c>
      <c r="S5244" s="220">
        <v>89.6</v>
      </c>
    </row>
    <row r="5245" spans="3:19" x14ac:dyDescent="0.25">
      <c r="C5245" s="221"/>
      <c r="R5245" s="219">
        <v>41759</v>
      </c>
      <c r="S5245" s="220">
        <v>92.8</v>
      </c>
    </row>
    <row r="5246" spans="3:19" x14ac:dyDescent="0.25">
      <c r="C5246" s="221"/>
      <c r="R5246" s="219">
        <v>41760</v>
      </c>
      <c r="S5246" s="220">
        <v>91.4</v>
      </c>
    </row>
    <row r="5247" spans="3:19" x14ac:dyDescent="0.25">
      <c r="C5247" s="221"/>
      <c r="R5247" s="219">
        <v>41761</v>
      </c>
      <c r="S5247" s="220">
        <v>91.3</v>
      </c>
    </row>
    <row r="5248" spans="3:19" x14ac:dyDescent="0.25">
      <c r="C5248" s="221"/>
      <c r="R5248" s="219">
        <v>41762</v>
      </c>
      <c r="S5248" s="220">
        <v>92.3</v>
      </c>
    </row>
    <row r="5249" spans="3:19" x14ac:dyDescent="0.25">
      <c r="C5249" s="221"/>
      <c r="R5249" s="219">
        <v>41763</v>
      </c>
      <c r="S5249" s="220">
        <v>93.4</v>
      </c>
    </row>
    <row r="5250" spans="3:19" x14ac:dyDescent="0.25">
      <c r="C5250" s="221"/>
      <c r="R5250" s="219">
        <v>41764</v>
      </c>
      <c r="S5250" s="220">
        <v>93.5</v>
      </c>
    </row>
    <row r="5251" spans="3:19" x14ac:dyDescent="0.25">
      <c r="C5251" s="221"/>
      <c r="R5251" s="219">
        <v>41765</v>
      </c>
      <c r="S5251" s="220">
        <v>96.6</v>
      </c>
    </row>
    <row r="5252" spans="3:19" x14ac:dyDescent="0.25">
      <c r="C5252" s="221"/>
      <c r="R5252" s="219">
        <v>41766</v>
      </c>
      <c r="S5252" s="220">
        <v>97.3</v>
      </c>
    </row>
    <row r="5253" spans="3:19" x14ac:dyDescent="0.25">
      <c r="C5253" s="221"/>
      <c r="R5253" s="219">
        <v>41767</v>
      </c>
      <c r="S5253" s="220">
        <v>97.5</v>
      </c>
    </row>
    <row r="5254" spans="3:19" x14ac:dyDescent="0.25">
      <c r="C5254" s="221"/>
      <c r="R5254" s="219">
        <v>41768</v>
      </c>
      <c r="S5254" s="220">
        <v>96.8</v>
      </c>
    </row>
    <row r="5255" spans="3:19" x14ac:dyDescent="0.25">
      <c r="C5255" s="221"/>
      <c r="R5255" s="219">
        <v>41769</v>
      </c>
      <c r="S5255" s="220">
        <v>95.6</v>
      </c>
    </row>
    <row r="5256" spans="3:19" x14ac:dyDescent="0.25">
      <c r="C5256" s="221"/>
      <c r="R5256" s="219">
        <v>41770</v>
      </c>
      <c r="S5256" s="220">
        <v>97</v>
      </c>
    </row>
    <row r="5257" spans="3:19" x14ac:dyDescent="0.25">
      <c r="C5257" s="221"/>
      <c r="R5257" s="219">
        <v>41771</v>
      </c>
      <c r="S5257" s="220">
        <v>98</v>
      </c>
    </row>
    <row r="5258" spans="3:19" x14ac:dyDescent="0.25">
      <c r="C5258" s="221"/>
      <c r="R5258" s="219">
        <v>41772</v>
      </c>
      <c r="S5258" s="220">
        <v>100.3</v>
      </c>
    </row>
    <row r="5259" spans="3:19" x14ac:dyDescent="0.25">
      <c r="C5259" s="221"/>
      <c r="R5259" s="219">
        <v>41773</v>
      </c>
      <c r="S5259" s="220">
        <v>99.9</v>
      </c>
    </row>
    <row r="5260" spans="3:19" x14ac:dyDescent="0.25">
      <c r="C5260" s="221"/>
      <c r="R5260" s="219">
        <v>41774</v>
      </c>
      <c r="S5260" s="220">
        <v>97.6</v>
      </c>
    </row>
    <row r="5261" spans="3:19" x14ac:dyDescent="0.25">
      <c r="C5261" s="221"/>
      <c r="R5261" s="219">
        <v>41775</v>
      </c>
      <c r="S5261" s="220">
        <v>95.4</v>
      </c>
    </row>
    <row r="5262" spans="3:19" x14ac:dyDescent="0.25">
      <c r="C5262" s="221"/>
      <c r="R5262" s="219">
        <v>41776</v>
      </c>
      <c r="S5262" s="220">
        <v>94</v>
      </c>
    </row>
    <row r="5263" spans="3:19" x14ac:dyDescent="0.25">
      <c r="C5263" s="221"/>
      <c r="R5263" s="219">
        <v>41777</v>
      </c>
      <c r="S5263" s="220">
        <v>93.1</v>
      </c>
    </row>
    <row r="5264" spans="3:19" x14ac:dyDescent="0.25">
      <c r="C5264" s="221"/>
      <c r="R5264" s="219">
        <v>41778</v>
      </c>
      <c r="S5264" s="220">
        <v>93.2</v>
      </c>
    </row>
    <row r="5265" spans="3:19" x14ac:dyDescent="0.25">
      <c r="C5265" s="221"/>
      <c r="R5265" s="219">
        <v>41779</v>
      </c>
      <c r="S5265" s="220">
        <v>93.5</v>
      </c>
    </row>
    <row r="5266" spans="3:19" x14ac:dyDescent="0.25">
      <c r="C5266" s="221"/>
      <c r="R5266" s="219">
        <v>41780</v>
      </c>
      <c r="S5266" s="220">
        <v>93.7</v>
      </c>
    </row>
    <row r="5267" spans="3:19" x14ac:dyDescent="0.25">
      <c r="C5267" s="221"/>
      <c r="R5267" s="219">
        <v>41781</v>
      </c>
      <c r="S5267" s="220">
        <v>91.1</v>
      </c>
    </row>
    <row r="5268" spans="3:19" x14ac:dyDescent="0.25">
      <c r="C5268" s="221"/>
      <c r="R5268" s="219">
        <v>41782</v>
      </c>
      <c r="S5268" s="220">
        <v>90.9</v>
      </c>
    </row>
    <row r="5269" spans="3:19" x14ac:dyDescent="0.25">
      <c r="C5269" s="221"/>
      <c r="R5269" s="219">
        <v>41783</v>
      </c>
      <c r="S5269" s="220">
        <v>90.9</v>
      </c>
    </row>
    <row r="5270" spans="3:19" x14ac:dyDescent="0.25">
      <c r="C5270" s="221"/>
      <c r="R5270" s="219">
        <v>41784</v>
      </c>
      <c r="S5270" s="220">
        <v>90.5</v>
      </c>
    </row>
    <row r="5271" spans="3:19" x14ac:dyDescent="0.25">
      <c r="C5271" s="221"/>
      <c r="R5271" s="219">
        <v>41785</v>
      </c>
      <c r="S5271" s="220">
        <v>89.7</v>
      </c>
    </row>
    <row r="5272" spans="3:19" x14ac:dyDescent="0.25">
      <c r="C5272" s="221"/>
      <c r="R5272" s="219">
        <v>41786</v>
      </c>
      <c r="S5272" s="220">
        <v>89.3</v>
      </c>
    </row>
    <row r="5273" spans="3:19" x14ac:dyDescent="0.25">
      <c r="C5273" s="221"/>
      <c r="R5273" s="219">
        <v>41787</v>
      </c>
      <c r="S5273" s="220">
        <v>88.6</v>
      </c>
    </row>
    <row r="5274" spans="3:19" x14ac:dyDescent="0.25">
      <c r="C5274" s="221"/>
      <c r="R5274" s="219">
        <v>41788</v>
      </c>
      <c r="S5274" s="220">
        <v>88.3</v>
      </c>
    </row>
    <row r="5275" spans="3:19" x14ac:dyDescent="0.25">
      <c r="C5275" s="221"/>
      <c r="R5275" s="219">
        <v>41789</v>
      </c>
      <c r="S5275" s="220">
        <v>84.3</v>
      </c>
    </row>
    <row r="5276" spans="3:19" x14ac:dyDescent="0.25">
      <c r="C5276" s="221"/>
      <c r="R5276" s="219">
        <v>41790</v>
      </c>
      <c r="S5276" s="220">
        <v>83.3</v>
      </c>
    </row>
    <row r="5277" spans="3:19" x14ac:dyDescent="0.25">
      <c r="C5277" s="221"/>
      <c r="R5277" s="219">
        <v>41791</v>
      </c>
      <c r="S5277" s="220">
        <v>81.400000000000006</v>
      </c>
    </row>
    <row r="5278" spans="3:19" x14ac:dyDescent="0.25">
      <c r="C5278" s="221"/>
      <c r="R5278" s="219">
        <v>41792</v>
      </c>
      <c r="S5278" s="220">
        <v>80.2</v>
      </c>
    </row>
    <row r="5279" spans="3:19" x14ac:dyDescent="0.25">
      <c r="C5279" s="221"/>
      <c r="R5279" s="219">
        <v>41793</v>
      </c>
      <c r="S5279" s="220">
        <v>80</v>
      </c>
    </row>
    <row r="5280" spans="3:19" x14ac:dyDescent="0.25">
      <c r="C5280" s="221"/>
      <c r="R5280" s="219">
        <v>41794</v>
      </c>
      <c r="S5280" s="220">
        <v>80.400000000000006</v>
      </c>
    </row>
    <row r="5281" spans="3:19" x14ac:dyDescent="0.25">
      <c r="C5281" s="221"/>
      <c r="R5281" s="219">
        <v>41795</v>
      </c>
      <c r="S5281" s="220">
        <v>80.3</v>
      </c>
    </row>
    <row r="5282" spans="3:19" x14ac:dyDescent="0.25">
      <c r="C5282" s="221"/>
      <c r="R5282" s="219">
        <v>41796</v>
      </c>
      <c r="S5282" s="220">
        <v>79.400000000000006</v>
      </c>
    </row>
    <row r="5283" spans="3:19" x14ac:dyDescent="0.25">
      <c r="C5283" s="221"/>
      <c r="R5283" s="219">
        <v>41797</v>
      </c>
      <c r="S5283" s="220">
        <v>76.099999999999994</v>
      </c>
    </row>
    <row r="5284" spans="3:19" x14ac:dyDescent="0.25">
      <c r="C5284" s="221"/>
      <c r="R5284" s="219">
        <v>41798</v>
      </c>
      <c r="S5284" s="220">
        <v>74.400000000000006</v>
      </c>
    </row>
    <row r="5285" spans="3:19" x14ac:dyDescent="0.25">
      <c r="C5285" s="221"/>
      <c r="R5285" s="219">
        <v>41799</v>
      </c>
      <c r="S5285" s="220">
        <v>75.3</v>
      </c>
    </row>
    <row r="5286" spans="3:19" x14ac:dyDescent="0.25">
      <c r="C5286" s="221"/>
      <c r="R5286" s="219">
        <v>41800</v>
      </c>
      <c r="S5286" s="220">
        <v>76</v>
      </c>
    </row>
    <row r="5287" spans="3:19" x14ac:dyDescent="0.25">
      <c r="C5287" s="221"/>
      <c r="R5287" s="219">
        <v>41801</v>
      </c>
      <c r="S5287" s="220">
        <v>77.2</v>
      </c>
    </row>
    <row r="5288" spans="3:19" x14ac:dyDescent="0.25">
      <c r="C5288" s="221"/>
      <c r="R5288" s="219">
        <v>41802</v>
      </c>
      <c r="S5288" s="220">
        <v>76.3</v>
      </c>
    </row>
    <row r="5289" spans="3:19" x14ac:dyDescent="0.25">
      <c r="C5289" s="221"/>
      <c r="R5289" s="219">
        <v>41803</v>
      </c>
      <c r="S5289" s="220">
        <v>75.8</v>
      </c>
    </row>
    <row r="5290" spans="3:19" x14ac:dyDescent="0.25">
      <c r="C5290" s="221"/>
      <c r="R5290" s="219">
        <v>41804</v>
      </c>
      <c r="S5290" s="220">
        <v>76.3</v>
      </c>
    </row>
    <row r="5291" spans="3:19" x14ac:dyDescent="0.25">
      <c r="C5291" s="221"/>
      <c r="R5291" s="219">
        <v>41805</v>
      </c>
      <c r="S5291" s="220">
        <v>75.8</v>
      </c>
    </row>
    <row r="5292" spans="3:19" x14ac:dyDescent="0.25">
      <c r="C5292" s="221"/>
      <c r="R5292" s="219">
        <v>41806</v>
      </c>
      <c r="S5292" s="220">
        <v>79</v>
      </c>
    </row>
    <row r="5293" spans="3:19" x14ac:dyDescent="0.25">
      <c r="C5293" s="221"/>
      <c r="R5293" s="219">
        <v>41807</v>
      </c>
      <c r="S5293" s="220">
        <v>83.7</v>
      </c>
    </row>
    <row r="5294" spans="3:19" x14ac:dyDescent="0.25">
      <c r="C5294" s="221"/>
      <c r="R5294" s="219">
        <v>41808</v>
      </c>
      <c r="S5294" s="220">
        <v>86.6</v>
      </c>
    </row>
    <row r="5295" spans="3:19" x14ac:dyDescent="0.25">
      <c r="C5295" s="221"/>
      <c r="R5295" s="219">
        <v>41809</v>
      </c>
      <c r="S5295" s="220">
        <v>87.5</v>
      </c>
    </row>
    <row r="5296" spans="3:19" x14ac:dyDescent="0.25">
      <c r="C5296" s="221"/>
      <c r="R5296" s="219">
        <v>41810</v>
      </c>
      <c r="S5296" s="220">
        <v>89.1</v>
      </c>
    </row>
    <row r="5297" spans="3:19" x14ac:dyDescent="0.25">
      <c r="C5297" s="221"/>
      <c r="R5297" s="219">
        <v>41811</v>
      </c>
      <c r="S5297" s="220">
        <v>90.1</v>
      </c>
    </row>
    <row r="5298" spans="3:19" x14ac:dyDescent="0.25">
      <c r="C5298" s="221"/>
      <c r="R5298" s="219">
        <v>41812</v>
      </c>
      <c r="S5298" s="220">
        <v>89.9</v>
      </c>
    </row>
    <row r="5299" spans="3:19" x14ac:dyDescent="0.25">
      <c r="C5299" s="221"/>
      <c r="R5299" s="219">
        <v>41813</v>
      </c>
      <c r="S5299" s="220">
        <v>92</v>
      </c>
    </row>
    <row r="5300" spans="3:19" x14ac:dyDescent="0.25">
      <c r="C5300" s="221"/>
      <c r="R5300" s="219">
        <v>41814</v>
      </c>
      <c r="S5300" s="220">
        <v>93.4</v>
      </c>
    </row>
    <row r="5301" spans="3:19" x14ac:dyDescent="0.25">
      <c r="C5301" s="221"/>
      <c r="R5301" s="219">
        <v>41815</v>
      </c>
      <c r="S5301" s="220">
        <v>95.2</v>
      </c>
    </row>
    <row r="5302" spans="3:19" x14ac:dyDescent="0.25">
      <c r="C5302" s="221"/>
      <c r="R5302" s="219">
        <v>41816</v>
      </c>
      <c r="S5302" s="220">
        <v>96</v>
      </c>
    </row>
    <row r="5303" spans="3:19" x14ac:dyDescent="0.25">
      <c r="C5303" s="221"/>
      <c r="R5303" s="219">
        <v>41817</v>
      </c>
      <c r="S5303" s="220">
        <v>97.4</v>
      </c>
    </row>
    <row r="5304" spans="3:19" x14ac:dyDescent="0.25">
      <c r="C5304" s="221"/>
      <c r="R5304" s="219">
        <v>41818</v>
      </c>
      <c r="S5304" s="220">
        <v>96.1</v>
      </c>
    </row>
    <row r="5305" spans="3:19" x14ac:dyDescent="0.25">
      <c r="C5305" s="221"/>
      <c r="R5305" s="219">
        <v>41819</v>
      </c>
      <c r="S5305" s="220">
        <v>97</v>
      </c>
    </row>
    <row r="5306" spans="3:19" x14ac:dyDescent="0.25">
      <c r="C5306" s="221"/>
      <c r="R5306" s="219">
        <v>41820</v>
      </c>
      <c r="S5306" s="220">
        <v>98.2</v>
      </c>
    </row>
    <row r="5307" spans="3:19" x14ac:dyDescent="0.25">
      <c r="C5307" s="221"/>
      <c r="R5307" s="219">
        <v>41821</v>
      </c>
      <c r="S5307" s="220">
        <v>101.3</v>
      </c>
    </row>
    <row r="5308" spans="3:19" x14ac:dyDescent="0.25">
      <c r="C5308" s="221"/>
      <c r="R5308" s="219">
        <v>41822</v>
      </c>
      <c r="S5308" s="220">
        <v>103.9</v>
      </c>
    </row>
    <row r="5309" spans="3:19" x14ac:dyDescent="0.25">
      <c r="C5309" s="221"/>
      <c r="R5309" s="219">
        <v>41823</v>
      </c>
      <c r="S5309" s="220">
        <v>104.1</v>
      </c>
    </row>
    <row r="5310" spans="3:19" x14ac:dyDescent="0.25">
      <c r="C5310" s="221"/>
      <c r="R5310" s="219">
        <v>41824</v>
      </c>
      <c r="S5310" s="220">
        <v>104.7</v>
      </c>
    </row>
    <row r="5311" spans="3:19" x14ac:dyDescent="0.25">
      <c r="C5311" s="221"/>
      <c r="R5311" s="219">
        <v>41825</v>
      </c>
      <c r="S5311" s="220">
        <v>103.5</v>
      </c>
    </row>
    <row r="5312" spans="3:19" x14ac:dyDescent="0.25">
      <c r="C5312" s="221"/>
      <c r="R5312" s="219">
        <v>41826</v>
      </c>
      <c r="S5312" s="220">
        <v>104.8</v>
      </c>
    </row>
    <row r="5313" spans="3:19" x14ac:dyDescent="0.25">
      <c r="C5313" s="221"/>
      <c r="R5313" s="219">
        <v>41827</v>
      </c>
      <c r="S5313" s="220">
        <v>108.1</v>
      </c>
    </row>
    <row r="5314" spans="3:19" x14ac:dyDescent="0.25">
      <c r="C5314" s="221"/>
      <c r="R5314" s="219">
        <v>41828</v>
      </c>
      <c r="S5314" s="220">
        <v>109.6</v>
      </c>
    </row>
    <row r="5315" spans="3:19" x14ac:dyDescent="0.25">
      <c r="C5315" s="221"/>
      <c r="R5315" s="219">
        <v>41829</v>
      </c>
      <c r="S5315" s="220">
        <v>110.7</v>
      </c>
    </row>
    <row r="5316" spans="3:19" x14ac:dyDescent="0.25">
      <c r="C5316" s="221"/>
      <c r="R5316" s="219">
        <v>41830</v>
      </c>
      <c r="S5316" s="220">
        <v>109.4</v>
      </c>
    </row>
    <row r="5317" spans="3:19" x14ac:dyDescent="0.25">
      <c r="C5317" s="221"/>
      <c r="R5317" s="219">
        <v>41831</v>
      </c>
      <c r="S5317" s="220">
        <v>108.9</v>
      </c>
    </row>
    <row r="5318" spans="3:19" x14ac:dyDescent="0.25">
      <c r="C5318" s="221"/>
      <c r="R5318" s="219">
        <v>41832</v>
      </c>
      <c r="S5318" s="220">
        <v>107.9</v>
      </c>
    </row>
    <row r="5319" spans="3:19" x14ac:dyDescent="0.25">
      <c r="C5319" s="221"/>
      <c r="R5319" s="219">
        <v>41833</v>
      </c>
      <c r="S5319" s="220">
        <v>108.7</v>
      </c>
    </row>
    <row r="5320" spans="3:19" x14ac:dyDescent="0.25">
      <c r="C5320" s="221"/>
      <c r="R5320" s="219">
        <v>41834</v>
      </c>
      <c r="S5320" s="220">
        <v>111.3</v>
      </c>
    </row>
    <row r="5321" spans="3:19" x14ac:dyDescent="0.25">
      <c r="C5321" s="221"/>
      <c r="R5321" s="219">
        <v>41835</v>
      </c>
      <c r="S5321" s="220">
        <v>112.3</v>
      </c>
    </row>
    <row r="5322" spans="3:19" x14ac:dyDescent="0.25">
      <c r="C5322" s="221"/>
      <c r="R5322" s="219">
        <v>41836</v>
      </c>
      <c r="S5322" s="220">
        <v>113.2</v>
      </c>
    </row>
    <row r="5323" spans="3:19" x14ac:dyDescent="0.25">
      <c r="C5323" s="221"/>
      <c r="R5323" s="219">
        <v>41837</v>
      </c>
      <c r="S5323" s="220">
        <v>111.2</v>
      </c>
    </row>
    <row r="5324" spans="3:19" x14ac:dyDescent="0.25">
      <c r="C5324" s="221"/>
      <c r="R5324" s="219">
        <v>41838</v>
      </c>
      <c r="S5324" s="220">
        <v>113.3</v>
      </c>
    </row>
    <row r="5325" spans="3:19" x14ac:dyDescent="0.25">
      <c r="C5325" s="221"/>
      <c r="R5325" s="219">
        <v>41839</v>
      </c>
      <c r="S5325" s="220">
        <v>115.6</v>
      </c>
    </row>
    <row r="5326" spans="3:19" x14ac:dyDescent="0.25">
      <c r="C5326" s="221"/>
      <c r="R5326" s="219">
        <v>41840</v>
      </c>
      <c r="S5326" s="220">
        <v>114.7</v>
      </c>
    </row>
    <row r="5327" spans="3:19" x14ac:dyDescent="0.25">
      <c r="C5327" s="221"/>
      <c r="R5327" s="219">
        <v>41841</v>
      </c>
      <c r="S5327" s="220">
        <v>118.5</v>
      </c>
    </row>
    <row r="5328" spans="3:19" x14ac:dyDescent="0.25">
      <c r="C5328" s="221"/>
      <c r="R5328" s="219">
        <v>41842</v>
      </c>
      <c r="S5328" s="220">
        <v>122</v>
      </c>
    </row>
    <row r="5329" spans="3:19" x14ac:dyDescent="0.25">
      <c r="C5329" s="221"/>
      <c r="R5329" s="219">
        <v>41843</v>
      </c>
      <c r="S5329" s="220">
        <v>125</v>
      </c>
    </row>
    <row r="5330" spans="3:19" x14ac:dyDescent="0.25">
      <c r="C5330" s="221"/>
      <c r="R5330" s="219">
        <v>41844</v>
      </c>
      <c r="S5330" s="220">
        <v>123.8</v>
      </c>
    </row>
    <row r="5331" spans="3:19" x14ac:dyDescent="0.25">
      <c r="C5331" s="221"/>
      <c r="R5331" s="219">
        <v>41845</v>
      </c>
      <c r="S5331" s="220">
        <v>126.6</v>
      </c>
    </row>
    <row r="5332" spans="3:19" x14ac:dyDescent="0.25">
      <c r="C5332" s="221"/>
      <c r="R5332" s="219">
        <v>41846</v>
      </c>
      <c r="S5332" s="220">
        <v>127.8</v>
      </c>
    </row>
    <row r="5333" spans="3:19" x14ac:dyDescent="0.25">
      <c r="C5333" s="221"/>
      <c r="R5333" s="219">
        <v>41847</v>
      </c>
      <c r="S5333" s="220">
        <v>127</v>
      </c>
    </row>
    <row r="5334" spans="3:19" x14ac:dyDescent="0.25">
      <c r="C5334" s="221"/>
      <c r="R5334" s="219">
        <v>41848</v>
      </c>
      <c r="S5334" s="220">
        <v>129.4</v>
      </c>
    </row>
    <row r="5335" spans="3:19" x14ac:dyDescent="0.25">
      <c r="C5335" s="221"/>
      <c r="R5335" s="219">
        <v>41849</v>
      </c>
      <c r="S5335" s="220">
        <v>132</v>
      </c>
    </row>
    <row r="5336" spans="3:19" x14ac:dyDescent="0.25">
      <c r="C5336" s="221"/>
      <c r="R5336" s="219">
        <v>41850</v>
      </c>
      <c r="S5336" s="220">
        <v>135.9</v>
      </c>
    </row>
    <row r="5337" spans="3:19" x14ac:dyDescent="0.25">
      <c r="C5337" s="221"/>
      <c r="R5337" s="219">
        <v>41851</v>
      </c>
      <c r="S5337" s="220">
        <v>136.4</v>
      </c>
    </row>
    <row r="5338" spans="3:19" x14ac:dyDescent="0.25">
      <c r="C5338" s="221"/>
      <c r="R5338" s="219">
        <v>41852</v>
      </c>
      <c r="S5338" s="220">
        <v>137</v>
      </c>
    </row>
    <row r="5339" spans="3:19" x14ac:dyDescent="0.25">
      <c r="C5339" s="221"/>
      <c r="R5339" s="219">
        <v>41853</v>
      </c>
      <c r="S5339" s="220">
        <v>135.4</v>
      </c>
    </row>
    <row r="5340" spans="3:19" x14ac:dyDescent="0.25">
      <c r="C5340" s="221"/>
      <c r="R5340" s="219">
        <v>41854</v>
      </c>
      <c r="S5340" s="220">
        <v>133.6</v>
      </c>
    </row>
    <row r="5341" spans="3:19" x14ac:dyDescent="0.25">
      <c r="C5341" s="221"/>
      <c r="R5341" s="219">
        <v>41855</v>
      </c>
      <c r="S5341" s="220">
        <v>136.30000000000001</v>
      </c>
    </row>
    <row r="5342" spans="3:19" x14ac:dyDescent="0.25">
      <c r="C5342" s="221"/>
      <c r="R5342" s="219">
        <v>41856</v>
      </c>
      <c r="S5342" s="220">
        <v>139</v>
      </c>
    </row>
    <row r="5343" spans="3:19" x14ac:dyDescent="0.25">
      <c r="C5343" s="221"/>
      <c r="R5343" s="219">
        <v>41857</v>
      </c>
      <c r="S5343" s="220">
        <v>140.19999999999999</v>
      </c>
    </row>
    <row r="5344" spans="3:19" x14ac:dyDescent="0.25">
      <c r="C5344" s="221"/>
      <c r="R5344" s="219">
        <v>41858</v>
      </c>
      <c r="S5344" s="220">
        <v>142.30000000000001</v>
      </c>
    </row>
    <row r="5345" spans="3:19" x14ac:dyDescent="0.25">
      <c r="C5345" s="221"/>
      <c r="R5345" s="219">
        <v>41859</v>
      </c>
      <c r="S5345" s="220">
        <v>145.80000000000001</v>
      </c>
    </row>
    <row r="5346" spans="3:19" x14ac:dyDescent="0.25">
      <c r="C5346" s="221"/>
      <c r="R5346" s="219">
        <v>41860</v>
      </c>
      <c r="S5346" s="220">
        <v>148</v>
      </c>
    </row>
    <row r="5347" spans="3:19" x14ac:dyDescent="0.25">
      <c r="C5347" s="221"/>
      <c r="R5347" s="219">
        <v>41861</v>
      </c>
      <c r="S5347" s="220">
        <v>148</v>
      </c>
    </row>
    <row r="5348" spans="3:19" x14ac:dyDescent="0.25">
      <c r="C5348" s="221"/>
      <c r="R5348" s="219">
        <v>41862</v>
      </c>
      <c r="S5348" s="220">
        <v>153</v>
      </c>
    </row>
    <row r="5349" spans="3:19" x14ac:dyDescent="0.25">
      <c r="C5349" s="221"/>
      <c r="R5349" s="219">
        <v>41863</v>
      </c>
      <c r="S5349" s="220">
        <v>153.9</v>
      </c>
    </row>
    <row r="5350" spans="3:19" x14ac:dyDescent="0.25">
      <c r="C5350" s="221"/>
      <c r="R5350" s="219">
        <v>41864</v>
      </c>
      <c r="S5350" s="220">
        <v>154.4</v>
      </c>
    </row>
    <row r="5351" spans="3:19" x14ac:dyDescent="0.25">
      <c r="C5351" s="221"/>
      <c r="R5351" s="219">
        <v>41865</v>
      </c>
      <c r="S5351" s="220">
        <v>154.69999999999999</v>
      </c>
    </row>
    <row r="5352" spans="3:19" x14ac:dyDescent="0.25">
      <c r="C5352" s="221"/>
      <c r="R5352" s="219">
        <v>41866</v>
      </c>
      <c r="S5352" s="220">
        <v>153.80000000000001</v>
      </c>
    </row>
    <row r="5353" spans="3:19" x14ac:dyDescent="0.25">
      <c r="C5353" s="221"/>
      <c r="R5353" s="219">
        <v>41867</v>
      </c>
      <c r="S5353" s="220">
        <v>151.69999999999999</v>
      </c>
    </row>
    <row r="5354" spans="3:19" x14ac:dyDescent="0.25">
      <c r="C5354" s="221"/>
      <c r="R5354" s="219">
        <v>41868</v>
      </c>
      <c r="S5354" s="220">
        <v>147.4</v>
      </c>
    </row>
    <row r="5355" spans="3:19" x14ac:dyDescent="0.25">
      <c r="C5355" s="221"/>
      <c r="R5355" s="219">
        <v>41869</v>
      </c>
      <c r="S5355" s="220">
        <v>145.5</v>
      </c>
    </row>
    <row r="5356" spans="3:19" x14ac:dyDescent="0.25">
      <c r="C5356" s="221"/>
      <c r="R5356" s="219">
        <v>41870</v>
      </c>
      <c r="S5356" s="220">
        <v>148.80000000000001</v>
      </c>
    </row>
    <row r="5357" spans="3:19" x14ac:dyDescent="0.25">
      <c r="C5357" s="221"/>
      <c r="R5357" s="219">
        <v>41871</v>
      </c>
      <c r="S5357" s="220">
        <v>146.1</v>
      </c>
    </row>
    <row r="5358" spans="3:19" x14ac:dyDescent="0.25">
      <c r="C5358" s="221"/>
      <c r="R5358" s="219">
        <v>41872</v>
      </c>
      <c r="S5358" s="220">
        <v>144.30000000000001</v>
      </c>
    </row>
    <row r="5359" spans="3:19" x14ac:dyDescent="0.25">
      <c r="C5359" s="221"/>
      <c r="R5359" s="219">
        <v>41873</v>
      </c>
      <c r="S5359" s="220">
        <v>140.69999999999999</v>
      </c>
    </row>
    <row r="5360" spans="3:19" x14ac:dyDescent="0.25">
      <c r="C5360" s="221"/>
      <c r="R5360" s="219">
        <v>41874</v>
      </c>
      <c r="S5360" s="220">
        <v>140.30000000000001</v>
      </c>
    </row>
    <row r="5361" spans="3:19" x14ac:dyDescent="0.25">
      <c r="C5361" s="221"/>
      <c r="R5361" s="219">
        <v>41875</v>
      </c>
      <c r="S5361" s="220">
        <v>136.5</v>
      </c>
    </row>
    <row r="5362" spans="3:19" x14ac:dyDescent="0.25">
      <c r="C5362" s="221"/>
      <c r="R5362" s="219">
        <v>41876</v>
      </c>
      <c r="S5362" s="220">
        <v>137.69999999999999</v>
      </c>
    </row>
    <row r="5363" spans="3:19" x14ac:dyDescent="0.25">
      <c r="C5363" s="221"/>
      <c r="R5363" s="219">
        <v>41877</v>
      </c>
      <c r="S5363" s="220">
        <v>138</v>
      </c>
    </row>
    <row r="5364" spans="3:19" x14ac:dyDescent="0.25">
      <c r="C5364" s="221"/>
      <c r="R5364" s="219">
        <v>41878</v>
      </c>
      <c r="S5364" s="220">
        <v>137.80000000000001</v>
      </c>
    </row>
    <row r="5365" spans="3:19" x14ac:dyDescent="0.25">
      <c r="C5365" s="221"/>
      <c r="R5365" s="219">
        <v>41879</v>
      </c>
      <c r="S5365" s="220">
        <v>135.4</v>
      </c>
    </row>
    <row r="5366" spans="3:19" x14ac:dyDescent="0.25">
      <c r="C5366" s="221"/>
      <c r="R5366" s="219">
        <v>41880</v>
      </c>
      <c r="S5366" s="220">
        <v>133.9</v>
      </c>
    </row>
    <row r="5367" spans="3:19" x14ac:dyDescent="0.25">
      <c r="C5367" s="221"/>
      <c r="R5367" s="219">
        <v>41881</v>
      </c>
      <c r="S5367" s="220">
        <v>133.4</v>
      </c>
    </row>
    <row r="5368" spans="3:19" x14ac:dyDescent="0.25">
      <c r="C5368" s="221"/>
      <c r="R5368" s="219">
        <v>41882</v>
      </c>
      <c r="S5368" s="220">
        <v>131.80000000000001</v>
      </c>
    </row>
    <row r="5369" spans="3:19" x14ac:dyDescent="0.25">
      <c r="C5369" s="221"/>
      <c r="R5369" s="219">
        <v>41883</v>
      </c>
      <c r="S5369" s="220">
        <v>137.80000000000001</v>
      </c>
    </row>
    <row r="5370" spans="3:19" x14ac:dyDescent="0.25">
      <c r="C5370" s="221"/>
      <c r="R5370" s="219">
        <v>41884</v>
      </c>
      <c r="S5370" s="220">
        <v>143.9</v>
      </c>
    </row>
    <row r="5371" spans="3:19" x14ac:dyDescent="0.25">
      <c r="C5371" s="221"/>
      <c r="R5371" s="219">
        <v>41885</v>
      </c>
      <c r="S5371" s="220">
        <v>144.9</v>
      </c>
    </row>
    <row r="5372" spans="3:19" x14ac:dyDescent="0.25">
      <c r="C5372" s="221"/>
      <c r="R5372" s="219">
        <v>41886</v>
      </c>
      <c r="S5372" s="220">
        <v>146.5</v>
      </c>
    </row>
    <row r="5373" spans="3:19" x14ac:dyDescent="0.25">
      <c r="C5373" s="221"/>
      <c r="R5373" s="219">
        <v>41887</v>
      </c>
      <c r="S5373" s="220">
        <v>145.1</v>
      </c>
    </row>
    <row r="5374" spans="3:19" x14ac:dyDescent="0.25">
      <c r="C5374" s="221"/>
      <c r="R5374" s="219">
        <v>41888</v>
      </c>
      <c r="S5374" s="220">
        <v>142.6</v>
      </c>
    </row>
    <row r="5375" spans="3:19" x14ac:dyDescent="0.25">
      <c r="C5375" s="221"/>
      <c r="R5375" s="219">
        <v>41889</v>
      </c>
      <c r="S5375" s="220">
        <v>138.1</v>
      </c>
    </row>
    <row r="5376" spans="3:19" x14ac:dyDescent="0.25">
      <c r="C5376" s="221"/>
      <c r="R5376" s="219">
        <v>41890</v>
      </c>
      <c r="S5376" s="220">
        <v>138.30000000000001</v>
      </c>
    </row>
    <row r="5377" spans="3:19" x14ac:dyDescent="0.25">
      <c r="C5377" s="221"/>
      <c r="R5377" s="219">
        <v>41891</v>
      </c>
      <c r="S5377" s="220">
        <v>138</v>
      </c>
    </row>
    <row r="5378" spans="3:19" x14ac:dyDescent="0.25">
      <c r="C5378" s="221"/>
      <c r="R5378" s="219">
        <v>41892</v>
      </c>
      <c r="S5378" s="220">
        <v>135.5</v>
      </c>
    </row>
    <row r="5379" spans="3:19" x14ac:dyDescent="0.25">
      <c r="C5379" s="221"/>
      <c r="R5379" s="219">
        <v>41893</v>
      </c>
      <c r="S5379" s="220">
        <v>134.4</v>
      </c>
    </row>
    <row r="5380" spans="3:19" x14ac:dyDescent="0.25">
      <c r="C5380" s="221"/>
      <c r="R5380" s="219">
        <v>41894</v>
      </c>
      <c r="S5380" s="220">
        <v>134.5</v>
      </c>
    </row>
    <row r="5381" spans="3:19" x14ac:dyDescent="0.25">
      <c r="C5381" s="221"/>
      <c r="R5381" s="219">
        <v>41895</v>
      </c>
      <c r="S5381" s="220">
        <v>134.30000000000001</v>
      </c>
    </row>
    <row r="5382" spans="3:19" x14ac:dyDescent="0.25">
      <c r="C5382" s="221"/>
      <c r="R5382" s="219">
        <v>41896</v>
      </c>
      <c r="S5382" s="220">
        <v>133.30000000000001</v>
      </c>
    </row>
    <row r="5383" spans="3:19" x14ac:dyDescent="0.25">
      <c r="C5383" s="221"/>
      <c r="R5383" s="219">
        <v>41897</v>
      </c>
      <c r="S5383" s="220">
        <v>134.30000000000001</v>
      </c>
    </row>
    <row r="5384" spans="3:19" x14ac:dyDescent="0.25">
      <c r="C5384" s="221"/>
      <c r="R5384" s="219">
        <v>41898</v>
      </c>
      <c r="S5384" s="220">
        <v>136.9</v>
      </c>
    </row>
    <row r="5385" spans="3:19" x14ac:dyDescent="0.25">
      <c r="C5385" s="221"/>
      <c r="R5385" s="219">
        <v>41899</v>
      </c>
      <c r="S5385" s="220">
        <v>138.30000000000001</v>
      </c>
    </row>
    <row r="5386" spans="3:19" x14ac:dyDescent="0.25">
      <c r="C5386" s="221"/>
      <c r="R5386" s="219">
        <v>41900</v>
      </c>
      <c r="S5386" s="220">
        <v>135.1</v>
      </c>
    </row>
    <row r="5387" spans="3:19" x14ac:dyDescent="0.25">
      <c r="C5387" s="221"/>
      <c r="R5387" s="219">
        <v>41901</v>
      </c>
      <c r="S5387" s="220">
        <v>135.4</v>
      </c>
    </row>
    <row r="5388" spans="3:19" x14ac:dyDescent="0.25">
      <c r="C5388" s="221"/>
      <c r="R5388" s="219">
        <v>41902</v>
      </c>
      <c r="S5388" s="220">
        <v>132.80000000000001</v>
      </c>
    </row>
    <row r="5389" spans="3:19" x14ac:dyDescent="0.25">
      <c r="C5389" s="221"/>
      <c r="R5389" s="219">
        <v>41903</v>
      </c>
      <c r="S5389" s="220">
        <v>131.80000000000001</v>
      </c>
    </row>
    <row r="5390" spans="3:19" x14ac:dyDescent="0.25">
      <c r="C5390" s="221"/>
      <c r="R5390" s="219">
        <v>41904</v>
      </c>
      <c r="S5390" s="220">
        <v>130.9</v>
      </c>
    </row>
    <row r="5391" spans="3:19" x14ac:dyDescent="0.25">
      <c r="C5391" s="221"/>
      <c r="R5391" s="219">
        <v>41905</v>
      </c>
      <c r="S5391" s="220">
        <v>134.6</v>
      </c>
    </row>
    <row r="5392" spans="3:19" x14ac:dyDescent="0.25">
      <c r="C5392" s="221"/>
      <c r="R5392" s="219">
        <v>41906</v>
      </c>
      <c r="S5392" s="220">
        <v>133.9</v>
      </c>
    </row>
    <row r="5393" spans="3:19" x14ac:dyDescent="0.25">
      <c r="C5393" s="221"/>
      <c r="R5393" s="219">
        <v>41907</v>
      </c>
      <c r="S5393" s="220">
        <v>133.6</v>
      </c>
    </row>
    <row r="5394" spans="3:19" x14ac:dyDescent="0.25">
      <c r="C5394" s="221"/>
      <c r="R5394" s="219">
        <v>41908</v>
      </c>
      <c r="S5394" s="220">
        <v>133.9</v>
      </c>
    </row>
    <row r="5395" spans="3:19" x14ac:dyDescent="0.25">
      <c r="C5395" s="221"/>
      <c r="R5395" s="219">
        <v>41909</v>
      </c>
      <c r="S5395" s="220">
        <v>134.9</v>
      </c>
    </row>
    <row r="5396" spans="3:19" x14ac:dyDescent="0.25">
      <c r="C5396" s="221"/>
      <c r="R5396" s="219">
        <v>41910</v>
      </c>
      <c r="S5396" s="220">
        <v>131.69999999999999</v>
      </c>
    </row>
    <row r="5397" spans="3:19" x14ac:dyDescent="0.25">
      <c r="C5397" s="221"/>
      <c r="R5397" s="219">
        <v>41911</v>
      </c>
      <c r="S5397" s="220">
        <v>130.80000000000001</v>
      </c>
    </row>
    <row r="5398" spans="3:19" x14ac:dyDescent="0.25">
      <c r="C5398" s="221"/>
      <c r="R5398" s="219">
        <v>41912</v>
      </c>
      <c r="S5398" s="220">
        <v>130.6</v>
      </c>
    </row>
    <row r="5399" spans="3:19" x14ac:dyDescent="0.25">
      <c r="C5399" s="221"/>
      <c r="R5399" s="219">
        <v>41913</v>
      </c>
      <c r="S5399" s="220">
        <v>126.6</v>
      </c>
    </row>
    <row r="5400" spans="3:19" x14ac:dyDescent="0.25">
      <c r="C5400" s="221"/>
      <c r="R5400" s="219">
        <v>41914</v>
      </c>
      <c r="S5400" s="220">
        <v>121.2</v>
      </c>
    </row>
    <row r="5401" spans="3:19" x14ac:dyDescent="0.25">
      <c r="C5401" s="221"/>
      <c r="R5401" s="219">
        <v>41915</v>
      </c>
      <c r="S5401" s="220">
        <v>118.5</v>
      </c>
    </row>
    <row r="5402" spans="3:19" x14ac:dyDescent="0.25">
      <c r="C5402" s="221"/>
      <c r="R5402" s="219">
        <v>41916</v>
      </c>
      <c r="S5402" s="220">
        <v>113.9</v>
      </c>
    </row>
    <row r="5403" spans="3:19" x14ac:dyDescent="0.25">
      <c r="C5403" s="221"/>
      <c r="R5403" s="219">
        <v>41917</v>
      </c>
      <c r="S5403" s="220">
        <v>111.7</v>
      </c>
    </row>
    <row r="5404" spans="3:19" x14ac:dyDescent="0.25">
      <c r="C5404" s="221"/>
      <c r="R5404" s="219">
        <v>41918</v>
      </c>
      <c r="S5404" s="220">
        <v>111.4</v>
      </c>
    </row>
    <row r="5405" spans="3:19" x14ac:dyDescent="0.25">
      <c r="C5405" s="221"/>
      <c r="R5405" s="219">
        <v>41919</v>
      </c>
      <c r="S5405" s="220">
        <v>111.1</v>
      </c>
    </row>
    <row r="5406" spans="3:19" x14ac:dyDescent="0.25">
      <c r="C5406" s="221"/>
      <c r="R5406" s="219">
        <v>41920</v>
      </c>
      <c r="S5406" s="220">
        <v>108.9</v>
      </c>
    </row>
    <row r="5407" spans="3:19" x14ac:dyDescent="0.25">
      <c r="C5407" s="221"/>
      <c r="R5407" s="219">
        <v>41921</v>
      </c>
      <c r="S5407" s="220">
        <v>107.7</v>
      </c>
    </row>
    <row r="5408" spans="3:19" x14ac:dyDescent="0.25">
      <c r="C5408" s="221"/>
      <c r="R5408" s="219">
        <v>41922</v>
      </c>
      <c r="S5408" s="220">
        <v>107.4</v>
      </c>
    </row>
    <row r="5409" spans="3:19" x14ac:dyDescent="0.25">
      <c r="C5409" s="221"/>
      <c r="R5409" s="219">
        <v>41923</v>
      </c>
      <c r="S5409" s="220">
        <v>105.6</v>
      </c>
    </row>
    <row r="5410" spans="3:19" x14ac:dyDescent="0.25">
      <c r="C5410" s="221"/>
      <c r="R5410" s="219">
        <v>41924</v>
      </c>
      <c r="S5410" s="220">
        <v>101.3</v>
      </c>
    </row>
    <row r="5411" spans="3:19" x14ac:dyDescent="0.25">
      <c r="C5411" s="221"/>
      <c r="R5411" s="219">
        <v>41925</v>
      </c>
      <c r="S5411" s="220">
        <v>100.7</v>
      </c>
    </row>
    <row r="5412" spans="3:19" x14ac:dyDescent="0.25">
      <c r="C5412" s="221"/>
      <c r="R5412" s="219">
        <v>41926</v>
      </c>
      <c r="S5412" s="220">
        <v>99.6</v>
      </c>
    </row>
    <row r="5413" spans="3:19" x14ac:dyDescent="0.25">
      <c r="C5413" s="221"/>
      <c r="R5413" s="219">
        <v>41927</v>
      </c>
      <c r="S5413" s="220">
        <v>98.9</v>
      </c>
    </row>
    <row r="5414" spans="3:19" x14ac:dyDescent="0.25">
      <c r="C5414" s="221"/>
      <c r="R5414" s="219">
        <v>41928</v>
      </c>
      <c r="S5414" s="220">
        <v>95.9</v>
      </c>
    </row>
    <row r="5415" spans="3:19" x14ac:dyDescent="0.25">
      <c r="C5415" s="221"/>
      <c r="R5415" s="219">
        <v>41929</v>
      </c>
      <c r="S5415" s="220">
        <v>93.4</v>
      </c>
    </row>
    <row r="5416" spans="3:19" x14ac:dyDescent="0.25">
      <c r="C5416" s="221"/>
      <c r="R5416" s="219">
        <v>41930</v>
      </c>
      <c r="S5416" s="220">
        <v>91.2</v>
      </c>
    </row>
    <row r="5417" spans="3:19" x14ac:dyDescent="0.25">
      <c r="C5417" s="221"/>
      <c r="R5417" s="219">
        <v>41931</v>
      </c>
      <c r="S5417" s="220">
        <v>88.7</v>
      </c>
    </row>
    <row r="5418" spans="3:19" x14ac:dyDescent="0.25">
      <c r="C5418" s="221"/>
      <c r="R5418" s="219">
        <v>41932</v>
      </c>
      <c r="S5418" s="220">
        <v>88.7</v>
      </c>
    </row>
    <row r="5419" spans="3:19" x14ac:dyDescent="0.25">
      <c r="C5419" s="221"/>
      <c r="R5419" s="219">
        <v>41933</v>
      </c>
      <c r="S5419" s="220">
        <v>88.1</v>
      </c>
    </row>
    <row r="5420" spans="3:19" x14ac:dyDescent="0.25">
      <c r="C5420" s="221"/>
      <c r="R5420" s="219">
        <v>41934</v>
      </c>
      <c r="S5420" s="220">
        <v>88</v>
      </c>
    </row>
    <row r="5421" spans="3:19" x14ac:dyDescent="0.25">
      <c r="C5421" s="221"/>
      <c r="R5421" s="219">
        <v>41935</v>
      </c>
      <c r="S5421" s="220">
        <v>84.5</v>
      </c>
    </row>
    <row r="5422" spans="3:19" x14ac:dyDescent="0.25">
      <c r="C5422" s="221"/>
      <c r="R5422" s="219">
        <v>41936</v>
      </c>
      <c r="S5422" s="220">
        <v>82.6</v>
      </c>
    </row>
    <row r="5423" spans="3:19" x14ac:dyDescent="0.25">
      <c r="C5423" s="221"/>
      <c r="R5423" s="219">
        <v>41937</v>
      </c>
      <c r="S5423" s="220">
        <v>82.8</v>
      </c>
    </row>
    <row r="5424" spans="3:19" x14ac:dyDescent="0.25">
      <c r="C5424" s="221"/>
      <c r="R5424" s="219">
        <v>41938</v>
      </c>
      <c r="S5424" s="220">
        <v>79</v>
      </c>
    </row>
    <row r="5425" spans="3:19" x14ac:dyDescent="0.25">
      <c r="C5425" s="221"/>
      <c r="R5425" s="219">
        <v>41939</v>
      </c>
      <c r="S5425" s="220">
        <v>77.900000000000006</v>
      </c>
    </row>
    <row r="5426" spans="3:19" x14ac:dyDescent="0.25">
      <c r="C5426" s="221"/>
      <c r="R5426" s="219">
        <v>41940</v>
      </c>
      <c r="S5426" s="220">
        <v>80.599999999999994</v>
      </c>
    </row>
    <row r="5427" spans="3:19" x14ac:dyDescent="0.25">
      <c r="C5427" s="221"/>
      <c r="R5427" s="219">
        <v>41941</v>
      </c>
      <c r="S5427" s="220">
        <v>80.3</v>
      </c>
    </row>
    <row r="5428" spans="3:19" x14ac:dyDescent="0.25">
      <c r="C5428" s="221"/>
      <c r="R5428" s="219">
        <v>41942</v>
      </c>
      <c r="S5428" s="220">
        <v>80.5</v>
      </c>
    </row>
    <row r="5429" spans="3:19" x14ac:dyDescent="0.25">
      <c r="C5429" s="221"/>
      <c r="R5429" s="219">
        <v>41943</v>
      </c>
      <c r="S5429" s="220">
        <v>79.900000000000006</v>
      </c>
    </row>
    <row r="5430" spans="3:19" x14ac:dyDescent="0.25">
      <c r="C5430" s="221"/>
      <c r="R5430" s="219">
        <v>41944</v>
      </c>
      <c r="S5430" s="220">
        <v>81.2</v>
      </c>
    </row>
    <row r="5431" spans="3:19" x14ac:dyDescent="0.25">
      <c r="C5431" s="221"/>
      <c r="R5431" s="219">
        <v>41945</v>
      </c>
      <c r="S5431" s="220">
        <v>79.2</v>
      </c>
    </row>
    <row r="5432" spans="3:19" x14ac:dyDescent="0.25">
      <c r="C5432" s="221"/>
      <c r="R5432" s="219">
        <v>41946</v>
      </c>
      <c r="S5432" s="220">
        <v>79.2</v>
      </c>
    </row>
    <row r="5433" spans="3:19" x14ac:dyDescent="0.25">
      <c r="C5433" s="221"/>
      <c r="R5433" s="219">
        <v>41947</v>
      </c>
      <c r="S5433" s="220">
        <v>80.2</v>
      </c>
    </row>
    <row r="5434" spans="3:19" x14ac:dyDescent="0.25">
      <c r="C5434" s="221"/>
      <c r="R5434" s="219">
        <v>41948</v>
      </c>
      <c r="S5434" s="220">
        <v>80.5</v>
      </c>
    </row>
    <row r="5435" spans="3:19" x14ac:dyDescent="0.25">
      <c r="C5435" s="221"/>
      <c r="R5435" s="219">
        <v>41949</v>
      </c>
      <c r="S5435" s="220">
        <v>79.599999999999994</v>
      </c>
    </row>
    <row r="5436" spans="3:19" x14ac:dyDescent="0.25">
      <c r="C5436" s="221"/>
      <c r="R5436" s="219">
        <v>41950</v>
      </c>
      <c r="S5436" s="220">
        <v>79.900000000000006</v>
      </c>
    </row>
    <row r="5437" spans="3:19" x14ac:dyDescent="0.25">
      <c r="C5437" s="221"/>
      <c r="R5437" s="219">
        <v>41951</v>
      </c>
      <c r="S5437" s="220">
        <v>79.5</v>
      </c>
    </row>
    <row r="5438" spans="3:19" x14ac:dyDescent="0.25">
      <c r="C5438" s="221"/>
      <c r="R5438" s="219">
        <v>41952</v>
      </c>
      <c r="S5438" s="220">
        <v>77.7</v>
      </c>
    </row>
    <row r="5439" spans="3:19" x14ac:dyDescent="0.25">
      <c r="C5439" s="221"/>
      <c r="R5439" s="219">
        <v>41953</v>
      </c>
      <c r="S5439" s="220">
        <v>77.400000000000006</v>
      </c>
    </row>
    <row r="5440" spans="3:19" x14ac:dyDescent="0.25">
      <c r="C5440" s="221"/>
      <c r="R5440" s="219">
        <v>41954</v>
      </c>
      <c r="S5440" s="220">
        <v>78.599999999999994</v>
      </c>
    </row>
    <row r="5441" spans="3:19" x14ac:dyDescent="0.25">
      <c r="C5441" s="221"/>
      <c r="R5441" s="219">
        <v>41955</v>
      </c>
      <c r="S5441" s="220">
        <v>77.900000000000006</v>
      </c>
    </row>
    <row r="5442" spans="3:19" x14ac:dyDescent="0.25">
      <c r="C5442" s="221"/>
      <c r="R5442" s="219">
        <v>41956</v>
      </c>
      <c r="S5442" s="220">
        <v>77.599999999999994</v>
      </c>
    </row>
    <row r="5443" spans="3:19" x14ac:dyDescent="0.25">
      <c r="C5443" s="221"/>
      <c r="R5443" s="219">
        <v>41957</v>
      </c>
      <c r="S5443" s="220">
        <v>77.2</v>
      </c>
    </row>
    <row r="5444" spans="3:19" x14ac:dyDescent="0.25">
      <c r="C5444" s="221"/>
      <c r="R5444" s="219">
        <v>41958</v>
      </c>
      <c r="S5444" s="220">
        <v>78.2</v>
      </c>
    </row>
    <row r="5445" spans="3:19" x14ac:dyDescent="0.25">
      <c r="C5445" s="221"/>
      <c r="R5445" s="219">
        <v>41959</v>
      </c>
      <c r="S5445" s="220">
        <v>77</v>
      </c>
    </row>
    <row r="5446" spans="3:19" x14ac:dyDescent="0.25">
      <c r="C5446" s="221"/>
      <c r="R5446" s="219">
        <v>41960</v>
      </c>
      <c r="S5446" s="220">
        <v>79.8</v>
      </c>
    </row>
    <row r="5447" spans="3:19" x14ac:dyDescent="0.25">
      <c r="C5447" s="221"/>
      <c r="R5447" s="219">
        <v>41961</v>
      </c>
      <c r="S5447" s="220">
        <v>80.8</v>
      </c>
    </row>
    <row r="5448" spans="3:19" x14ac:dyDescent="0.25">
      <c r="C5448" s="221"/>
      <c r="R5448" s="219">
        <v>41962</v>
      </c>
      <c r="S5448" s="220">
        <v>81.400000000000006</v>
      </c>
    </row>
    <row r="5449" spans="3:19" x14ac:dyDescent="0.25">
      <c r="C5449" s="221"/>
      <c r="R5449" s="219">
        <v>41963</v>
      </c>
      <c r="S5449" s="220">
        <v>82.3</v>
      </c>
    </row>
    <row r="5450" spans="3:19" x14ac:dyDescent="0.25">
      <c r="C5450" s="221"/>
      <c r="R5450" s="219">
        <v>41964</v>
      </c>
      <c r="S5450" s="220">
        <v>83.4</v>
      </c>
    </row>
    <row r="5451" spans="3:19" x14ac:dyDescent="0.25">
      <c r="C5451" s="221"/>
      <c r="R5451" s="219">
        <v>41965</v>
      </c>
      <c r="S5451" s="220">
        <v>82.7</v>
      </c>
    </row>
    <row r="5452" spans="3:19" x14ac:dyDescent="0.25">
      <c r="C5452" s="221"/>
      <c r="R5452" s="219">
        <v>41966</v>
      </c>
      <c r="S5452" s="220">
        <v>82.2</v>
      </c>
    </row>
    <row r="5453" spans="3:19" x14ac:dyDescent="0.25">
      <c r="C5453" s="221"/>
      <c r="R5453" s="219">
        <v>41967</v>
      </c>
      <c r="S5453" s="220">
        <v>83.2</v>
      </c>
    </row>
    <row r="5454" spans="3:19" x14ac:dyDescent="0.25">
      <c r="C5454" s="221"/>
      <c r="R5454" s="219">
        <v>41968</v>
      </c>
      <c r="S5454" s="220">
        <v>87.4</v>
      </c>
    </row>
    <row r="5455" spans="3:19" x14ac:dyDescent="0.25">
      <c r="C5455" s="221"/>
      <c r="R5455" s="219">
        <v>41969</v>
      </c>
      <c r="S5455" s="220">
        <v>88.2</v>
      </c>
    </row>
    <row r="5456" spans="3:19" x14ac:dyDescent="0.25">
      <c r="C5456" s="221"/>
      <c r="R5456" s="219">
        <v>41970</v>
      </c>
      <c r="S5456" s="220">
        <v>86.2</v>
      </c>
    </row>
    <row r="5457" spans="3:19" x14ac:dyDescent="0.25">
      <c r="C5457" s="221"/>
      <c r="R5457" s="219">
        <v>41971</v>
      </c>
      <c r="S5457" s="220">
        <v>86.1</v>
      </c>
    </row>
    <row r="5458" spans="3:19" x14ac:dyDescent="0.25">
      <c r="C5458" s="221"/>
      <c r="R5458" s="219">
        <v>41972</v>
      </c>
      <c r="S5458" s="220">
        <v>84.3</v>
      </c>
    </row>
    <row r="5459" spans="3:19" x14ac:dyDescent="0.25">
      <c r="C5459" s="221"/>
      <c r="R5459" s="219">
        <v>41973</v>
      </c>
      <c r="S5459" s="220">
        <v>84.1</v>
      </c>
    </row>
    <row r="5460" spans="3:19" x14ac:dyDescent="0.25">
      <c r="C5460" s="221"/>
      <c r="R5460" s="219">
        <v>41974</v>
      </c>
      <c r="S5460" s="220">
        <v>82.8</v>
      </c>
    </row>
    <row r="5461" spans="3:19" x14ac:dyDescent="0.25">
      <c r="C5461" s="221"/>
      <c r="R5461" s="219">
        <v>41975</v>
      </c>
      <c r="S5461" s="220">
        <v>84.9</v>
      </c>
    </row>
    <row r="5462" spans="3:19" x14ac:dyDescent="0.25">
      <c r="C5462" s="221"/>
      <c r="R5462" s="219">
        <v>41976</v>
      </c>
      <c r="S5462" s="220">
        <v>85.2</v>
      </c>
    </row>
    <row r="5463" spans="3:19" x14ac:dyDescent="0.25">
      <c r="C5463" s="221"/>
      <c r="R5463" s="219">
        <v>41977</v>
      </c>
      <c r="S5463" s="220">
        <v>85.5</v>
      </c>
    </row>
    <row r="5464" spans="3:19" x14ac:dyDescent="0.25">
      <c r="C5464" s="221"/>
      <c r="R5464" s="219">
        <v>41978</v>
      </c>
      <c r="S5464" s="220">
        <v>84.2</v>
      </c>
    </row>
    <row r="5465" spans="3:19" x14ac:dyDescent="0.25">
      <c r="C5465" s="221"/>
      <c r="R5465" s="219">
        <v>41979</v>
      </c>
      <c r="S5465" s="220">
        <v>84.8</v>
      </c>
    </row>
    <row r="5466" spans="3:19" x14ac:dyDescent="0.25">
      <c r="C5466" s="221"/>
      <c r="R5466" s="219">
        <v>41980</v>
      </c>
      <c r="S5466" s="220">
        <v>83.3</v>
      </c>
    </row>
    <row r="5467" spans="3:19" x14ac:dyDescent="0.25">
      <c r="C5467" s="221"/>
      <c r="R5467" s="219">
        <v>41981</v>
      </c>
      <c r="S5467" s="220">
        <v>84.9</v>
      </c>
    </row>
    <row r="5468" spans="3:19" x14ac:dyDescent="0.25">
      <c r="C5468" s="221"/>
      <c r="R5468" s="219">
        <v>41982</v>
      </c>
      <c r="S5468" s="220">
        <v>85</v>
      </c>
    </row>
    <row r="5469" spans="3:19" x14ac:dyDescent="0.25">
      <c r="C5469" s="221"/>
      <c r="R5469" s="219">
        <v>41983</v>
      </c>
      <c r="S5469" s="220">
        <v>86.7</v>
      </c>
    </row>
    <row r="5470" spans="3:19" x14ac:dyDescent="0.25">
      <c r="C5470" s="221"/>
      <c r="R5470" s="219">
        <v>41984</v>
      </c>
      <c r="S5470" s="220">
        <v>86.9</v>
      </c>
    </row>
    <row r="5471" spans="3:19" x14ac:dyDescent="0.25">
      <c r="C5471" s="221"/>
      <c r="R5471" s="219">
        <v>41985</v>
      </c>
      <c r="S5471" s="220">
        <v>87.5</v>
      </c>
    </row>
    <row r="5472" spans="3:19" x14ac:dyDescent="0.25">
      <c r="C5472" s="221"/>
      <c r="R5472" s="219">
        <v>41986</v>
      </c>
      <c r="S5472" s="220">
        <v>87.9</v>
      </c>
    </row>
    <row r="5473" spans="3:19" x14ac:dyDescent="0.25">
      <c r="C5473" s="221"/>
      <c r="R5473" s="219">
        <v>41987</v>
      </c>
      <c r="S5473" s="220">
        <v>88.2</v>
      </c>
    </row>
    <row r="5474" spans="3:19" x14ac:dyDescent="0.25">
      <c r="C5474" s="221"/>
      <c r="R5474" s="219">
        <v>41988</v>
      </c>
      <c r="S5474" s="220">
        <v>87.2</v>
      </c>
    </row>
    <row r="5475" spans="3:19" x14ac:dyDescent="0.25">
      <c r="C5475" s="221"/>
      <c r="R5475" s="219">
        <v>41989</v>
      </c>
      <c r="S5475" s="220">
        <v>90</v>
      </c>
    </row>
    <row r="5476" spans="3:19" x14ac:dyDescent="0.25">
      <c r="C5476" s="221"/>
      <c r="R5476" s="219">
        <v>41990</v>
      </c>
      <c r="S5476" s="220">
        <v>90.3</v>
      </c>
    </row>
    <row r="5477" spans="3:19" x14ac:dyDescent="0.25">
      <c r="C5477" s="221"/>
      <c r="R5477" s="219">
        <v>41991</v>
      </c>
      <c r="S5477" s="220">
        <v>91.5</v>
      </c>
    </row>
    <row r="5478" spans="3:19" x14ac:dyDescent="0.25">
      <c r="C5478" s="221"/>
      <c r="R5478" s="219">
        <v>41992</v>
      </c>
      <c r="S5478" s="220">
        <v>92.1</v>
      </c>
    </row>
    <row r="5479" spans="3:19" x14ac:dyDescent="0.25">
      <c r="C5479" s="221"/>
      <c r="R5479" s="219">
        <v>41993</v>
      </c>
      <c r="S5479" s="220">
        <v>91.6</v>
      </c>
    </row>
    <row r="5480" spans="3:19" x14ac:dyDescent="0.25">
      <c r="C5480" s="221"/>
      <c r="R5480" s="219">
        <v>41994</v>
      </c>
      <c r="S5480" s="220">
        <v>91.6</v>
      </c>
    </row>
    <row r="5481" spans="3:19" x14ac:dyDescent="0.25">
      <c r="C5481" s="221"/>
      <c r="R5481" s="219">
        <v>41995</v>
      </c>
      <c r="S5481" s="220">
        <v>92.2</v>
      </c>
    </row>
    <row r="5482" spans="3:19" x14ac:dyDescent="0.25">
      <c r="C5482" s="221"/>
      <c r="R5482" s="219">
        <v>41996</v>
      </c>
      <c r="S5482" s="220">
        <v>91.6</v>
      </c>
    </row>
    <row r="5483" spans="3:19" x14ac:dyDescent="0.25">
      <c r="C5483" s="221"/>
      <c r="R5483" s="219">
        <v>41997</v>
      </c>
      <c r="S5483" s="220">
        <v>91</v>
      </c>
    </row>
    <row r="5484" spans="3:19" x14ac:dyDescent="0.25">
      <c r="C5484" s="221"/>
      <c r="R5484" s="219">
        <v>41998</v>
      </c>
      <c r="S5484" s="220">
        <v>87</v>
      </c>
    </row>
    <row r="5485" spans="3:19" x14ac:dyDescent="0.25">
      <c r="C5485" s="221"/>
      <c r="R5485" s="219">
        <v>41999</v>
      </c>
      <c r="S5485" s="220">
        <v>86.8</v>
      </c>
    </row>
    <row r="5486" spans="3:19" x14ac:dyDescent="0.25">
      <c r="C5486" s="221"/>
      <c r="R5486" s="219">
        <v>42000</v>
      </c>
      <c r="S5486" s="220">
        <v>86.1</v>
      </c>
    </row>
    <row r="5487" spans="3:19" x14ac:dyDescent="0.25">
      <c r="C5487" s="221"/>
      <c r="R5487" s="219">
        <v>42001</v>
      </c>
      <c r="S5487" s="220">
        <v>84.2</v>
      </c>
    </row>
    <row r="5488" spans="3:19" x14ac:dyDescent="0.25">
      <c r="C5488" s="221"/>
      <c r="R5488" s="219">
        <v>42002</v>
      </c>
      <c r="S5488" s="220">
        <v>85.7</v>
      </c>
    </row>
    <row r="5489" spans="3:19" x14ac:dyDescent="0.25">
      <c r="C5489" s="221"/>
      <c r="R5489" s="219">
        <v>42003</v>
      </c>
      <c r="S5489" s="220">
        <v>85.2</v>
      </c>
    </row>
    <row r="5490" spans="3:19" x14ac:dyDescent="0.25">
      <c r="C5490" s="221"/>
      <c r="R5490" s="219">
        <v>42004</v>
      </c>
      <c r="S5490" s="220">
        <v>86.4</v>
      </c>
    </row>
    <row r="5491" spans="3:19" x14ac:dyDescent="0.25">
      <c r="C5491" s="221"/>
      <c r="R5491" s="219">
        <v>42005</v>
      </c>
      <c r="S5491" s="220">
        <v>85.2</v>
      </c>
    </row>
    <row r="5492" spans="3:19" x14ac:dyDescent="0.25">
      <c r="C5492" s="221"/>
      <c r="R5492" s="219">
        <v>42006</v>
      </c>
      <c r="S5492" s="220">
        <v>85.9</v>
      </c>
    </row>
    <row r="5493" spans="3:19" x14ac:dyDescent="0.25">
      <c r="C5493" s="221"/>
      <c r="R5493" s="219">
        <v>42007</v>
      </c>
      <c r="S5493" s="220">
        <v>84.6</v>
      </c>
    </row>
    <row r="5494" spans="3:19" x14ac:dyDescent="0.25">
      <c r="C5494" s="221"/>
      <c r="R5494" s="219">
        <v>42008</v>
      </c>
      <c r="S5494" s="220">
        <v>83.1</v>
      </c>
    </row>
    <row r="5495" spans="3:19" x14ac:dyDescent="0.25">
      <c r="C5495" s="221"/>
      <c r="R5495" s="219">
        <v>42009</v>
      </c>
      <c r="S5495" s="220">
        <v>84.4</v>
      </c>
    </row>
    <row r="5496" spans="3:19" x14ac:dyDescent="0.25">
      <c r="C5496" s="221"/>
      <c r="R5496" s="219">
        <v>42010</v>
      </c>
      <c r="S5496" s="220">
        <v>85.2</v>
      </c>
    </row>
    <row r="5497" spans="3:19" x14ac:dyDescent="0.25">
      <c r="C5497" s="221"/>
      <c r="R5497" s="219">
        <v>42011</v>
      </c>
      <c r="S5497" s="220">
        <v>84.1</v>
      </c>
    </row>
    <row r="5498" spans="3:19" x14ac:dyDescent="0.25">
      <c r="C5498" s="221"/>
      <c r="R5498" s="219">
        <v>42012</v>
      </c>
      <c r="S5498" s="220">
        <v>87.4</v>
      </c>
    </row>
    <row r="5499" spans="3:19" x14ac:dyDescent="0.25">
      <c r="C5499" s="221"/>
      <c r="R5499" s="219">
        <v>42013</v>
      </c>
      <c r="S5499" s="220">
        <v>85.9</v>
      </c>
    </row>
    <row r="5500" spans="3:19" x14ac:dyDescent="0.25">
      <c r="C5500" s="221"/>
      <c r="R5500" s="219">
        <v>42014</v>
      </c>
      <c r="S5500" s="220">
        <v>87.8</v>
      </c>
    </row>
    <row r="5501" spans="3:19" x14ac:dyDescent="0.25">
      <c r="C5501" s="221"/>
      <c r="R5501" s="219">
        <v>42015</v>
      </c>
      <c r="S5501" s="220">
        <v>88.4</v>
      </c>
    </row>
    <row r="5502" spans="3:19" x14ac:dyDescent="0.25">
      <c r="C5502" s="221"/>
      <c r="R5502" s="219">
        <v>42016</v>
      </c>
      <c r="S5502" s="220">
        <v>91</v>
      </c>
    </row>
    <row r="5503" spans="3:19" x14ac:dyDescent="0.25">
      <c r="C5503" s="221"/>
      <c r="R5503" s="219">
        <v>42017</v>
      </c>
      <c r="S5503" s="220">
        <v>93.1</v>
      </c>
    </row>
    <row r="5504" spans="3:19" x14ac:dyDescent="0.25">
      <c r="C5504" s="221"/>
      <c r="R5504" s="219">
        <v>42018</v>
      </c>
      <c r="S5504" s="220">
        <v>93.8</v>
      </c>
    </row>
    <row r="5505" spans="3:19" x14ac:dyDescent="0.25">
      <c r="C5505" s="221"/>
      <c r="R5505" s="219">
        <v>42019</v>
      </c>
      <c r="S5505" s="220">
        <v>93.7</v>
      </c>
    </row>
    <row r="5506" spans="3:19" x14ac:dyDescent="0.25">
      <c r="C5506" s="221"/>
      <c r="R5506" s="219">
        <v>42020</v>
      </c>
      <c r="S5506" s="220">
        <v>94.1</v>
      </c>
    </row>
    <row r="5507" spans="3:19" x14ac:dyDescent="0.25">
      <c r="C5507" s="221"/>
      <c r="R5507" s="219">
        <v>42021</v>
      </c>
      <c r="S5507" s="220">
        <v>93.6</v>
      </c>
    </row>
    <row r="5508" spans="3:19" x14ac:dyDescent="0.25">
      <c r="C5508" s="221"/>
      <c r="R5508" s="219">
        <v>42022</v>
      </c>
      <c r="S5508" s="220">
        <v>92.5</v>
      </c>
    </row>
    <row r="5509" spans="3:19" x14ac:dyDescent="0.25">
      <c r="C5509" s="221"/>
      <c r="R5509" s="219">
        <v>42023</v>
      </c>
      <c r="S5509" s="220">
        <v>94</v>
      </c>
    </row>
    <row r="5510" spans="3:19" x14ac:dyDescent="0.25">
      <c r="C5510" s="221"/>
      <c r="R5510" s="219">
        <v>42024</v>
      </c>
      <c r="S5510" s="220">
        <v>96.2</v>
      </c>
    </row>
    <row r="5511" spans="3:19" x14ac:dyDescent="0.25">
      <c r="C5511" s="221"/>
      <c r="R5511" s="219">
        <v>42025</v>
      </c>
      <c r="S5511" s="220">
        <v>98.7</v>
      </c>
    </row>
    <row r="5512" spans="3:19" x14ac:dyDescent="0.25">
      <c r="C5512" s="221"/>
      <c r="R5512" s="219">
        <v>42026</v>
      </c>
      <c r="S5512" s="220">
        <v>100.1</v>
      </c>
    </row>
    <row r="5513" spans="3:19" x14ac:dyDescent="0.25">
      <c r="C5513" s="221"/>
      <c r="R5513" s="219">
        <v>42027</v>
      </c>
      <c r="S5513" s="220">
        <v>99.6</v>
      </c>
    </row>
    <row r="5514" spans="3:19" x14ac:dyDescent="0.25">
      <c r="C5514" s="221"/>
      <c r="R5514" s="219">
        <v>42028</v>
      </c>
      <c r="S5514" s="220">
        <v>101.4</v>
      </c>
    </row>
    <row r="5515" spans="3:19" x14ac:dyDescent="0.25">
      <c r="C5515" s="221"/>
      <c r="R5515" s="219">
        <v>42029</v>
      </c>
      <c r="S5515" s="220">
        <v>101.3</v>
      </c>
    </row>
    <row r="5516" spans="3:19" x14ac:dyDescent="0.25">
      <c r="C5516" s="221"/>
      <c r="R5516" s="219">
        <v>42030</v>
      </c>
      <c r="S5516" s="220">
        <v>103.8</v>
      </c>
    </row>
    <row r="5517" spans="3:19" x14ac:dyDescent="0.25">
      <c r="C5517" s="221"/>
      <c r="R5517" s="219">
        <v>42031</v>
      </c>
      <c r="S5517" s="220">
        <v>105.9</v>
      </c>
    </row>
    <row r="5518" spans="3:19" x14ac:dyDescent="0.25">
      <c r="C5518" s="221"/>
      <c r="R5518" s="219">
        <v>42032</v>
      </c>
      <c r="S5518" s="220">
        <v>107.7</v>
      </c>
    </row>
    <row r="5519" spans="3:19" x14ac:dyDescent="0.25">
      <c r="C5519" s="221"/>
      <c r="R5519" s="219">
        <v>42033</v>
      </c>
      <c r="S5519" s="220">
        <v>108.9</v>
      </c>
    </row>
    <row r="5520" spans="3:19" x14ac:dyDescent="0.25">
      <c r="C5520" s="221"/>
      <c r="R5520" s="219">
        <v>42034</v>
      </c>
      <c r="S5520" s="220">
        <v>109.9</v>
      </c>
    </row>
    <row r="5521" spans="3:19" x14ac:dyDescent="0.25">
      <c r="C5521" s="221"/>
      <c r="R5521" s="219">
        <v>42035</v>
      </c>
      <c r="S5521" s="220">
        <v>109.5</v>
      </c>
    </row>
    <row r="5522" spans="3:19" x14ac:dyDescent="0.25">
      <c r="C5522" s="221"/>
      <c r="R5522" s="219">
        <v>42036</v>
      </c>
      <c r="S5522" s="220">
        <v>109.7</v>
      </c>
    </row>
    <row r="5523" spans="3:19" x14ac:dyDescent="0.25">
      <c r="C5523" s="221"/>
      <c r="R5523" s="219">
        <v>42037</v>
      </c>
      <c r="S5523" s="220">
        <v>111.3</v>
      </c>
    </row>
    <row r="5524" spans="3:19" x14ac:dyDescent="0.25">
      <c r="C5524" s="221"/>
      <c r="R5524" s="219">
        <v>42038</v>
      </c>
      <c r="S5524" s="220">
        <v>115.5</v>
      </c>
    </row>
    <row r="5525" spans="3:19" x14ac:dyDescent="0.25">
      <c r="C5525" s="221"/>
      <c r="R5525" s="219">
        <v>42039</v>
      </c>
      <c r="S5525" s="220">
        <v>115.1</v>
      </c>
    </row>
    <row r="5526" spans="3:19" x14ac:dyDescent="0.25">
      <c r="C5526" s="221"/>
      <c r="R5526" s="219">
        <v>42040</v>
      </c>
      <c r="S5526" s="220">
        <v>115.9</v>
      </c>
    </row>
    <row r="5527" spans="3:19" x14ac:dyDescent="0.25">
      <c r="C5527" s="221"/>
      <c r="R5527" s="219">
        <v>42041</v>
      </c>
      <c r="S5527" s="220">
        <v>118.8</v>
      </c>
    </row>
    <row r="5528" spans="3:19" x14ac:dyDescent="0.25">
      <c r="C5528" s="221"/>
      <c r="R5528" s="219">
        <v>42042</v>
      </c>
      <c r="S5528" s="220">
        <v>117.1</v>
      </c>
    </row>
    <row r="5529" spans="3:19" x14ac:dyDescent="0.25">
      <c r="C5529" s="221"/>
      <c r="R5529" s="219">
        <v>42043</v>
      </c>
      <c r="S5529" s="220">
        <v>118.5</v>
      </c>
    </row>
    <row r="5530" spans="3:19" x14ac:dyDescent="0.25">
      <c r="C5530" s="221"/>
      <c r="R5530" s="219">
        <v>42044</v>
      </c>
      <c r="S5530" s="220">
        <v>118.2</v>
      </c>
    </row>
    <row r="5531" spans="3:19" x14ac:dyDescent="0.25">
      <c r="C5531" s="221"/>
      <c r="R5531" s="219">
        <v>42045</v>
      </c>
      <c r="S5531" s="220">
        <v>119.4</v>
      </c>
    </row>
    <row r="5532" spans="3:19" x14ac:dyDescent="0.25">
      <c r="C5532" s="221"/>
      <c r="R5532" s="219">
        <v>42046</v>
      </c>
      <c r="S5532" s="220">
        <v>118.2</v>
      </c>
    </row>
    <row r="5533" spans="3:19" x14ac:dyDescent="0.25">
      <c r="C5533" s="221"/>
      <c r="R5533" s="219">
        <v>42047</v>
      </c>
      <c r="S5533" s="220">
        <v>115.7</v>
      </c>
    </row>
    <row r="5534" spans="3:19" x14ac:dyDescent="0.25">
      <c r="C5534" s="221"/>
      <c r="R5534" s="219">
        <v>42048</v>
      </c>
      <c r="S5534" s="220">
        <v>117.4</v>
      </c>
    </row>
    <row r="5535" spans="3:19" x14ac:dyDescent="0.25">
      <c r="C5535" s="221"/>
      <c r="R5535" s="219">
        <v>42049</v>
      </c>
      <c r="S5535" s="220">
        <v>115</v>
      </c>
    </row>
    <row r="5536" spans="3:19" x14ac:dyDescent="0.25">
      <c r="C5536" s="221"/>
      <c r="R5536" s="219">
        <v>42050</v>
      </c>
      <c r="S5536" s="220">
        <v>112.1</v>
      </c>
    </row>
    <row r="5537" spans="3:19" x14ac:dyDescent="0.25">
      <c r="C5537" s="221"/>
      <c r="R5537" s="219">
        <v>42051</v>
      </c>
      <c r="S5537" s="220">
        <v>112</v>
      </c>
    </row>
    <row r="5538" spans="3:19" x14ac:dyDescent="0.25">
      <c r="C5538" s="221"/>
      <c r="R5538" s="219">
        <v>42052</v>
      </c>
      <c r="S5538" s="220">
        <v>113.5</v>
      </c>
    </row>
    <row r="5539" spans="3:19" x14ac:dyDescent="0.25">
      <c r="C5539" s="221"/>
      <c r="R5539" s="219">
        <v>42053</v>
      </c>
      <c r="S5539" s="220">
        <v>114.6</v>
      </c>
    </row>
    <row r="5540" spans="3:19" x14ac:dyDescent="0.25">
      <c r="C5540" s="221"/>
      <c r="R5540" s="219">
        <v>42054</v>
      </c>
      <c r="S5540" s="220">
        <v>113.6</v>
      </c>
    </row>
    <row r="5541" spans="3:19" x14ac:dyDescent="0.25">
      <c r="C5541" s="221"/>
      <c r="R5541" s="219">
        <v>42055</v>
      </c>
      <c r="S5541" s="220">
        <v>113.2</v>
      </c>
    </row>
    <row r="5542" spans="3:19" x14ac:dyDescent="0.25">
      <c r="C5542" s="221"/>
      <c r="R5542" s="219">
        <v>42056</v>
      </c>
      <c r="S5542" s="220">
        <v>112.3</v>
      </c>
    </row>
    <row r="5543" spans="3:19" x14ac:dyDescent="0.25">
      <c r="C5543" s="221"/>
      <c r="R5543" s="219">
        <v>42057</v>
      </c>
      <c r="S5543" s="220">
        <v>111.5</v>
      </c>
    </row>
    <row r="5544" spans="3:19" x14ac:dyDescent="0.25">
      <c r="C5544" s="221"/>
      <c r="R5544" s="219">
        <v>42058</v>
      </c>
      <c r="S5544" s="220">
        <v>113.8</v>
      </c>
    </row>
    <row r="5545" spans="3:19" x14ac:dyDescent="0.25">
      <c r="C5545" s="221"/>
      <c r="R5545" s="219">
        <v>42059</v>
      </c>
      <c r="S5545" s="220">
        <v>115.1</v>
      </c>
    </row>
    <row r="5546" spans="3:19" x14ac:dyDescent="0.25">
      <c r="C5546" s="221"/>
      <c r="R5546" s="219">
        <v>42060</v>
      </c>
      <c r="S5546" s="220">
        <v>114.4</v>
      </c>
    </row>
    <row r="5547" spans="3:19" x14ac:dyDescent="0.25">
      <c r="C5547" s="221"/>
      <c r="R5547" s="219">
        <v>42061</v>
      </c>
      <c r="S5547" s="220">
        <v>114.4</v>
      </c>
    </row>
    <row r="5548" spans="3:19" x14ac:dyDescent="0.25">
      <c r="C5548" s="221"/>
      <c r="R5548" s="219">
        <v>42062</v>
      </c>
      <c r="S5548" s="220">
        <v>113</v>
      </c>
    </row>
    <row r="5549" spans="3:19" x14ac:dyDescent="0.25">
      <c r="C5549" s="221"/>
      <c r="R5549" s="219">
        <v>42063</v>
      </c>
      <c r="S5549" s="220">
        <v>111.2</v>
      </c>
    </row>
    <row r="5550" spans="3:19" x14ac:dyDescent="0.25">
      <c r="C5550" s="221"/>
      <c r="R5550" s="219">
        <v>42064</v>
      </c>
      <c r="S5550" s="220">
        <v>110.7</v>
      </c>
    </row>
    <row r="5551" spans="3:19" x14ac:dyDescent="0.25">
      <c r="C5551" s="221"/>
      <c r="R5551" s="219">
        <v>42065</v>
      </c>
      <c r="S5551" s="220">
        <v>112.2</v>
      </c>
    </row>
    <row r="5552" spans="3:19" x14ac:dyDescent="0.25">
      <c r="C5552" s="221"/>
      <c r="R5552" s="219">
        <v>42066</v>
      </c>
      <c r="S5552" s="220">
        <v>113.4</v>
      </c>
    </row>
    <row r="5553" spans="3:19" x14ac:dyDescent="0.25">
      <c r="C5553" s="221"/>
      <c r="R5553" s="219">
        <v>42067</v>
      </c>
      <c r="S5553" s="220">
        <v>117.3</v>
      </c>
    </row>
    <row r="5554" spans="3:19" x14ac:dyDescent="0.25">
      <c r="C5554" s="221"/>
      <c r="R5554" s="219">
        <v>42068</v>
      </c>
      <c r="S5554" s="220">
        <v>115.2</v>
      </c>
    </row>
    <row r="5555" spans="3:19" x14ac:dyDescent="0.25">
      <c r="C5555" s="221"/>
      <c r="R5555" s="219">
        <v>42069</v>
      </c>
      <c r="S5555" s="220">
        <v>115</v>
      </c>
    </row>
    <row r="5556" spans="3:19" x14ac:dyDescent="0.25">
      <c r="C5556" s="221"/>
      <c r="R5556" s="219">
        <v>42070</v>
      </c>
      <c r="S5556" s="220">
        <v>114</v>
      </c>
    </row>
    <row r="5557" spans="3:19" x14ac:dyDescent="0.25">
      <c r="C5557" s="221"/>
      <c r="R5557" s="219">
        <v>42071</v>
      </c>
      <c r="S5557" s="220">
        <v>111.3</v>
      </c>
    </row>
    <row r="5558" spans="3:19" x14ac:dyDescent="0.25">
      <c r="C5558" s="221"/>
      <c r="R5558" s="219">
        <v>42072</v>
      </c>
      <c r="S5558" s="220">
        <v>110.1</v>
      </c>
    </row>
    <row r="5559" spans="3:19" x14ac:dyDescent="0.25">
      <c r="C5559" s="221"/>
      <c r="R5559" s="219">
        <v>42073</v>
      </c>
      <c r="S5559" s="220">
        <v>109.5</v>
      </c>
    </row>
    <row r="5560" spans="3:19" x14ac:dyDescent="0.25">
      <c r="C5560" s="221"/>
      <c r="R5560" s="219">
        <v>42074</v>
      </c>
      <c r="S5560" s="220">
        <v>107.8</v>
      </c>
    </row>
    <row r="5561" spans="3:19" x14ac:dyDescent="0.25">
      <c r="C5561" s="221"/>
      <c r="R5561" s="219">
        <v>42075</v>
      </c>
      <c r="S5561" s="220">
        <v>106.9</v>
      </c>
    </row>
    <row r="5562" spans="3:19" x14ac:dyDescent="0.25">
      <c r="C5562" s="221"/>
      <c r="R5562" s="219">
        <v>42076</v>
      </c>
      <c r="S5562" s="220">
        <v>105.4</v>
      </c>
    </row>
    <row r="5563" spans="3:19" x14ac:dyDescent="0.25">
      <c r="C5563" s="221"/>
      <c r="R5563" s="219">
        <v>42077</v>
      </c>
      <c r="S5563" s="220">
        <v>105.1</v>
      </c>
    </row>
    <row r="5564" spans="3:19" x14ac:dyDescent="0.25">
      <c r="C5564" s="221"/>
      <c r="R5564" s="219">
        <v>42078</v>
      </c>
      <c r="S5564" s="220">
        <v>104.4</v>
      </c>
    </row>
    <row r="5565" spans="3:19" x14ac:dyDescent="0.25">
      <c r="C5565" s="221"/>
      <c r="R5565" s="219">
        <v>42079</v>
      </c>
      <c r="S5565" s="220">
        <v>106</v>
      </c>
    </row>
    <row r="5566" spans="3:19" x14ac:dyDescent="0.25">
      <c r="C5566" s="221"/>
      <c r="R5566" s="219">
        <v>42080</v>
      </c>
      <c r="S5566" s="220">
        <v>106.9</v>
      </c>
    </row>
    <row r="5567" spans="3:19" x14ac:dyDescent="0.25">
      <c r="C5567" s="221"/>
      <c r="R5567" s="219">
        <v>42081</v>
      </c>
      <c r="S5567" s="220">
        <v>107.4</v>
      </c>
    </row>
    <row r="5568" spans="3:19" x14ac:dyDescent="0.25">
      <c r="C5568" s="221"/>
      <c r="R5568" s="219">
        <v>42082</v>
      </c>
      <c r="S5568" s="220">
        <v>105.1</v>
      </c>
    </row>
    <row r="5569" spans="3:19" x14ac:dyDescent="0.25">
      <c r="C5569" s="221"/>
      <c r="R5569" s="219">
        <v>42083</v>
      </c>
      <c r="S5569" s="220">
        <v>103.1</v>
      </c>
    </row>
    <row r="5570" spans="3:19" x14ac:dyDescent="0.25">
      <c r="C5570" s="221"/>
      <c r="R5570" s="219">
        <v>42084</v>
      </c>
      <c r="S5570" s="220">
        <v>100.8</v>
      </c>
    </row>
    <row r="5571" spans="3:19" x14ac:dyDescent="0.25">
      <c r="C5571" s="221"/>
      <c r="R5571" s="219">
        <v>42085</v>
      </c>
      <c r="S5571" s="220">
        <v>98.9</v>
      </c>
    </row>
    <row r="5572" spans="3:19" x14ac:dyDescent="0.25">
      <c r="C5572" s="221"/>
      <c r="R5572" s="219">
        <v>42086</v>
      </c>
      <c r="S5572" s="220">
        <v>99.7</v>
      </c>
    </row>
    <row r="5573" spans="3:19" x14ac:dyDescent="0.25">
      <c r="C5573" s="221"/>
      <c r="R5573" s="219">
        <v>42087</v>
      </c>
      <c r="S5573" s="220">
        <v>100.3</v>
      </c>
    </row>
    <row r="5574" spans="3:19" x14ac:dyDescent="0.25">
      <c r="C5574" s="221"/>
      <c r="R5574" s="219">
        <v>42088</v>
      </c>
      <c r="S5574" s="220">
        <v>98.2</v>
      </c>
    </row>
    <row r="5575" spans="3:19" x14ac:dyDescent="0.25">
      <c r="C5575" s="221"/>
      <c r="R5575" s="219">
        <v>42089</v>
      </c>
      <c r="S5575" s="220">
        <v>96.7</v>
      </c>
    </row>
    <row r="5576" spans="3:19" x14ac:dyDescent="0.25">
      <c r="C5576" s="221"/>
      <c r="R5576" s="219">
        <v>42090</v>
      </c>
      <c r="S5576" s="220">
        <v>99.5</v>
      </c>
    </row>
    <row r="5577" spans="3:19" x14ac:dyDescent="0.25">
      <c r="C5577" s="221"/>
      <c r="R5577" s="219">
        <v>42091</v>
      </c>
      <c r="S5577" s="220">
        <v>99.4</v>
      </c>
    </row>
    <row r="5578" spans="3:19" x14ac:dyDescent="0.25">
      <c r="C5578" s="221"/>
      <c r="R5578" s="219">
        <v>42092</v>
      </c>
      <c r="S5578" s="220">
        <v>100.2</v>
      </c>
    </row>
    <row r="5579" spans="3:19" x14ac:dyDescent="0.25">
      <c r="C5579" s="221"/>
      <c r="R5579" s="219">
        <v>42093</v>
      </c>
      <c r="S5579" s="220">
        <v>102.6</v>
      </c>
    </row>
    <row r="5580" spans="3:19" x14ac:dyDescent="0.25">
      <c r="C5580" s="221"/>
      <c r="R5580" s="219">
        <v>42094</v>
      </c>
      <c r="S5580" s="220">
        <v>103.2</v>
      </c>
    </row>
    <row r="5581" spans="3:19" x14ac:dyDescent="0.25">
      <c r="C5581" s="221"/>
      <c r="R5581" s="219">
        <v>42095</v>
      </c>
      <c r="S5581" s="220">
        <v>104.3</v>
      </c>
    </row>
    <row r="5582" spans="3:19" x14ac:dyDescent="0.25">
      <c r="C5582" s="221"/>
      <c r="R5582" s="219">
        <v>42096</v>
      </c>
      <c r="S5582" s="220">
        <v>103.1</v>
      </c>
    </row>
    <row r="5583" spans="3:19" x14ac:dyDescent="0.25">
      <c r="C5583" s="221"/>
      <c r="R5583" s="219">
        <v>42097</v>
      </c>
      <c r="S5583" s="220">
        <v>100.9</v>
      </c>
    </row>
    <row r="5584" spans="3:19" x14ac:dyDescent="0.25">
      <c r="C5584" s="221"/>
      <c r="R5584" s="219">
        <v>42098</v>
      </c>
      <c r="S5584" s="220">
        <v>103.8</v>
      </c>
    </row>
    <row r="5585" spans="3:19" x14ac:dyDescent="0.25">
      <c r="C5585" s="221"/>
      <c r="R5585" s="219">
        <v>42099</v>
      </c>
      <c r="S5585" s="220">
        <v>104.8</v>
      </c>
    </row>
    <row r="5586" spans="3:19" x14ac:dyDescent="0.25">
      <c r="C5586" s="221"/>
      <c r="R5586" s="219">
        <v>42100</v>
      </c>
      <c r="S5586" s="220">
        <v>106.7</v>
      </c>
    </row>
    <row r="5587" spans="3:19" x14ac:dyDescent="0.25">
      <c r="C5587" s="221"/>
      <c r="R5587" s="219">
        <v>42101</v>
      </c>
      <c r="S5587" s="220">
        <v>107.6</v>
      </c>
    </row>
    <row r="5588" spans="3:19" x14ac:dyDescent="0.25">
      <c r="C5588" s="221"/>
      <c r="R5588" s="219">
        <v>42102</v>
      </c>
      <c r="S5588" s="220">
        <v>110.4</v>
      </c>
    </row>
    <row r="5589" spans="3:19" x14ac:dyDescent="0.25">
      <c r="C5589" s="221"/>
      <c r="R5589" s="219">
        <v>42103</v>
      </c>
      <c r="S5589" s="220">
        <v>112</v>
      </c>
    </row>
    <row r="5590" spans="3:19" x14ac:dyDescent="0.25">
      <c r="C5590" s="221"/>
      <c r="R5590" s="219">
        <v>42104</v>
      </c>
      <c r="S5590" s="220">
        <v>114.1</v>
      </c>
    </row>
    <row r="5591" spans="3:19" x14ac:dyDescent="0.25">
      <c r="C5591" s="221"/>
      <c r="R5591" s="219">
        <v>42105</v>
      </c>
      <c r="S5591" s="220">
        <v>113.1</v>
      </c>
    </row>
    <row r="5592" spans="3:19" x14ac:dyDescent="0.25">
      <c r="C5592" s="221"/>
      <c r="R5592" s="219">
        <v>42106</v>
      </c>
      <c r="S5592" s="220">
        <v>112.6</v>
      </c>
    </row>
    <row r="5593" spans="3:19" x14ac:dyDescent="0.25">
      <c r="C5593" s="221"/>
      <c r="R5593" s="219">
        <v>42107</v>
      </c>
      <c r="S5593" s="220">
        <v>113</v>
      </c>
    </row>
    <row r="5594" spans="3:19" x14ac:dyDescent="0.25">
      <c r="C5594" s="221"/>
      <c r="R5594" s="219">
        <v>42108</v>
      </c>
      <c r="S5594" s="220">
        <v>113.1</v>
      </c>
    </row>
    <row r="5595" spans="3:19" x14ac:dyDescent="0.25">
      <c r="C5595" s="221"/>
      <c r="R5595" s="219">
        <v>42109</v>
      </c>
      <c r="S5595" s="220">
        <v>114.3</v>
      </c>
    </row>
    <row r="5596" spans="3:19" x14ac:dyDescent="0.25">
      <c r="C5596" s="221"/>
      <c r="R5596" s="219">
        <v>42110</v>
      </c>
      <c r="S5596" s="220">
        <v>114.5</v>
      </c>
    </row>
    <row r="5597" spans="3:19" x14ac:dyDescent="0.25">
      <c r="C5597" s="221"/>
      <c r="R5597" s="219">
        <v>42111</v>
      </c>
      <c r="S5597" s="220">
        <v>113.9</v>
      </c>
    </row>
    <row r="5598" spans="3:19" x14ac:dyDescent="0.25">
      <c r="C5598" s="221"/>
      <c r="R5598" s="219">
        <v>42112</v>
      </c>
      <c r="S5598" s="220">
        <v>113.6</v>
      </c>
    </row>
    <row r="5599" spans="3:19" x14ac:dyDescent="0.25">
      <c r="C5599" s="221"/>
      <c r="R5599" s="219">
        <v>42113</v>
      </c>
      <c r="S5599" s="220">
        <v>113.7</v>
      </c>
    </row>
    <row r="5600" spans="3:19" x14ac:dyDescent="0.25">
      <c r="C5600" s="221"/>
      <c r="R5600" s="219">
        <v>42114</v>
      </c>
      <c r="S5600" s="220">
        <v>114.3</v>
      </c>
    </row>
    <row r="5601" spans="3:19" x14ac:dyDescent="0.25">
      <c r="C5601" s="221"/>
      <c r="R5601" s="219">
        <v>42115</v>
      </c>
      <c r="S5601" s="220">
        <v>114.5</v>
      </c>
    </row>
    <row r="5602" spans="3:19" x14ac:dyDescent="0.25">
      <c r="C5602" s="221"/>
      <c r="R5602" s="219">
        <v>42116</v>
      </c>
      <c r="S5602" s="220">
        <v>113.8</v>
      </c>
    </row>
    <row r="5603" spans="3:19" x14ac:dyDescent="0.25">
      <c r="C5603" s="221"/>
      <c r="R5603" s="219">
        <v>42117</v>
      </c>
      <c r="S5603" s="220">
        <v>112.5</v>
      </c>
    </row>
    <row r="5604" spans="3:19" x14ac:dyDescent="0.25">
      <c r="C5604" s="221"/>
      <c r="R5604" s="219">
        <v>42118</v>
      </c>
      <c r="S5604" s="220">
        <v>114.2</v>
      </c>
    </row>
    <row r="5605" spans="3:19" x14ac:dyDescent="0.25">
      <c r="C5605" s="221"/>
      <c r="R5605" s="219">
        <v>42119</v>
      </c>
      <c r="S5605" s="220">
        <v>112.1</v>
      </c>
    </row>
    <row r="5606" spans="3:19" x14ac:dyDescent="0.25">
      <c r="C5606" s="221"/>
      <c r="R5606" s="219">
        <v>42120</v>
      </c>
      <c r="S5606" s="220">
        <v>106.8</v>
      </c>
    </row>
    <row r="5607" spans="3:19" x14ac:dyDescent="0.25">
      <c r="C5607" s="221"/>
      <c r="R5607" s="219">
        <v>42121</v>
      </c>
      <c r="S5607" s="220">
        <v>106.2</v>
      </c>
    </row>
    <row r="5608" spans="3:19" x14ac:dyDescent="0.25">
      <c r="C5608" s="221"/>
      <c r="R5608" s="219">
        <v>42122</v>
      </c>
      <c r="S5608" s="220">
        <v>103.5</v>
      </c>
    </row>
    <row r="5609" spans="3:19" x14ac:dyDescent="0.25">
      <c r="C5609" s="221"/>
      <c r="R5609" s="219">
        <v>42123</v>
      </c>
      <c r="S5609" s="220">
        <v>102.2</v>
      </c>
    </row>
    <row r="5610" spans="3:19" x14ac:dyDescent="0.25">
      <c r="C5610" s="221"/>
      <c r="R5610" s="219">
        <v>42124</v>
      </c>
      <c r="S5610" s="220">
        <v>99.6</v>
      </c>
    </row>
    <row r="5611" spans="3:19" x14ac:dyDescent="0.25">
      <c r="C5611" s="221"/>
      <c r="R5611" s="219">
        <v>42125</v>
      </c>
      <c r="S5611" s="220">
        <v>97.5</v>
      </c>
    </row>
    <row r="5612" spans="3:19" x14ac:dyDescent="0.25">
      <c r="C5612" s="221"/>
      <c r="R5612" s="219">
        <v>42126</v>
      </c>
      <c r="S5612" s="220">
        <v>95.1</v>
      </c>
    </row>
    <row r="5613" spans="3:19" x14ac:dyDescent="0.25">
      <c r="C5613" s="221"/>
      <c r="R5613" s="219">
        <v>42127</v>
      </c>
      <c r="S5613" s="220">
        <v>91.5</v>
      </c>
    </row>
    <row r="5614" spans="3:19" x14ac:dyDescent="0.25">
      <c r="C5614" s="221"/>
      <c r="R5614" s="219">
        <v>42128</v>
      </c>
      <c r="S5614" s="220">
        <v>88.3</v>
      </c>
    </row>
    <row r="5615" spans="3:19" x14ac:dyDescent="0.25">
      <c r="C5615" s="221"/>
      <c r="R5615" s="219">
        <v>42129</v>
      </c>
      <c r="S5615" s="220">
        <v>86</v>
      </c>
    </row>
    <row r="5616" spans="3:19" x14ac:dyDescent="0.25">
      <c r="C5616" s="221"/>
      <c r="R5616" s="219">
        <v>42130</v>
      </c>
      <c r="S5616" s="220">
        <v>85.4</v>
      </c>
    </row>
    <row r="5617" spans="3:19" x14ac:dyDescent="0.25">
      <c r="C5617" s="221"/>
      <c r="R5617" s="219">
        <v>42131</v>
      </c>
      <c r="S5617" s="220">
        <v>83.9</v>
      </c>
    </row>
    <row r="5618" spans="3:19" x14ac:dyDescent="0.25">
      <c r="C5618" s="221"/>
      <c r="R5618" s="219">
        <v>42132</v>
      </c>
      <c r="S5618" s="220">
        <v>80.7</v>
      </c>
    </row>
    <row r="5619" spans="3:19" x14ac:dyDescent="0.25">
      <c r="C5619" s="221"/>
      <c r="R5619" s="219">
        <v>42133</v>
      </c>
      <c r="S5619" s="220">
        <v>77.900000000000006</v>
      </c>
    </row>
    <row r="5620" spans="3:19" x14ac:dyDescent="0.25">
      <c r="C5620" s="221"/>
      <c r="R5620" s="219">
        <v>42134</v>
      </c>
      <c r="S5620" s="220">
        <v>74.900000000000006</v>
      </c>
    </row>
    <row r="5621" spans="3:19" x14ac:dyDescent="0.25">
      <c r="C5621" s="221"/>
      <c r="R5621" s="219">
        <v>42135</v>
      </c>
      <c r="S5621" s="220">
        <v>76.3</v>
      </c>
    </row>
    <row r="5622" spans="3:19" x14ac:dyDescent="0.25">
      <c r="C5622" s="221"/>
      <c r="R5622" s="219">
        <v>42136</v>
      </c>
      <c r="S5622" s="220">
        <v>76.599999999999994</v>
      </c>
    </row>
    <row r="5623" spans="3:19" x14ac:dyDescent="0.25">
      <c r="C5623" s="221"/>
      <c r="R5623" s="219">
        <v>42137</v>
      </c>
      <c r="S5623" s="220">
        <v>77.8</v>
      </c>
    </row>
    <row r="5624" spans="3:19" x14ac:dyDescent="0.25">
      <c r="C5624" s="221"/>
      <c r="R5624" s="219">
        <v>42138</v>
      </c>
      <c r="S5624" s="220">
        <v>76.3</v>
      </c>
    </row>
    <row r="5625" spans="3:19" x14ac:dyDescent="0.25">
      <c r="C5625" s="221"/>
      <c r="R5625" s="219">
        <v>42139</v>
      </c>
      <c r="S5625" s="220">
        <v>74.7</v>
      </c>
    </row>
    <row r="5626" spans="3:19" x14ac:dyDescent="0.25">
      <c r="C5626" s="221"/>
      <c r="R5626" s="219">
        <v>42140</v>
      </c>
      <c r="S5626" s="220">
        <v>73.8</v>
      </c>
    </row>
    <row r="5627" spans="3:19" x14ac:dyDescent="0.25">
      <c r="C5627" s="221"/>
      <c r="R5627" s="219">
        <v>42141</v>
      </c>
      <c r="S5627" s="220">
        <v>73.099999999999994</v>
      </c>
    </row>
    <row r="5628" spans="3:19" x14ac:dyDescent="0.25">
      <c r="C5628" s="221"/>
      <c r="R5628" s="219">
        <v>42142</v>
      </c>
      <c r="S5628" s="220">
        <v>75.3</v>
      </c>
    </row>
    <row r="5629" spans="3:19" x14ac:dyDescent="0.25">
      <c r="C5629" s="221"/>
      <c r="R5629" s="219">
        <v>42143</v>
      </c>
      <c r="S5629" s="220">
        <v>76.3</v>
      </c>
    </row>
    <row r="5630" spans="3:19" x14ac:dyDescent="0.25">
      <c r="C5630" s="221"/>
      <c r="R5630" s="219">
        <v>42144</v>
      </c>
      <c r="S5630" s="220">
        <v>75.599999999999994</v>
      </c>
    </row>
    <row r="5631" spans="3:19" x14ac:dyDescent="0.25">
      <c r="C5631" s="221"/>
      <c r="R5631" s="219">
        <v>42145</v>
      </c>
      <c r="S5631" s="220">
        <v>74.7</v>
      </c>
    </row>
    <row r="5632" spans="3:19" x14ac:dyDescent="0.25">
      <c r="C5632" s="221"/>
      <c r="R5632" s="219">
        <v>42146</v>
      </c>
      <c r="S5632" s="220">
        <v>74.900000000000006</v>
      </c>
    </row>
    <row r="5633" spans="3:19" x14ac:dyDescent="0.25">
      <c r="C5633" s="221"/>
      <c r="R5633" s="219">
        <v>42147</v>
      </c>
      <c r="S5633" s="220">
        <v>75.599999999999994</v>
      </c>
    </row>
    <row r="5634" spans="3:19" x14ac:dyDescent="0.25">
      <c r="C5634" s="221"/>
      <c r="R5634" s="219">
        <v>42148</v>
      </c>
      <c r="S5634" s="220">
        <v>72.5</v>
      </c>
    </row>
    <row r="5635" spans="3:19" x14ac:dyDescent="0.25">
      <c r="C5635" s="221"/>
      <c r="R5635" s="219">
        <v>42149</v>
      </c>
      <c r="S5635" s="220">
        <v>74</v>
      </c>
    </row>
    <row r="5636" spans="3:19" x14ac:dyDescent="0.25">
      <c r="C5636" s="221"/>
      <c r="R5636" s="219">
        <v>42150</v>
      </c>
      <c r="S5636" s="220">
        <v>73.900000000000006</v>
      </c>
    </row>
    <row r="5637" spans="3:19" x14ac:dyDescent="0.25">
      <c r="C5637" s="221"/>
      <c r="R5637" s="219">
        <v>42151</v>
      </c>
      <c r="S5637" s="220">
        <v>74.2</v>
      </c>
    </row>
    <row r="5638" spans="3:19" x14ac:dyDescent="0.25">
      <c r="C5638" s="221"/>
      <c r="R5638" s="219">
        <v>42152</v>
      </c>
      <c r="S5638" s="220">
        <v>74.5</v>
      </c>
    </row>
    <row r="5639" spans="3:19" x14ac:dyDescent="0.25">
      <c r="C5639" s="221"/>
      <c r="R5639" s="219">
        <v>42153</v>
      </c>
      <c r="S5639" s="220">
        <v>73.599999999999994</v>
      </c>
    </row>
    <row r="5640" spans="3:19" x14ac:dyDescent="0.25">
      <c r="C5640" s="221"/>
      <c r="R5640" s="219">
        <v>42154</v>
      </c>
      <c r="S5640" s="220">
        <v>74.099999999999994</v>
      </c>
    </row>
    <row r="5641" spans="3:19" x14ac:dyDescent="0.25">
      <c r="C5641" s="221"/>
      <c r="R5641" s="219">
        <v>42155</v>
      </c>
      <c r="S5641" s="220">
        <v>74.3</v>
      </c>
    </row>
    <row r="5642" spans="3:19" x14ac:dyDescent="0.25">
      <c r="C5642" s="221"/>
      <c r="R5642" s="219">
        <v>42156</v>
      </c>
      <c r="S5642" s="220">
        <v>76.5</v>
      </c>
    </row>
    <row r="5643" spans="3:19" x14ac:dyDescent="0.25">
      <c r="C5643" s="221"/>
      <c r="R5643" s="219">
        <v>42157</v>
      </c>
      <c r="S5643" s="220">
        <v>77.2</v>
      </c>
    </row>
    <row r="5644" spans="3:19" x14ac:dyDescent="0.25">
      <c r="C5644" s="221"/>
      <c r="R5644" s="219">
        <v>42158</v>
      </c>
      <c r="S5644" s="220">
        <v>79.2</v>
      </c>
    </row>
    <row r="5645" spans="3:19" x14ac:dyDescent="0.25">
      <c r="C5645" s="221"/>
      <c r="R5645" s="219">
        <v>42159</v>
      </c>
      <c r="S5645" s="220">
        <v>80.5</v>
      </c>
    </row>
    <row r="5646" spans="3:19" x14ac:dyDescent="0.25">
      <c r="C5646" s="221"/>
      <c r="R5646" s="219">
        <v>42160</v>
      </c>
      <c r="S5646" s="220">
        <v>79.2</v>
      </c>
    </row>
    <row r="5647" spans="3:19" x14ac:dyDescent="0.25">
      <c r="C5647" s="221"/>
      <c r="R5647" s="219">
        <v>42161</v>
      </c>
      <c r="S5647" s="220">
        <v>78.3</v>
      </c>
    </row>
    <row r="5648" spans="3:19" x14ac:dyDescent="0.25">
      <c r="C5648" s="221"/>
      <c r="R5648" s="219">
        <v>42162</v>
      </c>
      <c r="S5648" s="220">
        <v>78.8</v>
      </c>
    </row>
    <row r="5649" spans="3:19" x14ac:dyDescent="0.25">
      <c r="C5649" s="221"/>
      <c r="R5649" s="219">
        <v>42163</v>
      </c>
      <c r="S5649" s="220">
        <v>79.900000000000006</v>
      </c>
    </row>
    <row r="5650" spans="3:19" x14ac:dyDescent="0.25">
      <c r="C5650" s="221"/>
      <c r="R5650" s="219">
        <v>42164</v>
      </c>
      <c r="S5650" s="220">
        <v>81.3</v>
      </c>
    </row>
    <row r="5651" spans="3:19" x14ac:dyDescent="0.25">
      <c r="C5651" s="221"/>
      <c r="R5651" s="219">
        <v>42165</v>
      </c>
      <c r="S5651" s="220">
        <v>79</v>
      </c>
    </row>
    <row r="5652" spans="3:19" x14ac:dyDescent="0.25">
      <c r="C5652" s="221"/>
      <c r="R5652" s="219">
        <v>42166</v>
      </c>
      <c r="S5652" s="220">
        <v>78.7</v>
      </c>
    </row>
    <row r="5653" spans="3:19" x14ac:dyDescent="0.25">
      <c r="C5653" s="221"/>
      <c r="R5653" s="219">
        <v>42167</v>
      </c>
      <c r="S5653" s="220">
        <v>76.3</v>
      </c>
    </row>
    <row r="5654" spans="3:19" x14ac:dyDescent="0.25">
      <c r="C5654" s="221"/>
      <c r="R5654" s="219">
        <v>42168</v>
      </c>
      <c r="S5654" s="220">
        <v>75.599999999999994</v>
      </c>
    </row>
    <row r="5655" spans="3:19" x14ac:dyDescent="0.25">
      <c r="C5655" s="221"/>
      <c r="R5655" s="219">
        <v>42169</v>
      </c>
      <c r="S5655" s="220">
        <v>74.599999999999994</v>
      </c>
    </row>
    <row r="5656" spans="3:19" x14ac:dyDescent="0.25">
      <c r="C5656" s="221"/>
      <c r="R5656" s="219">
        <v>42170</v>
      </c>
      <c r="S5656" s="220">
        <v>74.099999999999994</v>
      </c>
    </row>
    <row r="5657" spans="3:19" x14ac:dyDescent="0.25">
      <c r="C5657" s="221"/>
      <c r="R5657" s="219">
        <v>42171</v>
      </c>
      <c r="S5657" s="220">
        <v>75.3</v>
      </c>
    </row>
    <row r="5658" spans="3:19" x14ac:dyDescent="0.25">
      <c r="C5658" s="221"/>
      <c r="R5658" s="219">
        <v>42172</v>
      </c>
      <c r="S5658" s="220">
        <v>74.3</v>
      </c>
    </row>
    <row r="5659" spans="3:19" x14ac:dyDescent="0.25">
      <c r="C5659" s="221"/>
      <c r="R5659" s="219">
        <v>42173</v>
      </c>
      <c r="S5659" s="220">
        <v>72.7</v>
      </c>
    </row>
    <row r="5660" spans="3:19" x14ac:dyDescent="0.25">
      <c r="C5660" s="221"/>
      <c r="R5660" s="219">
        <v>42174</v>
      </c>
      <c r="S5660" s="220">
        <v>71.8</v>
      </c>
    </row>
    <row r="5661" spans="3:19" x14ac:dyDescent="0.25">
      <c r="C5661" s="221"/>
      <c r="R5661" s="219">
        <v>42175</v>
      </c>
      <c r="S5661" s="220">
        <v>73.3</v>
      </c>
    </row>
    <row r="5662" spans="3:19" x14ac:dyDescent="0.25">
      <c r="C5662" s="221"/>
      <c r="R5662" s="219">
        <v>42176</v>
      </c>
      <c r="S5662" s="220">
        <v>72.900000000000006</v>
      </c>
    </row>
    <row r="5663" spans="3:19" x14ac:dyDescent="0.25">
      <c r="C5663" s="221"/>
      <c r="R5663" s="219">
        <v>42177</v>
      </c>
      <c r="S5663" s="220">
        <v>73.3</v>
      </c>
    </row>
    <row r="5664" spans="3:19" x14ac:dyDescent="0.25">
      <c r="C5664" s="221"/>
      <c r="R5664" s="219">
        <v>42178</v>
      </c>
      <c r="S5664" s="220">
        <v>74.599999999999994</v>
      </c>
    </row>
    <row r="5665" spans="3:19" x14ac:dyDescent="0.25">
      <c r="C5665" s="221"/>
      <c r="R5665" s="219">
        <v>42179</v>
      </c>
      <c r="S5665" s="220">
        <v>74.5</v>
      </c>
    </row>
    <row r="5666" spans="3:19" x14ac:dyDescent="0.25">
      <c r="C5666" s="221"/>
      <c r="R5666" s="219">
        <v>42180</v>
      </c>
      <c r="S5666" s="220">
        <v>77.7</v>
      </c>
    </row>
    <row r="5667" spans="3:19" x14ac:dyDescent="0.25">
      <c r="C5667" s="221"/>
      <c r="R5667" s="219">
        <v>42181</v>
      </c>
      <c r="S5667" s="220">
        <v>77.599999999999994</v>
      </c>
    </row>
    <row r="5668" spans="3:19" x14ac:dyDescent="0.25">
      <c r="C5668" s="221"/>
      <c r="R5668" s="219">
        <v>42182</v>
      </c>
      <c r="S5668" s="220">
        <v>78.400000000000006</v>
      </c>
    </row>
    <row r="5669" spans="3:19" x14ac:dyDescent="0.25">
      <c r="C5669" s="221"/>
      <c r="R5669" s="219">
        <v>42183</v>
      </c>
      <c r="S5669" s="220">
        <v>80.2</v>
      </c>
    </row>
    <row r="5670" spans="3:19" x14ac:dyDescent="0.25">
      <c r="C5670" s="221"/>
      <c r="R5670" s="219">
        <v>42184</v>
      </c>
      <c r="S5670" s="220">
        <v>82.4</v>
      </c>
    </row>
    <row r="5671" spans="3:19" x14ac:dyDescent="0.25">
      <c r="C5671" s="221"/>
      <c r="R5671" s="219">
        <v>42185</v>
      </c>
      <c r="S5671" s="220">
        <v>85.3</v>
      </c>
    </row>
    <row r="5672" spans="3:19" x14ac:dyDescent="0.25">
      <c r="C5672" s="221"/>
      <c r="R5672" s="219">
        <v>42186</v>
      </c>
      <c r="S5672" s="220">
        <v>84.8</v>
      </c>
    </row>
    <row r="5673" spans="3:19" x14ac:dyDescent="0.25">
      <c r="C5673" s="221"/>
      <c r="R5673" s="219">
        <v>42187</v>
      </c>
      <c r="S5673" s="220">
        <v>85.5</v>
      </c>
    </row>
    <row r="5674" spans="3:19" x14ac:dyDescent="0.25">
      <c r="C5674" s="221"/>
      <c r="R5674" s="219">
        <v>42188</v>
      </c>
      <c r="S5674" s="220">
        <v>84.1</v>
      </c>
    </row>
    <row r="5675" spans="3:19" x14ac:dyDescent="0.25">
      <c r="C5675" s="221"/>
      <c r="R5675" s="219">
        <v>42189</v>
      </c>
      <c r="S5675" s="220">
        <v>83</v>
      </c>
    </row>
    <row r="5676" spans="3:19" x14ac:dyDescent="0.25">
      <c r="C5676" s="221"/>
      <c r="R5676" s="219">
        <v>42190</v>
      </c>
      <c r="S5676" s="220">
        <v>83.5</v>
      </c>
    </row>
    <row r="5677" spans="3:19" x14ac:dyDescent="0.25">
      <c r="C5677" s="221"/>
      <c r="R5677" s="219">
        <v>42191</v>
      </c>
      <c r="S5677" s="220">
        <v>86</v>
      </c>
    </row>
    <row r="5678" spans="3:19" x14ac:dyDescent="0.25">
      <c r="C5678" s="221"/>
      <c r="R5678" s="219">
        <v>42192</v>
      </c>
      <c r="S5678" s="220">
        <v>85.8</v>
      </c>
    </row>
    <row r="5679" spans="3:19" x14ac:dyDescent="0.25">
      <c r="C5679" s="221"/>
      <c r="R5679" s="219">
        <v>42193</v>
      </c>
      <c r="S5679" s="220">
        <v>85.2</v>
      </c>
    </row>
    <row r="5680" spans="3:19" x14ac:dyDescent="0.25">
      <c r="C5680" s="221"/>
      <c r="R5680" s="219">
        <v>42194</v>
      </c>
      <c r="S5680" s="220">
        <v>83.9</v>
      </c>
    </row>
    <row r="5681" spans="3:19" x14ac:dyDescent="0.25">
      <c r="C5681" s="221"/>
      <c r="R5681" s="219">
        <v>42195</v>
      </c>
      <c r="S5681" s="220">
        <v>85.9</v>
      </c>
    </row>
    <row r="5682" spans="3:19" x14ac:dyDescent="0.25">
      <c r="C5682" s="221"/>
      <c r="R5682" s="219">
        <v>42196</v>
      </c>
      <c r="S5682" s="220">
        <v>86.8</v>
      </c>
    </row>
    <row r="5683" spans="3:19" x14ac:dyDescent="0.25">
      <c r="C5683" s="221"/>
      <c r="R5683" s="219">
        <v>42197</v>
      </c>
      <c r="S5683" s="220">
        <v>88.9</v>
      </c>
    </row>
    <row r="5684" spans="3:19" x14ac:dyDescent="0.25">
      <c r="C5684" s="221"/>
      <c r="R5684" s="219">
        <v>42198</v>
      </c>
      <c r="S5684" s="220">
        <v>91.1</v>
      </c>
    </row>
    <row r="5685" spans="3:19" x14ac:dyDescent="0.25">
      <c r="C5685" s="221"/>
      <c r="R5685" s="219">
        <v>42199</v>
      </c>
      <c r="S5685" s="220">
        <v>91.2</v>
      </c>
    </row>
    <row r="5686" spans="3:19" x14ac:dyDescent="0.25">
      <c r="C5686" s="221"/>
      <c r="R5686" s="219">
        <v>42200</v>
      </c>
      <c r="S5686" s="220">
        <v>96.8</v>
      </c>
    </row>
    <row r="5687" spans="3:19" x14ac:dyDescent="0.25">
      <c r="C5687" s="221"/>
      <c r="R5687" s="219">
        <v>42201</v>
      </c>
      <c r="S5687" s="220">
        <v>96.9</v>
      </c>
    </row>
    <row r="5688" spans="3:19" x14ac:dyDescent="0.25">
      <c r="C5688" s="221"/>
      <c r="R5688" s="219">
        <v>42202</v>
      </c>
      <c r="S5688" s="220">
        <v>99.1</v>
      </c>
    </row>
    <row r="5689" spans="3:19" x14ac:dyDescent="0.25">
      <c r="C5689" s="221"/>
      <c r="R5689" s="219">
        <v>42203</v>
      </c>
      <c r="S5689" s="220">
        <v>98.5</v>
      </c>
    </row>
    <row r="5690" spans="3:19" x14ac:dyDescent="0.25">
      <c r="C5690" s="221"/>
      <c r="R5690" s="219">
        <v>42204</v>
      </c>
      <c r="S5690" s="220">
        <v>100.3</v>
      </c>
    </row>
    <row r="5691" spans="3:19" x14ac:dyDescent="0.25">
      <c r="C5691" s="221"/>
      <c r="R5691" s="219">
        <v>42205</v>
      </c>
      <c r="S5691" s="220">
        <v>101.2</v>
      </c>
    </row>
    <row r="5692" spans="3:19" x14ac:dyDescent="0.25">
      <c r="C5692" s="221"/>
      <c r="R5692" s="219">
        <v>42206</v>
      </c>
      <c r="S5692" s="220">
        <v>105.1</v>
      </c>
    </row>
    <row r="5693" spans="3:19" x14ac:dyDescent="0.25">
      <c r="C5693" s="221"/>
      <c r="R5693" s="219">
        <v>42207</v>
      </c>
      <c r="S5693" s="220">
        <v>107.2</v>
      </c>
    </row>
    <row r="5694" spans="3:19" x14ac:dyDescent="0.25">
      <c r="C5694" s="221"/>
      <c r="R5694" s="219">
        <v>42208</v>
      </c>
      <c r="S5694" s="220">
        <v>106.7</v>
      </c>
    </row>
    <row r="5695" spans="3:19" x14ac:dyDescent="0.25">
      <c r="C5695" s="221"/>
      <c r="R5695" s="219">
        <v>42209</v>
      </c>
      <c r="S5695" s="220">
        <v>107.6</v>
      </c>
    </row>
    <row r="5696" spans="3:19" x14ac:dyDescent="0.25">
      <c r="C5696" s="221"/>
      <c r="R5696" s="219">
        <v>42210</v>
      </c>
      <c r="S5696" s="220">
        <v>106.3</v>
      </c>
    </row>
    <row r="5697" spans="3:19" x14ac:dyDescent="0.25">
      <c r="C5697" s="221"/>
      <c r="R5697" s="219">
        <v>42211</v>
      </c>
      <c r="S5697" s="220">
        <v>107.9</v>
      </c>
    </row>
    <row r="5698" spans="3:19" x14ac:dyDescent="0.25">
      <c r="C5698" s="221"/>
      <c r="R5698" s="219">
        <v>42212</v>
      </c>
      <c r="S5698" s="220">
        <v>111</v>
      </c>
    </row>
    <row r="5699" spans="3:19" x14ac:dyDescent="0.25">
      <c r="C5699" s="221"/>
      <c r="R5699" s="219">
        <v>42213</v>
      </c>
      <c r="S5699" s="220">
        <v>111.7</v>
      </c>
    </row>
    <row r="5700" spans="3:19" x14ac:dyDescent="0.25">
      <c r="C5700" s="221"/>
      <c r="R5700" s="219">
        <v>42214</v>
      </c>
      <c r="S5700" s="220">
        <v>110.5</v>
      </c>
    </row>
    <row r="5701" spans="3:19" x14ac:dyDescent="0.25">
      <c r="C5701" s="221"/>
      <c r="R5701" s="219">
        <v>42215</v>
      </c>
      <c r="S5701" s="220">
        <v>107.4</v>
      </c>
    </row>
    <row r="5702" spans="3:19" x14ac:dyDescent="0.25">
      <c r="C5702" s="221"/>
      <c r="R5702" s="219">
        <v>42216</v>
      </c>
      <c r="S5702" s="220">
        <v>106.7</v>
      </c>
    </row>
    <row r="5703" spans="3:19" x14ac:dyDescent="0.25">
      <c r="C5703" s="221"/>
      <c r="R5703" s="219">
        <v>42217</v>
      </c>
      <c r="S5703" s="220">
        <v>106</v>
      </c>
    </row>
    <row r="5704" spans="3:19" x14ac:dyDescent="0.25">
      <c r="C5704" s="221"/>
      <c r="R5704" s="219">
        <v>42218</v>
      </c>
      <c r="S5704" s="220">
        <v>105.4</v>
      </c>
    </row>
    <row r="5705" spans="3:19" x14ac:dyDescent="0.25">
      <c r="C5705" s="221"/>
      <c r="R5705" s="219">
        <v>42219</v>
      </c>
      <c r="S5705" s="220">
        <v>104.7</v>
      </c>
    </row>
    <row r="5706" spans="3:19" x14ac:dyDescent="0.25">
      <c r="C5706" s="221"/>
      <c r="R5706" s="219">
        <v>42220</v>
      </c>
      <c r="S5706" s="220">
        <v>107.2</v>
      </c>
    </row>
    <row r="5707" spans="3:19" x14ac:dyDescent="0.25">
      <c r="C5707" s="221"/>
      <c r="R5707" s="219">
        <v>42221</v>
      </c>
      <c r="S5707" s="220">
        <v>106.1</v>
      </c>
    </row>
    <row r="5708" spans="3:19" x14ac:dyDescent="0.25">
      <c r="C5708" s="221"/>
      <c r="R5708" s="219">
        <v>42222</v>
      </c>
      <c r="S5708" s="220">
        <v>107.7</v>
      </c>
    </row>
    <row r="5709" spans="3:19" x14ac:dyDescent="0.25">
      <c r="C5709" s="221"/>
      <c r="R5709" s="219">
        <v>42223</v>
      </c>
      <c r="S5709" s="220">
        <v>108.6</v>
      </c>
    </row>
    <row r="5710" spans="3:19" x14ac:dyDescent="0.25">
      <c r="C5710" s="221"/>
      <c r="R5710" s="219">
        <v>42224</v>
      </c>
      <c r="S5710" s="220">
        <v>109</v>
      </c>
    </row>
    <row r="5711" spans="3:19" x14ac:dyDescent="0.25">
      <c r="C5711" s="221"/>
      <c r="R5711" s="219">
        <v>42225</v>
      </c>
      <c r="S5711" s="220">
        <v>108.2</v>
      </c>
    </row>
    <row r="5712" spans="3:19" x14ac:dyDescent="0.25">
      <c r="C5712" s="221"/>
      <c r="R5712" s="219">
        <v>42226</v>
      </c>
      <c r="S5712" s="220">
        <v>108.5</v>
      </c>
    </row>
    <row r="5713" spans="3:19" x14ac:dyDescent="0.25">
      <c r="C5713" s="221"/>
      <c r="R5713" s="219">
        <v>42227</v>
      </c>
      <c r="S5713" s="220">
        <v>108.1</v>
      </c>
    </row>
    <row r="5714" spans="3:19" x14ac:dyDescent="0.25">
      <c r="C5714" s="221"/>
      <c r="R5714" s="219">
        <v>42228</v>
      </c>
      <c r="S5714" s="220">
        <v>107.2</v>
      </c>
    </row>
    <row r="5715" spans="3:19" x14ac:dyDescent="0.25">
      <c r="C5715" s="221"/>
      <c r="R5715" s="219">
        <v>42229</v>
      </c>
      <c r="S5715" s="220">
        <v>108.6</v>
      </c>
    </row>
    <row r="5716" spans="3:19" x14ac:dyDescent="0.25">
      <c r="C5716" s="221"/>
      <c r="R5716" s="219">
        <v>42230</v>
      </c>
      <c r="S5716" s="220">
        <v>103.6</v>
      </c>
    </row>
    <row r="5717" spans="3:19" x14ac:dyDescent="0.25">
      <c r="C5717" s="221"/>
      <c r="R5717" s="219">
        <v>42231</v>
      </c>
      <c r="S5717" s="220">
        <v>101.3</v>
      </c>
    </row>
    <row r="5718" spans="3:19" x14ac:dyDescent="0.25">
      <c r="C5718" s="221"/>
      <c r="R5718" s="219">
        <v>42232</v>
      </c>
      <c r="S5718" s="220">
        <v>98.7</v>
      </c>
    </row>
    <row r="5719" spans="3:19" x14ac:dyDescent="0.25">
      <c r="C5719" s="221"/>
      <c r="R5719" s="219">
        <v>42233</v>
      </c>
      <c r="S5719" s="220">
        <v>99.8</v>
      </c>
    </row>
    <row r="5720" spans="3:19" x14ac:dyDescent="0.25">
      <c r="C5720" s="221"/>
      <c r="R5720" s="219">
        <v>42234</v>
      </c>
      <c r="S5720" s="220">
        <v>99.5</v>
      </c>
    </row>
    <row r="5721" spans="3:19" x14ac:dyDescent="0.25">
      <c r="C5721" s="221"/>
      <c r="R5721" s="219">
        <v>42235</v>
      </c>
      <c r="S5721" s="220">
        <v>99.3</v>
      </c>
    </row>
    <row r="5722" spans="3:19" x14ac:dyDescent="0.25">
      <c r="C5722" s="221"/>
      <c r="R5722" s="219">
        <v>42236</v>
      </c>
      <c r="S5722" s="220">
        <v>93.8</v>
      </c>
    </row>
    <row r="5723" spans="3:19" x14ac:dyDescent="0.25">
      <c r="C5723" s="221"/>
      <c r="R5723" s="219">
        <v>42237</v>
      </c>
      <c r="S5723" s="220">
        <v>91.6</v>
      </c>
    </row>
    <row r="5724" spans="3:19" x14ac:dyDescent="0.25">
      <c r="C5724" s="221"/>
      <c r="R5724" s="219">
        <v>42238</v>
      </c>
      <c r="S5724" s="220">
        <v>91.3</v>
      </c>
    </row>
    <row r="5725" spans="3:19" x14ac:dyDescent="0.25">
      <c r="C5725" s="221"/>
      <c r="R5725" s="219">
        <v>42239</v>
      </c>
      <c r="S5725" s="220">
        <v>89.4</v>
      </c>
    </row>
    <row r="5726" spans="3:19" x14ac:dyDescent="0.25">
      <c r="C5726" s="221"/>
      <c r="R5726" s="219">
        <v>42240</v>
      </c>
      <c r="S5726" s="220">
        <v>89.8</v>
      </c>
    </row>
    <row r="5727" spans="3:19" x14ac:dyDescent="0.25">
      <c r="C5727" s="221"/>
      <c r="R5727" s="219">
        <v>42241</v>
      </c>
      <c r="S5727" s="220">
        <v>87.5</v>
      </c>
    </row>
    <row r="5728" spans="3:19" x14ac:dyDescent="0.25">
      <c r="C5728" s="221"/>
      <c r="R5728" s="219">
        <v>42242</v>
      </c>
      <c r="S5728" s="220">
        <v>84.4</v>
      </c>
    </row>
    <row r="5729" spans="3:19" x14ac:dyDescent="0.25">
      <c r="C5729" s="221"/>
      <c r="R5729" s="219">
        <v>42243</v>
      </c>
      <c r="S5729" s="220">
        <v>82.8</v>
      </c>
    </row>
    <row r="5730" spans="3:19" x14ac:dyDescent="0.25">
      <c r="C5730" s="221"/>
      <c r="R5730" s="219">
        <v>42244</v>
      </c>
      <c r="S5730" s="220">
        <v>81.2</v>
      </c>
    </row>
    <row r="5731" spans="3:19" x14ac:dyDescent="0.25">
      <c r="C5731" s="221"/>
      <c r="R5731" s="219">
        <v>42245</v>
      </c>
      <c r="S5731" s="220">
        <v>80.900000000000006</v>
      </c>
    </row>
    <row r="5732" spans="3:19" x14ac:dyDescent="0.25">
      <c r="C5732" s="221"/>
      <c r="R5732" s="219">
        <v>42246</v>
      </c>
      <c r="S5732" s="220">
        <v>80.8</v>
      </c>
    </row>
    <row r="5733" spans="3:19" x14ac:dyDescent="0.25">
      <c r="C5733" s="221"/>
      <c r="R5733" s="219">
        <v>42247</v>
      </c>
      <c r="S5733" s="220">
        <v>81.3</v>
      </c>
    </row>
    <row r="5734" spans="3:19" x14ac:dyDescent="0.25">
      <c r="C5734" s="221"/>
      <c r="R5734" s="219">
        <v>42248</v>
      </c>
      <c r="S5734" s="220">
        <v>82.2</v>
      </c>
    </row>
    <row r="5735" spans="3:19" x14ac:dyDescent="0.25">
      <c r="C5735" s="221"/>
      <c r="R5735" s="219">
        <v>42249</v>
      </c>
      <c r="S5735" s="220">
        <v>83.8</v>
      </c>
    </row>
    <row r="5736" spans="3:19" x14ac:dyDescent="0.25">
      <c r="C5736" s="221"/>
      <c r="R5736" s="219">
        <v>42250</v>
      </c>
      <c r="S5736" s="220">
        <v>81.5</v>
      </c>
    </row>
    <row r="5737" spans="3:19" x14ac:dyDescent="0.25">
      <c r="C5737" s="221"/>
      <c r="R5737" s="219">
        <v>42251</v>
      </c>
      <c r="S5737" s="220">
        <v>82.2</v>
      </c>
    </row>
    <row r="5738" spans="3:19" x14ac:dyDescent="0.25">
      <c r="C5738" s="221"/>
      <c r="R5738" s="219">
        <v>42252</v>
      </c>
      <c r="S5738" s="220">
        <v>80.900000000000006</v>
      </c>
    </row>
    <row r="5739" spans="3:19" x14ac:dyDescent="0.25">
      <c r="C5739" s="221"/>
      <c r="R5739" s="219">
        <v>42253</v>
      </c>
      <c r="S5739" s="220">
        <v>80.7</v>
      </c>
    </row>
    <row r="5740" spans="3:19" x14ac:dyDescent="0.25">
      <c r="C5740" s="221"/>
      <c r="R5740" s="219">
        <v>42254</v>
      </c>
      <c r="S5740" s="220">
        <v>81.2</v>
      </c>
    </row>
    <row r="5741" spans="3:19" x14ac:dyDescent="0.25">
      <c r="C5741" s="221"/>
      <c r="R5741" s="219">
        <v>42255</v>
      </c>
      <c r="S5741" s="220">
        <v>82.2</v>
      </c>
    </row>
    <row r="5742" spans="3:19" x14ac:dyDescent="0.25">
      <c r="C5742" s="221"/>
      <c r="R5742" s="219">
        <v>42256</v>
      </c>
      <c r="S5742" s="220">
        <v>84</v>
      </c>
    </row>
    <row r="5743" spans="3:19" x14ac:dyDescent="0.25">
      <c r="C5743" s="221"/>
      <c r="R5743" s="219">
        <v>42257</v>
      </c>
      <c r="S5743" s="220">
        <v>85.7</v>
      </c>
    </row>
    <row r="5744" spans="3:19" x14ac:dyDescent="0.25">
      <c r="C5744" s="221"/>
      <c r="R5744" s="219">
        <v>42258</v>
      </c>
      <c r="S5744" s="220">
        <v>86.4</v>
      </c>
    </row>
    <row r="5745" spans="3:19" x14ac:dyDescent="0.25">
      <c r="C5745" s="221"/>
      <c r="R5745" s="219">
        <v>42259</v>
      </c>
      <c r="S5745" s="220">
        <v>86.1</v>
      </c>
    </row>
    <row r="5746" spans="3:19" x14ac:dyDescent="0.25">
      <c r="C5746" s="221"/>
      <c r="R5746" s="219">
        <v>42260</v>
      </c>
      <c r="S5746" s="220">
        <v>85.4</v>
      </c>
    </row>
    <row r="5747" spans="3:19" x14ac:dyDescent="0.25">
      <c r="C5747" s="221"/>
      <c r="R5747" s="219">
        <v>42261</v>
      </c>
      <c r="S5747" s="220">
        <v>86.4</v>
      </c>
    </row>
    <row r="5748" spans="3:19" x14ac:dyDescent="0.25">
      <c r="C5748" s="221"/>
      <c r="R5748" s="219">
        <v>42262</v>
      </c>
      <c r="S5748" s="220">
        <v>88.1</v>
      </c>
    </row>
    <row r="5749" spans="3:19" x14ac:dyDescent="0.25">
      <c r="C5749" s="221"/>
      <c r="R5749" s="219">
        <v>42263</v>
      </c>
      <c r="S5749" s="220">
        <v>87.7</v>
      </c>
    </row>
    <row r="5750" spans="3:19" x14ac:dyDescent="0.25">
      <c r="C5750" s="221"/>
      <c r="R5750" s="219">
        <v>42264</v>
      </c>
      <c r="S5750" s="220">
        <v>87.6</v>
      </c>
    </row>
    <row r="5751" spans="3:19" x14ac:dyDescent="0.25">
      <c r="C5751" s="221"/>
      <c r="R5751" s="219">
        <v>42265</v>
      </c>
      <c r="S5751" s="220">
        <v>86.3</v>
      </c>
    </row>
    <row r="5752" spans="3:19" x14ac:dyDescent="0.25">
      <c r="C5752" s="221"/>
      <c r="R5752" s="219">
        <v>42266</v>
      </c>
      <c r="S5752" s="220">
        <v>88.1</v>
      </c>
    </row>
    <row r="5753" spans="3:19" x14ac:dyDescent="0.25">
      <c r="C5753" s="221"/>
      <c r="R5753" s="219">
        <v>42267</v>
      </c>
      <c r="S5753" s="220">
        <v>87.5</v>
      </c>
    </row>
    <row r="5754" spans="3:19" x14ac:dyDescent="0.25">
      <c r="C5754" s="221"/>
      <c r="R5754" s="219">
        <v>42268</v>
      </c>
      <c r="S5754" s="220">
        <v>87.8</v>
      </c>
    </row>
    <row r="5755" spans="3:19" x14ac:dyDescent="0.25">
      <c r="C5755" s="221"/>
      <c r="R5755" s="219">
        <v>42269</v>
      </c>
      <c r="S5755" s="220">
        <v>92.2</v>
      </c>
    </row>
    <row r="5756" spans="3:19" x14ac:dyDescent="0.25">
      <c r="C5756" s="221"/>
      <c r="R5756" s="219">
        <v>42270</v>
      </c>
      <c r="S5756" s="220">
        <v>91.6</v>
      </c>
    </row>
    <row r="5757" spans="3:19" x14ac:dyDescent="0.25">
      <c r="C5757" s="221"/>
      <c r="R5757" s="219">
        <v>42271</v>
      </c>
      <c r="S5757" s="220">
        <v>92.7</v>
      </c>
    </row>
    <row r="5758" spans="3:19" x14ac:dyDescent="0.25">
      <c r="C5758" s="221"/>
      <c r="R5758" s="219">
        <v>42272</v>
      </c>
      <c r="S5758" s="220">
        <v>92.7</v>
      </c>
    </row>
    <row r="5759" spans="3:19" x14ac:dyDescent="0.25">
      <c r="C5759" s="221"/>
      <c r="R5759" s="219">
        <v>42273</v>
      </c>
      <c r="S5759" s="220">
        <v>92.5</v>
      </c>
    </row>
    <row r="5760" spans="3:19" x14ac:dyDescent="0.25">
      <c r="C5760" s="221"/>
      <c r="R5760" s="219">
        <v>42274</v>
      </c>
      <c r="S5760" s="220">
        <v>93.2</v>
      </c>
    </row>
    <row r="5761" spans="3:19" x14ac:dyDescent="0.25">
      <c r="C5761" s="221"/>
      <c r="R5761" s="219">
        <v>42275</v>
      </c>
      <c r="S5761" s="220">
        <v>94.2</v>
      </c>
    </row>
    <row r="5762" spans="3:19" x14ac:dyDescent="0.25">
      <c r="C5762" s="221"/>
      <c r="R5762" s="219">
        <v>42276</v>
      </c>
      <c r="S5762" s="220">
        <v>95.5</v>
      </c>
    </row>
    <row r="5763" spans="3:19" x14ac:dyDescent="0.25">
      <c r="C5763" s="221"/>
      <c r="R5763" s="219">
        <v>42277</v>
      </c>
      <c r="S5763" s="220">
        <v>96.3</v>
      </c>
    </row>
    <row r="5764" spans="3:19" x14ac:dyDescent="0.25">
      <c r="C5764" s="221"/>
      <c r="R5764" s="219">
        <v>42278</v>
      </c>
      <c r="S5764" s="220">
        <v>97.3</v>
      </c>
    </row>
    <row r="5765" spans="3:19" x14ac:dyDescent="0.25">
      <c r="C5765" s="221"/>
      <c r="R5765" s="219">
        <v>42279</v>
      </c>
      <c r="S5765" s="220">
        <v>100.8</v>
      </c>
    </row>
    <row r="5766" spans="3:19" x14ac:dyDescent="0.25">
      <c r="C5766" s="221"/>
      <c r="R5766" s="219">
        <v>42280</v>
      </c>
      <c r="S5766" s="220">
        <v>100.3</v>
      </c>
    </row>
    <row r="5767" spans="3:19" x14ac:dyDescent="0.25">
      <c r="C5767" s="221"/>
      <c r="R5767" s="219">
        <v>42281</v>
      </c>
      <c r="S5767" s="220">
        <v>99.8</v>
      </c>
    </row>
    <row r="5768" spans="3:19" x14ac:dyDescent="0.25">
      <c r="C5768" s="221"/>
      <c r="R5768" s="219">
        <v>42282</v>
      </c>
      <c r="S5768" s="220">
        <v>99.8</v>
      </c>
    </row>
    <row r="5769" spans="3:19" x14ac:dyDescent="0.25">
      <c r="C5769" s="221"/>
      <c r="R5769" s="219">
        <v>42283</v>
      </c>
      <c r="S5769" s="220">
        <v>100.8</v>
      </c>
    </row>
    <row r="5770" spans="3:19" x14ac:dyDescent="0.25">
      <c r="C5770" s="221"/>
      <c r="R5770" s="219">
        <v>42284</v>
      </c>
      <c r="S5770" s="220">
        <v>101.7</v>
      </c>
    </row>
    <row r="5771" spans="3:19" x14ac:dyDescent="0.25">
      <c r="C5771" s="221"/>
      <c r="R5771" s="219">
        <v>42285</v>
      </c>
      <c r="S5771" s="220">
        <v>100.1</v>
      </c>
    </row>
    <row r="5772" spans="3:19" x14ac:dyDescent="0.25">
      <c r="C5772" s="221"/>
      <c r="R5772" s="219">
        <v>42286</v>
      </c>
      <c r="S5772" s="220">
        <v>98.3</v>
      </c>
    </row>
    <row r="5773" spans="3:19" x14ac:dyDescent="0.25">
      <c r="C5773" s="221"/>
      <c r="R5773" s="219">
        <v>42287</v>
      </c>
      <c r="S5773" s="220">
        <v>97.1</v>
      </c>
    </row>
    <row r="5774" spans="3:19" x14ac:dyDescent="0.25">
      <c r="C5774" s="221"/>
      <c r="R5774" s="219">
        <v>42288</v>
      </c>
      <c r="S5774" s="220">
        <v>95.9</v>
      </c>
    </row>
    <row r="5775" spans="3:19" x14ac:dyDescent="0.25">
      <c r="C5775" s="221"/>
      <c r="R5775" s="219">
        <v>42289</v>
      </c>
      <c r="S5775" s="220">
        <v>95.2</v>
      </c>
    </row>
    <row r="5776" spans="3:19" x14ac:dyDescent="0.25">
      <c r="C5776" s="221"/>
      <c r="R5776" s="219">
        <v>42290</v>
      </c>
      <c r="S5776" s="220">
        <v>96</v>
      </c>
    </row>
    <row r="5777" spans="3:19" x14ac:dyDescent="0.25">
      <c r="C5777" s="221"/>
      <c r="R5777" s="219">
        <v>42291</v>
      </c>
      <c r="S5777" s="220">
        <v>96.9</v>
      </c>
    </row>
    <row r="5778" spans="3:19" x14ac:dyDescent="0.25">
      <c r="C5778" s="221"/>
      <c r="R5778" s="219">
        <v>42292</v>
      </c>
      <c r="S5778" s="220">
        <v>95.6</v>
      </c>
    </row>
    <row r="5779" spans="3:19" x14ac:dyDescent="0.25">
      <c r="C5779" s="221"/>
      <c r="R5779" s="219">
        <v>42293</v>
      </c>
      <c r="S5779" s="220">
        <v>95.8</v>
      </c>
    </row>
    <row r="5780" spans="3:19" x14ac:dyDescent="0.25">
      <c r="C5780" s="221"/>
      <c r="R5780" s="219">
        <v>42294</v>
      </c>
      <c r="S5780" s="220">
        <v>96.7</v>
      </c>
    </row>
    <row r="5781" spans="3:19" x14ac:dyDescent="0.25">
      <c r="C5781" s="221"/>
      <c r="R5781" s="219">
        <v>42295</v>
      </c>
      <c r="S5781" s="220">
        <v>96.1</v>
      </c>
    </row>
    <row r="5782" spans="3:19" x14ac:dyDescent="0.25">
      <c r="C5782" s="221"/>
      <c r="R5782" s="219">
        <v>42296</v>
      </c>
      <c r="S5782" s="220">
        <v>96.2</v>
      </c>
    </row>
    <row r="5783" spans="3:19" x14ac:dyDescent="0.25">
      <c r="C5783" s="221"/>
      <c r="R5783" s="219">
        <v>42297</v>
      </c>
      <c r="S5783" s="220">
        <v>96.3</v>
      </c>
    </row>
    <row r="5784" spans="3:19" x14ac:dyDescent="0.25">
      <c r="C5784" s="221"/>
      <c r="R5784" s="219">
        <v>42298</v>
      </c>
      <c r="S5784" s="220">
        <v>95.7</v>
      </c>
    </row>
    <row r="5785" spans="3:19" x14ac:dyDescent="0.25">
      <c r="C5785" s="221"/>
      <c r="R5785" s="219">
        <v>42299</v>
      </c>
      <c r="S5785" s="220">
        <v>91.7</v>
      </c>
    </row>
    <row r="5786" spans="3:19" x14ac:dyDescent="0.25">
      <c r="C5786" s="221"/>
      <c r="R5786" s="219">
        <v>42300</v>
      </c>
      <c r="S5786" s="220">
        <v>91.5</v>
      </c>
    </row>
    <row r="5787" spans="3:19" x14ac:dyDescent="0.25">
      <c r="C5787" s="221"/>
      <c r="R5787" s="219">
        <v>42301</v>
      </c>
      <c r="S5787" s="220">
        <v>91</v>
      </c>
    </row>
    <row r="5788" spans="3:19" x14ac:dyDescent="0.25">
      <c r="C5788" s="221"/>
      <c r="R5788" s="219">
        <v>42302</v>
      </c>
      <c r="S5788" s="220">
        <v>90</v>
      </c>
    </row>
    <row r="5789" spans="3:19" x14ac:dyDescent="0.25">
      <c r="C5789" s="221"/>
      <c r="R5789" s="219">
        <v>42303</v>
      </c>
      <c r="S5789" s="220">
        <v>90.2</v>
      </c>
    </row>
    <row r="5790" spans="3:19" x14ac:dyDescent="0.25">
      <c r="C5790" s="221"/>
      <c r="R5790" s="219">
        <v>42304</v>
      </c>
      <c r="S5790" s="220">
        <v>89.3</v>
      </c>
    </row>
    <row r="5791" spans="3:19" x14ac:dyDescent="0.25">
      <c r="C5791" s="221"/>
      <c r="R5791" s="219">
        <v>42305</v>
      </c>
      <c r="S5791" s="220">
        <v>88.5</v>
      </c>
    </row>
    <row r="5792" spans="3:19" x14ac:dyDescent="0.25">
      <c r="C5792" s="221"/>
      <c r="R5792" s="219">
        <v>42306</v>
      </c>
      <c r="S5792" s="220">
        <v>86.9</v>
      </c>
    </row>
    <row r="5793" spans="3:19" x14ac:dyDescent="0.25">
      <c r="C5793" s="221"/>
      <c r="R5793" s="219">
        <v>42307</v>
      </c>
      <c r="S5793" s="220">
        <v>86.6</v>
      </c>
    </row>
    <row r="5794" spans="3:19" x14ac:dyDescent="0.25">
      <c r="C5794" s="221"/>
      <c r="R5794" s="219">
        <v>42308</v>
      </c>
      <c r="S5794" s="220">
        <v>85</v>
      </c>
    </row>
    <row r="5795" spans="3:19" x14ac:dyDescent="0.25">
      <c r="C5795" s="221"/>
      <c r="R5795" s="219">
        <v>42309</v>
      </c>
      <c r="S5795" s="220">
        <v>80.5</v>
      </c>
    </row>
    <row r="5796" spans="3:19" x14ac:dyDescent="0.25">
      <c r="C5796" s="221"/>
      <c r="R5796" s="219">
        <v>42310</v>
      </c>
      <c r="S5796" s="220">
        <v>81.8</v>
      </c>
    </row>
    <row r="5797" spans="3:19" x14ac:dyDescent="0.25">
      <c r="C5797" s="221"/>
      <c r="R5797" s="219">
        <v>42311</v>
      </c>
      <c r="S5797" s="220">
        <v>80.900000000000006</v>
      </c>
    </row>
    <row r="5798" spans="3:19" x14ac:dyDescent="0.25">
      <c r="C5798" s="221"/>
      <c r="R5798" s="219">
        <v>42312</v>
      </c>
      <c r="S5798" s="220">
        <v>81.099999999999994</v>
      </c>
    </row>
    <row r="5799" spans="3:19" x14ac:dyDescent="0.25">
      <c r="C5799" s="221"/>
      <c r="R5799" s="219">
        <v>42313</v>
      </c>
      <c r="S5799" s="220">
        <v>79.3</v>
      </c>
    </row>
    <row r="5800" spans="3:19" x14ac:dyDescent="0.25">
      <c r="C5800" s="221"/>
      <c r="R5800" s="219">
        <v>42314</v>
      </c>
      <c r="S5800" s="220">
        <v>78.599999999999994</v>
      </c>
    </row>
    <row r="5801" spans="3:19" x14ac:dyDescent="0.25">
      <c r="C5801" s="221"/>
      <c r="R5801" s="219">
        <v>42315</v>
      </c>
      <c r="S5801" s="220">
        <v>79.599999999999994</v>
      </c>
    </row>
    <row r="5802" spans="3:19" x14ac:dyDescent="0.25">
      <c r="C5802" s="221"/>
      <c r="R5802" s="219">
        <v>42316</v>
      </c>
      <c r="S5802" s="220">
        <v>79.5</v>
      </c>
    </row>
    <row r="5803" spans="3:19" x14ac:dyDescent="0.25">
      <c r="C5803" s="221"/>
      <c r="R5803" s="219">
        <v>42317</v>
      </c>
      <c r="S5803" s="220">
        <v>78.8</v>
      </c>
    </row>
    <row r="5804" spans="3:19" x14ac:dyDescent="0.25">
      <c r="C5804" s="221"/>
      <c r="R5804" s="219">
        <v>42318</v>
      </c>
      <c r="S5804" s="220">
        <v>78.900000000000006</v>
      </c>
    </row>
    <row r="5805" spans="3:19" x14ac:dyDescent="0.25">
      <c r="C5805" s="221"/>
      <c r="R5805" s="219">
        <v>42319</v>
      </c>
      <c r="S5805" s="220">
        <v>78</v>
      </c>
    </row>
    <row r="5806" spans="3:19" x14ac:dyDescent="0.25">
      <c r="C5806" s="221"/>
      <c r="R5806" s="219">
        <v>42320</v>
      </c>
      <c r="S5806" s="220">
        <v>76.8</v>
      </c>
    </row>
    <row r="5807" spans="3:19" x14ac:dyDescent="0.25">
      <c r="C5807" s="221"/>
      <c r="R5807" s="219">
        <v>42321</v>
      </c>
      <c r="S5807" s="220">
        <v>75.3</v>
      </c>
    </row>
    <row r="5808" spans="3:19" x14ac:dyDescent="0.25">
      <c r="C5808" s="221"/>
      <c r="R5808" s="219">
        <v>42322</v>
      </c>
      <c r="S5808" s="220">
        <v>76.5</v>
      </c>
    </row>
    <row r="5809" spans="3:19" x14ac:dyDescent="0.25">
      <c r="C5809" s="221"/>
      <c r="R5809" s="219">
        <v>42323</v>
      </c>
      <c r="S5809" s="220">
        <v>77.8</v>
      </c>
    </row>
    <row r="5810" spans="3:19" x14ac:dyDescent="0.25">
      <c r="C5810" s="221"/>
      <c r="R5810" s="219">
        <v>42324</v>
      </c>
      <c r="S5810" s="220">
        <v>83.9</v>
      </c>
    </row>
    <row r="5811" spans="3:19" x14ac:dyDescent="0.25">
      <c r="C5811" s="221">
        <v>0</v>
      </c>
      <c r="R5811" s="219">
        <v>42325</v>
      </c>
      <c r="S5811" s="220">
        <v>93.4</v>
      </c>
    </row>
    <row r="5812" spans="3:19" x14ac:dyDescent="0.25">
      <c r="C5812" s="221"/>
      <c r="R5812" s="219">
        <v>42326</v>
      </c>
      <c r="S5812" s="220">
        <v>100.9</v>
      </c>
    </row>
    <row r="5813" spans="3:19" x14ac:dyDescent="0.25">
      <c r="C5813" s="221"/>
      <c r="R5813" s="219">
        <v>42327</v>
      </c>
      <c r="S5813" s="220">
        <v>106.7</v>
      </c>
    </row>
    <row r="5814" spans="3:19" x14ac:dyDescent="0.25">
      <c r="C5814" s="221"/>
      <c r="R5814" s="219">
        <v>42328</v>
      </c>
      <c r="S5814" s="220">
        <v>111.4</v>
      </c>
    </row>
    <row r="5815" spans="3:19" x14ac:dyDescent="0.25">
      <c r="C5815" s="221"/>
      <c r="R5815" s="219">
        <v>42329</v>
      </c>
      <c r="S5815" s="220">
        <v>114.9</v>
      </c>
    </row>
    <row r="5816" spans="3:19" x14ac:dyDescent="0.25">
      <c r="C5816" s="221"/>
      <c r="R5816" s="219">
        <v>42330</v>
      </c>
      <c r="S5816" s="220">
        <v>119</v>
      </c>
    </row>
    <row r="5817" spans="3:19" x14ac:dyDescent="0.25">
      <c r="C5817" s="221"/>
      <c r="R5817" s="219">
        <v>42331</v>
      </c>
      <c r="S5817" s="220">
        <v>122.2</v>
      </c>
    </row>
    <row r="5818" spans="3:19" x14ac:dyDescent="0.25">
      <c r="C5818" s="221"/>
      <c r="R5818" s="219">
        <v>42332</v>
      </c>
      <c r="S5818" s="220">
        <v>128.69999999999999</v>
      </c>
    </row>
    <row r="5819" spans="3:19" x14ac:dyDescent="0.25">
      <c r="C5819" s="221"/>
      <c r="R5819" s="219">
        <v>42333</v>
      </c>
      <c r="S5819" s="220">
        <v>134.19999999999999</v>
      </c>
    </row>
    <row r="5820" spans="3:19" x14ac:dyDescent="0.25">
      <c r="C5820" s="221"/>
      <c r="R5820" s="219">
        <v>42334</v>
      </c>
      <c r="S5820" s="220">
        <v>138.30000000000001</v>
      </c>
    </row>
    <row r="5821" spans="3:19" x14ac:dyDescent="0.25">
      <c r="C5821" s="221"/>
      <c r="R5821" s="219">
        <v>42335</v>
      </c>
      <c r="S5821" s="220">
        <v>144</v>
      </c>
    </row>
    <row r="5822" spans="3:19" x14ac:dyDescent="0.25">
      <c r="C5822" s="221"/>
      <c r="R5822" s="219">
        <v>42336</v>
      </c>
      <c r="S5822" s="220">
        <v>145.30000000000001</v>
      </c>
    </row>
    <row r="5823" spans="3:19" x14ac:dyDescent="0.25">
      <c r="C5823" s="221"/>
      <c r="R5823" s="219">
        <v>42337</v>
      </c>
      <c r="S5823" s="220">
        <v>145.69999999999999</v>
      </c>
    </row>
    <row r="5824" spans="3:19" x14ac:dyDescent="0.25">
      <c r="C5824" s="221"/>
      <c r="R5824" s="219">
        <v>42338</v>
      </c>
      <c r="S5824" s="220">
        <v>146.30000000000001</v>
      </c>
    </row>
    <row r="5825" spans="3:19" x14ac:dyDescent="0.25">
      <c r="C5825" s="221"/>
      <c r="R5825" s="219">
        <v>42339</v>
      </c>
      <c r="S5825" s="220">
        <v>150.4</v>
      </c>
    </row>
    <row r="5826" spans="3:19" x14ac:dyDescent="0.25">
      <c r="C5826" s="221"/>
      <c r="R5826" s="219">
        <v>42340</v>
      </c>
      <c r="S5826" s="220">
        <v>153.19999999999999</v>
      </c>
    </row>
    <row r="5827" spans="3:19" x14ac:dyDescent="0.25">
      <c r="C5827" s="221"/>
      <c r="R5827" s="219">
        <v>42341</v>
      </c>
      <c r="S5827" s="220">
        <v>156.69999999999999</v>
      </c>
    </row>
    <row r="5828" spans="3:19" x14ac:dyDescent="0.25">
      <c r="C5828" s="221"/>
      <c r="R5828" s="219">
        <v>42342</v>
      </c>
      <c r="S5828" s="220">
        <v>158.69999999999999</v>
      </c>
    </row>
    <row r="5829" spans="3:19" x14ac:dyDescent="0.25">
      <c r="C5829" s="221"/>
      <c r="R5829" s="219">
        <v>42343</v>
      </c>
      <c r="S5829" s="220">
        <v>161.9</v>
      </c>
    </row>
    <row r="5830" spans="3:19" x14ac:dyDescent="0.25">
      <c r="C5830" s="221"/>
      <c r="R5830" s="219">
        <v>42344</v>
      </c>
      <c r="S5830" s="220">
        <v>163.5</v>
      </c>
    </row>
    <row r="5831" spans="3:19" x14ac:dyDescent="0.25">
      <c r="C5831" s="221"/>
      <c r="R5831" s="219">
        <v>42345</v>
      </c>
      <c r="S5831" s="220">
        <v>166.6</v>
      </c>
    </row>
    <row r="5832" spans="3:19" x14ac:dyDescent="0.25">
      <c r="C5832" s="221"/>
      <c r="R5832" s="219">
        <v>42346</v>
      </c>
      <c r="S5832" s="220">
        <v>170.4</v>
      </c>
    </row>
    <row r="5833" spans="3:19" x14ac:dyDescent="0.25">
      <c r="C5833" s="221"/>
      <c r="R5833" s="219">
        <v>42347</v>
      </c>
      <c r="S5833" s="220">
        <v>174.2</v>
      </c>
    </row>
    <row r="5834" spans="3:19" x14ac:dyDescent="0.25">
      <c r="C5834" s="221"/>
      <c r="R5834" s="219">
        <v>42348</v>
      </c>
      <c r="S5834" s="220">
        <v>176.2</v>
      </c>
    </row>
    <row r="5835" spans="3:19" x14ac:dyDescent="0.25">
      <c r="C5835" s="221"/>
      <c r="R5835" s="219">
        <v>42349</v>
      </c>
      <c r="S5835" s="220">
        <v>179.5</v>
      </c>
    </row>
    <row r="5836" spans="3:19" x14ac:dyDescent="0.25">
      <c r="C5836" s="221"/>
      <c r="R5836" s="219">
        <v>42350</v>
      </c>
      <c r="S5836" s="220">
        <v>181.5</v>
      </c>
    </row>
    <row r="5837" spans="3:19" x14ac:dyDescent="0.25">
      <c r="C5837" s="221"/>
      <c r="R5837" s="219">
        <v>42351</v>
      </c>
      <c r="S5837" s="220">
        <v>182.1</v>
      </c>
    </row>
    <row r="5838" spans="3:19" x14ac:dyDescent="0.25">
      <c r="C5838" s="221"/>
      <c r="R5838" s="219">
        <v>42352</v>
      </c>
      <c r="S5838" s="220">
        <v>182.1</v>
      </c>
    </row>
    <row r="5839" spans="3:19" x14ac:dyDescent="0.25">
      <c r="C5839" s="221"/>
      <c r="R5839" s="219">
        <v>42353</v>
      </c>
      <c r="S5839" s="220">
        <v>182.5</v>
      </c>
    </row>
    <row r="5840" spans="3:19" x14ac:dyDescent="0.25">
      <c r="C5840" s="221"/>
      <c r="R5840" s="219">
        <v>42354</v>
      </c>
      <c r="S5840" s="220">
        <v>178.5</v>
      </c>
    </row>
    <row r="5841" spans="3:19" x14ac:dyDescent="0.25">
      <c r="C5841" s="221"/>
      <c r="R5841" s="219">
        <v>42355</v>
      </c>
      <c r="S5841" s="220">
        <v>172.1</v>
      </c>
    </row>
    <row r="5842" spans="3:19" x14ac:dyDescent="0.25">
      <c r="C5842" s="221"/>
      <c r="R5842" s="219">
        <v>42356</v>
      </c>
      <c r="S5842" s="220">
        <v>166.3</v>
      </c>
    </row>
    <row r="5843" spans="3:19" x14ac:dyDescent="0.25">
      <c r="C5843" s="221"/>
      <c r="R5843" s="219">
        <v>42357</v>
      </c>
      <c r="S5843" s="220">
        <v>162</v>
      </c>
    </row>
    <row r="5844" spans="3:19" x14ac:dyDescent="0.25">
      <c r="C5844" s="221"/>
      <c r="R5844" s="219">
        <v>42358</v>
      </c>
      <c r="S5844" s="220">
        <v>158.30000000000001</v>
      </c>
    </row>
    <row r="5845" spans="3:19" x14ac:dyDescent="0.25">
      <c r="C5845" s="221"/>
      <c r="R5845" s="219">
        <v>42359</v>
      </c>
      <c r="S5845" s="220">
        <v>158.1</v>
      </c>
    </row>
    <row r="5846" spans="3:19" x14ac:dyDescent="0.25">
      <c r="C5846" s="221"/>
      <c r="R5846" s="219">
        <v>42360</v>
      </c>
      <c r="S5846" s="220">
        <v>156.1</v>
      </c>
    </row>
    <row r="5847" spans="3:19" x14ac:dyDescent="0.25">
      <c r="C5847" s="221"/>
      <c r="R5847" s="219">
        <v>42361</v>
      </c>
      <c r="S5847" s="220">
        <v>152.9</v>
      </c>
    </row>
    <row r="5848" spans="3:19" x14ac:dyDescent="0.25">
      <c r="C5848" s="221"/>
      <c r="R5848" s="219">
        <v>42362</v>
      </c>
      <c r="S5848" s="220">
        <v>148.4</v>
      </c>
    </row>
    <row r="5849" spans="3:19" x14ac:dyDescent="0.25">
      <c r="C5849" s="221"/>
      <c r="R5849" s="219">
        <v>42363</v>
      </c>
      <c r="S5849" s="220">
        <v>145.5</v>
      </c>
    </row>
    <row r="5850" spans="3:19" x14ac:dyDescent="0.25">
      <c r="C5850" s="221"/>
      <c r="R5850" s="219">
        <v>42364</v>
      </c>
      <c r="S5850" s="220">
        <v>144.19999999999999</v>
      </c>
    </row>
    <row r="5851" spans="3:19" x14ac:dyDescent="0.25">
      <c r="C5851" s="221"/>
      <c r="R5851" s="219">
        <v>42365</v>
      </c>
      <c r="S5851" s="220">
        <v>139.69999999999999</v>
      </c>
    </row>
    <row r="5852" spans="3:19" x14ac:dyDescent="0.25">
      <c r="C5852" s="221"/>
      <c r="R5852" s="219">
        <v>42366</v>
      </c>
      <c r="S5852" s="220">
        <v>141.30000000000001</v>
      </c>
    </row>
    <row r="5853" spans="3:19" x14ac:dyDescent="0.25">
      <c r="C5853" s="221"/>
      <c r="R5853" s="219">
        <v>42367</v>
      </c>
      <c r="S5853" s="220">
        <v>141.5</v>
      </c>
    </row>
    <row r="5854" spans="3:19" x14ac:dyDescent="0.25">
      <c r="C5854" s="221"/>
      <c r="R5854" s="219">
        <v>42368</v>
      </c>
      <c r="S5854" s="220">
        <v>142.80000000000001</v>
      </c>
    </row>
    <row r="5855" spans="3:19" x14ac:dyDescent="0.25">
      <c r="C5855" s="221"/>
      <c r="R5855" s="219">
        <v>42369</v>
      </c>
      <c r="S5855" s="220">
        <v>139.5</v>
      </c>
    </row>
    <row r="5856" spans="3:19" x14ac:dyDescent="0.25">
      <c r="C5856" s="221"/>
      <c r="R5856" s="219">
        <v>42370</v>
      </c>
      <c r="S5856" s="220">
        <v>140</v>
      </c>
    </row>
    <row r="5857" spans="3:19" x14ac:dyDescent="0.25">
      <c r="C5857" s="221"/>
      <c r="R5857" s="219">
        <v>42371</v>
      </c>
      <c r="S5857" s="220">
        <v>137.80000000000001</v>
      </c>
    </row>
    <row r="5858" spans="3:19" x14ac:dyDescent="0.25">
      <c r="C5858" s="221"/>
      <c r="R5858" s="219">
        <v>42372</v>
      </c>
      <c r="S5858" s="220">
        <v>136.30000000000001</v>
      </c>
    </row>
    <row r="5859" spans="3:19" x14ac:dyDescent="0.25">
      <c r="C5859" s="221"/>
      <c r="R5859" s="219">
        <v>42373</v>
      </c>
      <c r="S5859" s="220">
        <v>135.5</v>
      </c>
    </row>
    <row r="5860" spans="3:19" x14ac:dyDescent="0.25">
      <c r="C5860" s="221"/>
      <c r="R5860" s="219">
        <v>42374</v>
      </c>
      <c r="S5860" s="220">
        <v>137.80000000000001</v>
      </c>
    </row>
    <row r="5861" spans="3:19" x14ac:dyDescent="0.25">
      <c r="C5861" s="221"/>
      <c r="R5861" s="219">
        <v>42375</v>
      </c>
      <c r="S5861" s="220">
        <v>136.6</v>
      </c>
    </row>
    <row r="5862" spans="3:19" x14ac:dyDescent="0.25">
      <c r="C5862" s="221"/>
      <c r="R5862" s="219">
        <v>42376</v>
      </c>
      <c r="S5862" s="220">
        <v>136.9</v>
      </c>
    </row>
    <row r="5863" spans="3:19" x14ac:dyDescent="0.25">
      <c r="C5863" s="221"/>
      <c r="R5863" s="219">
        <v>42377</v>
      </c>
      <c r="S5863" s="220">
        <v>136.30000000000001</v>
      </c>
    </row>
    <row r="5864" spans="3:19" x14ac:dyDescent="0.25">
      <c r="C5864" s="221"/>
      <c r="R5864" s="219">
        <v>42378</v>
      </c>
      <c r="S5864" s="220">
        <v>133.6</v>
      </c>
    </row>
    <row r="5865" spans="3:19" x14ac:dyDescent="0.25">
      <c r="C5865" s="221"/>
      <c r="R5865" s="219">
        <v>42379</v>
      </c>
      <c r="S5865" s="220">
        <v>131.9</v>
      </c>
    </row>
    <row r="5866" spans="3:19" x14ac:dyDescent="0.25">
      <c r="C5866" s="221"/>
      <c r="R5866" s="219">
        <v>42380</v>
      </c>
      <c r="S5866" s="220">
        <v>131.69999999999999</v>
      </c>
    </row>
    <row r="5867" spans="3:19" x14ac:dyDescent="0.25">
      <c r="C5867" s="221"/>
      <c r="R5867" s="219">
        <v>42381</v>
      </c>
      <c r="S5867" s="220">
        <v>132.5</v>
      </c>
    </row>
    <row r="5868" spans="3:19" x14ac:dyDescent="0.25">
      <c r="C5868" s="221"/>
      <c r="R5868" s="219">
        <v>42382</v>
      </c>
      <c r="S5868" s="220">
        <v>133.19999999999999</v>
      </c>
    </row>
    <row r="5869" spans="3:19" x14ac:dyDescent="0.25">
      <c r="C5869" s="221"/>
      <c r="R5869" s="219">
        <v>42383</v>
      </c>
      <c r="S5869" s="220">
        <v>132.6</v>
      </c>
    </row>
    <row r="5870" spans="3:19" x14ac:dyDescent="0.25">
      <c r="C5870" s="221"/>
      <c r="R5870" s="219">
        <v>42384</v>
      </c>
      <c r="S5870" s="220">
        <v>130.69999999999999</v>
      </c>
    </row>
    <row r="5871" spans="3:19" x14ac:dyDescent="0.25">
      <c r="C5871" s="221"/>
      <c r="R5871" s="219">
        <v>42385</v>
      </c>
      <c r="S5871" s="220">
        <v>128.30000000000001</v>
      </c>
    </row>
    <row r="5872" spans="3:19" x14ac:dyDescent="0.25">
      <c r="C5872" s="221"/>
      <c r="R5872" s="219">
        <v>42386</v>
      </c>
      <c r="S5872" s="220">
        <v>127.3</v>
      </c>
    </row>
    <row r="5873" spans="3:19" x14ac:dyDescent="0.25">
      <c r="C5873" s="221"/>
      <c r="R5873" s="219">
        <v>42387</v>
      </c>
      <c r="S5873" s="220">
        <v>128.30000000000001</v>
      </c>
    </row>
    <row r="5874" spans="3:19" x14ac:dyDescent="0.25">
      <c r="C5874" s="221"/>
      <c r="R5874" s="219">
        <v>42388</v>
      </c>
      <c r="S5874" s="220">
        <v>130.1</v>
      </c>
    </row>
    <row r="5875" spans="3:19" x14ac:dyDescent="0.25">
      <c r="C5875" s="221"/>
      <c r="R5875" s="219">
        <v>42389</v>
      </c>
      <c r="S5875" s="220">
        <v>131.1</v>
      </c>
    </row>
    <row r="5876" spans="3:19" x14ac:dyDescent="0.25">
      <c r="C5876" s="221"/>
      <c r="R5876" s="219">
        <v>42390</v>
      </c>
      <c r="S5876" s="220">
        <v>129.30000000000001</v>
      </c>
    </row>
    <row r="5877" spans="3:19" x14ac:dyDescent="0.25">
      <c r="C5877" s="221"/>
      <c r="R5877" s="219">
        <v>42391</v>
      </c>
      <c r="S5877" s="220">
        <v>130.5</v>
      </c>
    </row>
    <row r="5878" spans="3:19" x14ac:dyDescent="0.25">
      <c r="C5878" s="221"/>
      <c r="R5878" s="219">
        <v>42392</v>
      </c>
      <c r="S5878" s="220">
        <v>129.6</v>
      </c>
    </row>
    <row r="5879" spans="3:19" x14ac:dyDescent="0.25">
      <c r="C5879" s="221"/>
      <c r="R5879" s="219">
        <v>42393</v>
      </c>
      <c r="S5879" s="220">
        <v>127.1</v>
      </c>
    </row>
    <row r="5880" spans="3:19" x14ac:dyDescent="0.25">
      <c r="C5880" s="221"/>
      <c r="R5880" s="219">
        <v>42394</v>
      </c>
      <c r="S5880" s="220">
        <v>125.3</v>
      </c>
    </row>
    <row r="5881" spans="3:19" x14ac:dyDescent="0.25">
      <c r="C5881" s="221"/>
      <c r="R5881" s="219">
        <v>42395</v>
      </c>
      <c r="S5881" s="220">
        <v>124.3</v>
      </c>
    </row>
    <row r="5882" spans="3:19" x14ac:dyDescent="0.25">
      <c r="C5882" s="221"/>
      <c r="R5882" s="219">
        <v>42396</v>
      </c>
      <c r="S5882" s="220">
        <v>122.5</v>
      </c>
    </row>
    <row r="5883" spans="3:19" x14ac:dyDescent="0.25">
      <c r="C5883" s="221"/>
      <c r="R5883" s="219">
        <v>42397</v>
      </c>
      <c r="S5883" s="220">
        <v>121.4</v>
      </c>
    </row>
    <row r="5884" spans="3:19" x14ac:dyDescent="0.25">
      <c r="C5884" s="221"/>
      <c r="R5884" s="219">
        <v>42398</v>
      </c>
      <c r="S5884" s="220">
        <v>119.5</v>
      </c>
    </row>
    <row r="5885" spans="3:19" x14ac:dyDescent="0.25">
      <c r="C5885" s="221"/>
      <c r="R5885" s="219">
        <v>42399</v>
      </c>
      <c r="S5885" s="220">
        <v>118.5</v>
      </c>
    </row>
    <row r="5886" spans="3:19" x14ac:dyDescent="0.25">
      <c r="C5886" s="221"/>
      <c r="R5886" s="219">
        <v>42400</v>
      </c>
      <c r="S5886" s="220">
        <v>112.9</v>
      </c>
    </row>
    <row r="5887" spans="3:19" x14ac:dyDescent="0.25">
      <c r="C5887" s="221"/>
      <c r="R5887" s="219">
        <v>42401</v>
      </c>
      <c r="S5887" s="220">
        <v>114.3</v>
      </c>
    </row>
    <row r="5888" spans="3:19" x14ac:dyDescent="0.25">
      <c r="C5888" s="221"/>
      <c r="R5888" s="219">
        <v>42402</v>
      </c>
      <c r="S5888" s="220">
        <v>114</v>
      </c>
    </row>
    <row r="5889" spans="3:19" x14ac:dyDescent="0.25">
      <c r="C5889" s="221"/>
      <c r="R5889" s="219">
        <v>42403</v>
      </c>
      <c r="S5889" s="220">
        <v>113</v>
      </c>
    </row>
    <row r="5890" spans="3:19" x14ac:dyDescent="0.25">
      <c r="C5890" s="221"/>
      <c r="R5890" s="219">
        <v>42404</v>
      </c>
      <c r="S5890" s="220">
        <v>109.4</v>
      </c>
    </row>
    <row r="5891" spans="3:19" x14ac:dyDescent="0.25">
      <c r="C5891" s="221"/>
      <c r="R5891" s="219">
        <v>42405</v>
      </c>
      <c r="S5891" s="220">
        <v>107.6</v>
      </c>
    </row>
    <row r="5892" spans="3:19" x14ac:dyDescent="0.25">
      <c r="C5892" s="221"/>
      <c r="R5892" s="219">
        <v>42406</v>
      </c>
      <c r="S5892" s="220">
        <v>103.4</v>
      </c>
    </row>
    <row r="5893" spans="3:19" x14ac:dyDescent="0.25">
      <c r="C5893" s="221"/>
      <c r="R5893" s="219">
        <v>42407</v>
      </c>
      <c r="S5893" s="220">
        <v>101</v>
      </c>
    </row>
    <row r="5894" spans="3:19" x14ac:dyDescent="0.25">
      <c r="C5894" s="221"/>
      <c r="R5894" s="219">
        <v>42408</v>
      </c>
      <c r="S5894" s="220">
        <v>103.4</v>
      </c>
    </row>
    <row r="5895" spans="3:19" x14ac:dyDescent="0.25">
      <c r="C5895" s="221"/>
      <c r="R5895" s="219">
        <v>42409</v>
      </c>
      <c r="S5895" s="220">
        <v>102.7</v>
      </c>
    </row>
    <row r="5896" spans="3:19" x14ac:dyDescent="0.25">
      <c r="C5896" s="221"/>
      <c r="R5896" s="219">
        <v>42410</v>
      </c>
      <c r="S5896" s="220">
        <v>102.8</v>
      </c>
    </row>
    <row r="5897" spans="3:19" x14ac:dyDescent="0.25">
      <c r="C5897" s="221"/>
      <c r="R5897" s="219">
        <v>42411</v>
      </c>
      <c r="S5897" s="220">
        <v>103.2</v>
      </c>
    </row>
    <row r="5898" spans="3:19" x14ac:dyDescent="0.25">
      <c r="C5898" s="221"/>
      <c r="R5898" s="219">
        <v>42412</v>
      </c>
      <c r="S5898" s="220">
        <v>102.1</v>
      </c>
    </row>
    <row r="5899" spans="3:19" x14ac:dyDescent="0.25">
      <c r="C5899" s="221"/>
      <c r="R5899" s="219">
        <v>42413</v>
      </c>
      <c r="S5899" s="220">
        <v>100.1</v>
      </c>
    </row>
    <row r="5900" spans="3:19" x14ac:dyDescent="0.25">
      <c r="C5900" s="221"/>
      <c r="R5900" s="219">
        <v>42414</v>
      </c>
      <c r="S5900" s="220">
        <v>100.2</v>
      </c>
    </row>
    <row r="5901" spans="3:19" x14ac:dyDescent="0.25">
      <c r="C5901" s="221"/>
      <c r="R5901" s="219">
        <v>42415</v>
      </c>
      <c r="S5901" s="220">
        <v>99.8</v>
      </c>
    </row>
    <row r="5902" spans="3:19" x14ac:dyDescent="0.25">
      <c r="C5902" s="221"/>
      <c r="R5902" s="219">
        <v>42416</v>
      </c>
      <c r="S5902" s="220">
        <v>100.7</v>
      </c>
    </row>
    <row r="5903" spans="3:19" x14ac:dyDescent="0.25">
      <c r="C5903" s="221"/>
      <c r="R5903" s="219">
        <v>42417</v>
      </c>
      <c r="S5903" s="220">
        <v>100.2</v>
      </c>
    </row>
    <row r="5904" spans="3:19" x14ac:dyDescent="0.25">
      <c r="C5904" s="221"/>
      <c r="R5904" s="219">
        <v>42418</v>
      </c>
      <c r="S5904" s="220">
        <v>99</v>
      </c>
    </row>
    <row r="5905" spans="3:19" x14ac:dyDescent="0.25">
      <c r="C5905" s="221"/>
      <c r="R5905" s="219">
        <v>42419</v>
      </c>
      <c r="S5905" s="220">
        <v>97.9</v>
      </c>
    </row>
    <row r="5906" spans="3:19" x14ac:dyDescent="0.25">
      <c r="C5906" s="221"/>
      <c r="R5906" s="219">
        <v>42420</v>
      </c>
      <c r="S5906" s="220">
        <v>97.3</v>
      </c>
    </row>
    <row r="5907" spans="3:19" x14ac:dyDescent="0.25">
      <c r="C5907" s="221"/>
      <c r="R5907" s="219">
        <v>42421</v>
      </c>
      <c r="S5907" s="220">
        <v>95.7</v>
      </c>
    </row>
    <row r="5908" spans="3:19" x14ac:dyDescent="0.25">
      <c r="C5908" s="221"/>
      <c r="R5908" s="219">
        <v>42422</v>
      </c>
      <c r="S5908" s="220">
        <v>96.4</v>
      </c>
    </row>
    <row r="5909" spans="3:19" x14ac:dyDescent="0.25">
      <c r="C5909" s="221"/>
      <c r="R5909" s="219">
        <v>42423</v>
      </c>
      <c r="S5909" s="220">
        <v>98.5</v>
      </c>
    </row>
    <row r="5910" spans="3:19" x14ac:dyDescent="0.25">
      <c r="C5910" s="221"/>
      <c r="R5910" s="219">
        <v>42424</v>
      </c>
      <c r="S5910" s="220">
        <v>99.6</v>
      </c>
    </row>
    <row r="5911" spans="3:19" x14ac:dyDescent="0.25">
      <c r="C5911" s="221"/>
      <c r="R5911" s="219">
        <v>42425</v>
      </c>
      <c r="S5911" s="220">
        <v>99.1</v>
      </c>
    </row>
    <row r="5912" spans="3:19" x14ac:dyDescent="0.25">
      <c r="C5912" s="221"/>
      <c r="R5912" s="219">
        <v>42426</v>
      </c>
      <c r="S5912" s="220">
        <v>99</v>
      </c>
    </row>
    <row r="5913" spans="3:19" x14ac:dyDescent="0.25">
      <c r="C5913" s="221"/>
      <c r="R5913" s="219">
        <v>42427</v>
      </c>
      <c r="S5913" s="220">
        <v>97.9</v>
      </c>
    </row>
    <row r="5914" spans="3:19" x14ac:dyDescent="0.25">
      <c r="C5914" s="221"/>
      <c r="R5914" s="219">
        <v>42428</v>
      </c>
      <c r="S5914" s="220">
        <v>98.6</v>
      </c>
    </row>
    <row r="5915" spans="3:19" x14ac:dyDescent="0.25">
      <c r="C5915" s="221"/>
      <c r="R5915" s="219">
        <v>42429</v>
      </c>
      <c r="S5915" s="220">
        <v>99.2</v>
      </c>
    </row>
    <row r="5916" spans="3:19" x14ac:dyDescent="0.25">
      <c r="C5916" s="221"/>
      <c r="R5916" s="219">
        <v>42430</v>
      </c>
      <c r="S5916" s="220">
        <v>102</v>
      </c>
    </row>
    <row r="5917" spans="3:19" x14ac:dyDescent="0.25">
      <c r="C5917" s="221"/>
      <c r="R5917" s="219">
        <v>42431</v>
      </c>
      <c r="S5917" s="220">
        <v>100.3</v>
      </c>
    </row>
    <row r="5918" spans="3:19" x14ac:dyDescent="0.25">
      <c r="C5918" s="221"/>
      <c r="R5918" s="219">
        <v>42432</v>
      </c>
      <c r="S5918" s="220">
        <v>101.2</v>
      </c>
    </row>
    <row r="5919" spans="3:19" x14ac:dyDescent="0.25">
      <c r="C5919" s="221"/>
      <c r="R5919" s="219">
        <v>42433</v>
      </c>
      <c r="S5919" s="220">
        <v>100.1</v>
      </c>
    </row>
    <row r="5920" spans="3:19" x14ac:dyDescent="0.25">
      <c r="C5920" s="221"/>
      <c r="R5920" s="219">
        <v>42434</v>
      </c>
      <c r="S5920" s="220">
        <v>99.2</v>
      </c>
    </row>
    <row r="5921" spans="3:19" x14ac:dyDescent="0.25">
      <c r="C5921" s="221"/>
      <c r="R5921" s="219">
        <v>42435</v>
      </c>
      <c r="S5921" s="220">
        <v>97.3</v>
      </c>
    </row>
    <row r="5922" spans="3:19" x14ac:dyDescent="0.25">
      <c r="C5922" s="221"/>
      <c r="R5922" s="219">
        <v>42436</v>
      </c>
      <c r="S5922" s="220">
        <v>96.9</v>
      </c>
    </row>
    <row r="5923" spans="3:19" x14ac:dyDescent="0.25">
      <c r="C5923" s="221"/>
      <c r="R5923" s="219">
        <v>42437</v>
      </c>
      <c r="S5923" s="220">
        <v>96.7</v>
      </c>
    </row>
    <row r="5924" spans="3:19" x14ac:dyDescent="0.25">
      <c r="C5924" s="221"/>
      <c r="R5924" s="219">
        <v>42438</v>
      </c>
      <c r="S5924" s="220">
        <v>95.1</v>
      </c>
    </row>
    <row r="5925" spans="3:19" x14ac:dyDescent="0.25">
      <c r="C5925" s="221"/>
      <c r="R5925" s="219">
        <v>42439</v>
      </c>
      <c r="S5925" s="220">
        <v>95.9</v>
      </c>
    </row>
    <row r="5926" spans="3:19" x14ac:dyDescent="0.25">
      <c r="C5926" s="221"/>
      <c r="R5926" s="219">
        <v>42440</v>
      </c>
      <c r="S5926" s="220">
        <v>94.5</v>
      </c>
    </row>
    <row r="5927" spans="3:19" x14ac:dyDescent="0.25">
      <c r="C5927" s="221"/>
      <c r="R5927" s="219">
        <v>42441</v>
      </c>
      <c r="S5927" s="220">
        <v>92.4</v>
      </c>
    </row>
    <row r="5928" spans="3:19" x14ac:dyDescent="0.25">
      <c r="C5928" s="221"/>
      <c r="R5928" s="219">
        <v>42442</v>
      </c>
      <c r="S5928" s="220">
        <v>91</v>
      </c>
    </row>
    <row r="5929" spans="3:19" x14ac:dyDescent="0.25">
      <c r="C5929" s="221"/>
      <c r="R5929" s="219">
        <v>42443</v>
      </c>
      <c r="S5929" s="220">
        <v>93.4</v>
      </c>
    </row>
    <row r="5930" spans="3:19" x14ac:dyDescent="0.25">
      <c r="C5930" s="221"/>
      <c r="R5930" s="219">
        <v>42444</v>
      </c>
      <c r="S5930" s="220">
        <v>93.9</v>
      </c>
    </row>
    <row r="5931" spans="3:19" x14ac:dyDescent="0.25">
      <c r="C5931" s="221"/>
      <c r="R5931" s="219">
        <v>42445</v>
      </c>
      <c r="S5931" s="220">
        <v>94.5</v>
      </c>
    </row>
    <row r="5932" spans="3:19" x14ac:dyDescent="0.25">
      <c r="C5932" s="221"/>
      <c r="R5932" s="219">
        <v>42446</v>
      </c>
      <c r="S5932" s="220">
        <v>92.9</v>
      </c>
    </row>
    <row r="5933" spans="3:19" x14ac:dyDescent="0.25">
      <c r="C5933" s="221"/>
      <c r="R5933" s="219">
        <v>42447</v>
      </c>
      <c r="S5933" s="220">
        <v>91.9</v>
      </c>
    </row>
    <row r="5934" spans="3:19" x14ac:dyDescent="0.25">
      <c r="C5934" s="221"/>
      <c r="R5934" s="219">
        <v>42448</v>
      </c>
      <c r="S5934" s="220">
        <v>89.3</v>
      </c>
    </row>
    <row r="5935" spans="3:19" x14ac:dyDescent="0.25">
      <c r="C5935" s="221"/>
      <c r="R5935" s="219">
        <v>42449</v>
      </c>
      <c r="S5935" s="220">
        <v>86.4</v>
      </c>
    </row>
    <row r="5936" spans="3:19" x14ac:dyDescent="0.25">
      <c r="C5936" s="221"/>
      <c r="R5936" s="219">
        <v>42450</v>
      </c>
      <c r="S5936" s="220">
        <v>87.8</v>
      </c>
    </row>
    <row r="5937" spans="3:19" x14ac:dyDescent="0.25">
      <c r="C5937" s="221"/>
      <c r="R5937" s="219">
        <v>42451</v>
      </c>
      <c r="S5937" s="220">
        <v>88.3</v>
      </c>
    </row>
    <row r="5938" spans="3:19" x14ac:dyDescent="0.25">
      <c r="C5938" s="221"/>
      <c r="R5938" s="219">
        <v>42452</v>
      </c>
      <c r="S5938" s="220">
        <v>93</v>
      </c>
    </row>
    <row r="5939" spans="3:19" x14ac:dyDescent="0.25">
      <c r="C5939" s="221"/>
      <c r="R5939" s="219">
        <v>42453</v>
      </c>
      <c r="S5939" s="220">
        <v>92.7</v>
      </c>
    </row>
    <row r="5940" spans="3:19" x14ac:dyDescent="0.25">
      <c r="C5940" s="221"/>
      <c r="R5940" s="219">
        <v>42454</v>
      </c>
      <c r="S5940" s="220">
        <v>95.1</v>
      </c>
    </row>
    <row r="5941" spans="3:19" x14ac:dyDescent="0.25">
      <c r="C5941" s="221"/>
      <c r="R5941" s="219">
        <v>42455</v>
      </c>
      <c r="S5941" s="220">
        <v>96.6</v>
      </c>
    </row>
    <row r="5942" spans="3:19" x14ac:dyDescent="0.25">
      <c r="C5942" s="221"/>
      <c r="R5942" s="219">
        <v>42456</v>
      </c>
      <c r="S5942" s="220">
        <v>95.8</v>
      </c>
    </row>
    <row r="5943" spans="3:19" x14ac:dyDescent="0.25">
      <c r="C5943" s="221"/>
      <c r="R5943" s="219">
        <v>42457</v>
      </c>
      <c r="S5943" s="220">
        <v>99.5</v>
      </c>
    </row>
    <row r="5944" spans="3:19" x14ac:dyDescent="0.25">
      <c r="C5944" s="221"/>
      <c r="R5944" s="219">
        <v>42458</v>
      </c>
      <c r="S5944" s="220">
        <v>101.7</v>
      </c>
    </row>
    <row r="5945" spans="3:19" x14ac:dyDescent="0.25">
      <c r="C5945" s="221"/>
      <c r="R5945" s="219">
        <v>42459</v>
      </c>
      <c r="S5945" s="220">
        <v>104.4</v>
      </c>
    </row>
    <row r="5946" spans="3:19" x14ac:dyDescent="0.25">
      <c r="C5946" s="221"/>
      <c r="R5946" s="219">
        <v>42460</v>
      </c>
      <c r="S5946" s="220">
        <v>104.7</v>
      </c>
    </row>
    <row r="5947" spans="3:19" x14ac:dyDescent="0.25">
      <c r="C5947" s="221"/>
      <c r="R5947" s="219">
        <v>42461</v>
      </c>
      <c r="S5947" s="220">
        <v>107.2</v>
      </c>
    </row>
    <row r="5948" spans="3:19" x14ac:dyDescent="0.25">
      <c r="C5948" s="221"/>
      <c r="R5948" s="219">
        <v>42462</v>
      </c>
      <c r="S5948" s="220">
        <v>105.7</v>
      </c>
    </row>
    <row r="5949" spans="3:19" x14ac:dyDescent="0.25">
      <c r="C5949" s="221"/>
      <c r="R5949" s="219">
        <v>42463</v>
      </c>
      <c r="S5949" s="220">
        <v>106.9</v>
      </c>
    </row>
    <row r="5950" spans="3:19" x14ac:dyDescent="0.25">
      <c r="C5950" s="221"/>
      <c r="R5950" s="219">
        <v>42464</v>
      </c>
      <c r="S5950" s="220">
        <v>108.4</v>
      </c>
    </row>
    <row r="5951" spans="3:19" x14ac:dyDescent="0.25">
      <c r="C5951" s="221"/>
      <c r="R5951" s="219">
        <v>42465</v>
      </c>
      <c r="S5951" s="220">
        <v>109.6</v>
      </c>
    </row>
    <row r="5952" spans="3:19" x14ac:dyDescent="0.25">
      <c r="C5952" s="221"/>
      <c r="R5952" s="219">
        <v>42466</v>
      </c>
      <c r="S5952" s="220">
        <v>110.7</v>
      </c>
    </row>
    <row r="5953" spans="3:19" x14ac:dyDescent="0.25">
      <c r="C5953" s="221"/>
      <c r="R5953" s="219">
        <v>42467</v>
      </c>
      <c r="S5953" s="220">
        <v>110.4</v>
      </c>
    </row>
    <row r="5954" spans="3:19" x14ac:dyDescent="0.25">
      <c r="C5954" s="221"/>
      <c r="R5954" s="219">
        <v>42468</v>
      </c>
      <c r="S5954" s="220">
        <v>108.9</v>
      </c>
    </row>
    <row r="5955" spans="3:19" x14ac:dyDescent="0.25">
      <c r="C5955" s="221"/>
      <c r="R5955" s="219">
        <v>42469</v>
      </c>
      <c r="S5955" s="220">
        <v>107.1</v>
      </c>
    </row>
    <row r="5956" spans="3:19" x14ac:dyDescent="0.25">
      <c r="C5956" s="221"/>
      <c r="R5956" s="219">
        <v>42470</v>
      </c>
      <c r="S5956" s="220">
        <v>107.5</v>
      </c>
    </row>
    <row r="5957" spans="3:19" x14ac:dyDescent="0.25">
      <c r="C5957" s="221"/>
      <c r="R5957" s="219">
        <v>42471</v>
      </c>
      <c r="S5957" s="220">
        <v>108.8</v>
      </c>
    </row>
    <row r="5958" spans="3:19" x14ac:dyDescent="0.25">
      <c r="C5958" s="221"/>
      <c r="R5958" s="219">
        <v>42472</v>
      </c>
      <c r="S5958" s="220">
        <v>109.3</v>
      </c>
    </row>
    <row r="5959" spans="3:19" x14ac:dyDescent="0.25">
      <c r="C5959" s="221"/>
      <c r="R5959" s="219">
        <v>42473</v>
      </c>
      <c r="S5959" s="220">
        <v>108.1</v>
      </c>
    </row>
    <row r="5960" spans="3:19" x14ac:dyDescent="0.25">
      <c r="C5960" s="221"/>
      <c r="R5960" s="219">
        <v>42474</v>
      </c>
      <c r="S5960" s="220">
        <v>106.9</v>
      </c>
    </row>
    <row r="5961" spans="3:19" x14ac:dyDescent="0.25">
      <c r="C5961" s="221"/>
      <c r="R5961" s="219">
        <v>42475</v>
      </c>
      <c r="S5961" s="220">
        <v>106.4</v>
      </c>
    </row>
    <row r="5962" spans="3:19" x14ac:dyDescent="0.25">
      <c r="C5962" s="221"/>
      <c r="R5962" s="219">
        <v>42476</v>
      </c>
      <c r="S5962" s="220">
        <v>105.6</v>
      </c>
    </row>
    <row r="5963" spans="3:19" x14ac:dyDescent="0.25">
      <c r="C5963" s="221"/>
      <c r="R5963" s="219">
        <v>42477</v>
      </c>
      <c r="S5963" s="220">
        <v>104.3</v>
      </c>
    </row>
    <row r="5964" spans="3:19" x14ac:dyDescent="0.25">
      <c r="C5964" s="221"/>
      <c r="R5964" s="219">
        <v>42478</v>
      </c>
      <c r="S5964" s="220">
        <v>104.7</v>
      </c>
    </row>
    <row r="5965" spans="3:19" x14ac:dyDescent="0.25">
      <c r="C5965" s="221"/>
      <c r="R5965" s="219">
        <v>42479</v>
      </c>
      <c r="S5965" s="220">
        <v>105.2</v>
      </c>
    </row>
    <row r="5966" spans="3:19" x14ac:dyDescent="0.25">
      <c r="C5966" s="221"/>
      <c r="R5966" s="219">
        <v>42480</v>
      </c>
      <c r="S5966" s="220">
        <v>104.5</v>
      </c>
    </row>
    <row r="5967" spans="3:19" x14ac:dyDescent="0.25">
      <c r="C5967" s="221"/>
      <c r="R5967" s="219">
        <v>42481</v>
      </c>
      <c r="S5967" s="220">
        <v>105.1</v>
      </c>
    </row>
    <row r="5968" spans="3:19" x14ac:dyDescent="0.25">
      <c r="C5968" s="221"/>
      <c r="R5968" s="219">
        <v>42482</v>
      </c>
      <c r="S5968" s="220">
        <v>99.5</v>
      </c>
    </row>
    <row r="5969" spans="3:19" x14ac:dyDescent="0.25">
      <c r="C5969" s="221"/>
      <c r="R5969" s="219">
        <v>42483</v>
      </c>
      <c r="S5969" s="220">
        <v>96.1</v>
      </c>
    </row>
    <row r="5970" spans="3:19" x14ac:dyDescent="0.25">
      <c r="C5970" s="221"/>
      <c r="R5970" s="219">
        <v>42484</v>
      </c>
      <c r="S5970" s="220">
        <v>92.8</v>
      </c>
    </row>
    <row r="5971" spans="3:19" x14ac:dyDescent="0.25">
      <c r="C5971" s="221"/>
      <c r="R5971" s="219">
        <v>42485</v>
      </c>
      <c r="S5971" s="220">
        <v>92.1</v>
      </c>
    </row>
    <row r="5972" spans="3:19" x14ac:dyDescent="0.25">
      <c r="C5972" s="221"/>
      <c r="R5972" s="219">
        <v>42486</v>
      </c>
      <c r="S5972" s="220">
        <v>92.6</v>
      </c>
    </row>
    <row r="5973" spans="3:19" x14ac:dyDescent="0.25">
      <c r="C5973" s="221"/>
      <c r="R5973" s="219">
        <v>42487</v>
      </c>
      <c r="S5973" s="220">
        <v>89.8</v>
      </c>
    </row>
    <row r="5974" spans="3:19" x14ac:dyDescent="0.25">
      <c r="C5974" s="221"/>
      <c r="R5974" s="219">
        <v>42488</v>
      </c>
      <c r="S5974" s="220">
        <v>87.7</v>
      </c>
    </row>
    <row r="5975" spans="3:19" x14ac:dyDescent="0.25">
      <c r="C5975" s="221"/>
      <c r="R5975" s="219">
        <v>42489</v>
      </c>
      <c r="S5975" s="220">
        <v>85.6</v>
      </c>
    </row>
    <row r="5976" spans="3:19" x14ac:dyDescent="0.25">
      <c r="C5976" s="221"/>
      <c r="R5976" s="219">
        <v>42490</v>
      </c>
      <c r="S5976" s="220">
        <v>83.6</v>
      </c>
    </row>
    <row r="5977" spans="3:19" x14ac:dyDescent="0.25">
      <c r="C5977" s="221"/>
      <c r="R5977" s="219">
        <v>42491</v>
      </c>
      <c r="S5977" s="220">
        <v>81</v>
      </c>
    </row>
    <row r="5978" spans="3:19" x14ac:dyDescent="0.25">
      <c r="C5978" s="221"/>
      <c r="R5978" s="219">
        <v>42492</v>
      </c>
      <c r="S5978" s="220">
        <v>81.3</v>
      </c>
    </row>
    <row r="5979" spans="3:19" x14ac:dyDescent="0.25">
      <c r="C5979" s="221"/>
      <c r="R5979" s="219">
        <v>42493</v>
      </c>
      <c r="S5979" s="220">
        <v>80.2</v>
      </c>
    </row>
    <row r="5980" spans="3:19" x14ac:dyDescent="0.25">
      <c r="C5980" s="221"/>
      <c r="R5980" s="219">
        <v>42494</v>
      </c>
      <c r="S5980" s="220">
        <v>79.900000000000006</v>
      </c>
    </row>
    <row r="5981" spans="3:19" x14ac:dyDescent="0.25">
      <c r="C5981" s="221"/>
      <c r="R5981" s="219">
        <v>42495</v>
      </c>
      <c r="S5981" s="220">
        <v>80.400000000000006</v>
      </c>
    </row>
    <row r="5982" spans="3:19" x14ac:dyDescent="0.25">
      <c r="C5982" s="221"/>
      <c r="R5982" s="219">
        <v>42496</v>
      </c>
      <c r="S5982" s="220">
        <v>79.599999999999994</v>
      </c>
    </row>
    <row r="5983" spans="3:19" x14ac:dyDescent="0.25">
      <c r="C5983" s="221"/>
      <c r="R5983" s="219">
        <v>42497</v>
      </c>
      <c r="S5983" s="220">
        <v>78.3</v>
      </c>
    </row>
    <row r="5984" spans="3:19" x14ac:dyDescent="0.25">
      <c r="C5984" s="221"/>
      <c r="R5984" s="219">
        <v>42498</v>
      </c>
      <c r="S5984" s="220">
        <v>77.5</v>
      </c>
    </row>
    <row r="5985" spans="3:19" x14ac:dyDescent="0.25">
      <c r="C5985" s="221"/>
      <c r="R5985" s="219">
        <v>42499</v>
      </c>
      <c r="S5985" s="220">
        <v>79.400000000000006</v>
      </c>
    </row>
    <row r="5986" spans="3:19" x14ac:dyDescent="0.25">
      <c r="C5986" s="221"/>
      <c r="R5986" s="219">
        <v>42500</v>
      </c>
      <c r="S5986" s="220">
        <v>79.5</v>
      </c>
    </row>
    <row r="5987" spans="3:19" x14ac:dyDescent="0.25">
      <c r="C5987" s="221"/>
      <c r="R5987" s="219">
        <v>42501</v>
      </c>
      <c r="S5987" s="220">
        <v>80.099999999999994</v>
      </c>
    </row>
    <row r="5988" spans="3:19" x14ac:dyDescent="0.25">
      <c r="C5988" s="221"/>
      <c r="R5988" s="219">
        <v>42502</v>
      </c>
      <c r="S5988" s="220">
        <v>80.8</v>
      </c>
    </row>
    <row r="5989" spans="3:19" x14ac:dyDescent="0.25">
      <c r="C5989" s="221"/>
      <c r="R5989" s="219">
        <v>42503</v>
      </c>
      <c r="S5989" s="220">
        <v>80.5</v>
      </c>
    </row>
    <row r="5990" spans="3:19" x14ac:dyDescent="0.25">
      <c r="C5990" s="221"/>
      <c r="R5990" s="219">
        <v>42504</v>
      </c>
      <c r="S5990" s="220">
        <v>78.8</v>
      </c>
    </row>
    <row r="5991" spans="3:19" x14ac:dyDescent="0.25">
      <c r="C5991" s="221"/>
      <c r="R5991" s="219">
        <v>42505</v>
      </c>
      <c r="S5991" s="220">
        <v>78.400000000000006</v>
      </c>
    </row>
    <row r="5992" spans="3:19" x14ac:dyDescent="0.25">
      <c r="C5992" s="221"/>
      <c r="R5992" s="219">
        <v>42506</v>
      </c>
      <c r="S5992" s="220">
        <v>78.7</v>
      </c>
    </row>
    <row r="5993" spans="3:19" x14ac:dyDescent="0.25">
      <c r="C5993" s="221"/>
      <c r="R5993" s="219">
        <v>42507</v>
      </c>
      <c r="S5993" s="220">
        <v>79.5</v>
      </c>
    </row>
    <row r="5994" spans="3:19" x14ac:dyDescent="0.25">
      <c r="C5994" s="221"/>
      <c r="R5994" s="219">
        <v>42508</v>
      </c>
      <c r="S5994" s="220">
        <v>80.900000000000006</v>
      </c>
    </row>
    <row r="5995" spans="3:19" x14ac:dyDescent="0.25">
      <c r="C5995" s="221"/>
      <c r="R5995" s="219">
        <v>42509</v>
      </c>
      <c r="S5995" s="220">
        <v>80.3</v>
      </c>
    </row>
    <row r="5996" spans="3:19" x14ac:dyDescent="0.25">
      <c r="C5996" s="221"/>
      <c r="R5996" s="219">
        <v>42510</v>
      </c>
      <c r="S5996" s="220">
        <v>81.099999999999994</v>
      </c>
    </row>
    <row r="5997" spans="3:19" x14ac:dyDescent="0.25">
      <c r="C5997" s="221"/>
      <c r="R5997" s="219">
        <v>42511</v>
      </c>
      <c r="S5997" s="220">
        <v>80.8</v>
      </c>
    </row>
    <row r="5998" spans="3:19" x14ac:dyDescent="0.25">
      <c r="C5998" s="221"/>
      <c r="R5998" s="219">
        <v>42512</v>
      </c>
      <c r="S5998" s="220">
        <v>81.7</v>
      </c>
    </row>
    <row r="5999" spans="3:19" x14ac:dyDescent="0.25">
      <c r="C5999" s="221"/>
      <c r="R5999" s="219">
        <v>42513</v>
      </c>
      <c r="S5999" s="220">
        <v>84.4</v>
      </c>
    </row>
    <row r="6000" spans="3:19" x14ac:dyDescent="0.25">
      <c r="C6000" s="221"/>
      <c r="R6000" s="219">
        <v>42514</v>
      </c>
      <c r="S6000" s="220">
        <v>84.4</v>
      </c>
    </row>
    <row r="6001" spans="3:19" x14ac:dyDescent="0.25">
      <c r="C6001" s="221"/>
      <c r="R6001" s="219">
        <v>42515</v>
      </c>
      <c r="S6001" s="220">
        <v>84.2</v>
      </c>
    </row>
    <row r="6002" spans="3:19" x14ac:dyDescent="0.25">
      <c r="C6002" s="221"/>
      <c r="R6002" s="219">
        <v>42516</v>
      </c>
      <c r="S6002" s="220">
        <v>83.9</v>
      </c>
    </row>
    <row r="6003" spans="3:19" x14ac:dyDescent="0.25">
      <c r="C6003" s="221"/>
      <c r="R6003" s="219">
        <v>42517</v>
      </c>
      <c r="S6003" s="220">
        <v>84.1</v>
      </c>
    </row>
    <row r="6004" spans="3:19" x14ac:dyDescent="0.25">
      <c r="C6004" s="221"/>
      <c r="R6004" s="219">
        <v>42518</v>
      </c>
      <c r="S6004" s="220">
        <v>82.7</v>
      </c>
    </row>
    <row r="6005" spans="3:19" x14ac:dyDescent="0.25">
      <c r="C6005" s="221"/>
      <c r="R6005" s="219">
        <v>42519</v>
      </c>
      <c r="S6005" s="220">
        <v>81.599999999999994</v>
      </c>
    </row>
    <row r="6006" spans="3:19" x14ac:dyDescent="0.25">
      <c r="C6006" s="221"/>
      <c r="R6006" s="219">
        <v>42520</v>
      </c>
      <c r="S6006" s="220">
        <v>82.8</v>
      </c>
    </row>
    <row r="6007" spans="3:19" x14ac:dyDescent="0.25">
      <c r="C6007" s="221"/>
      <c r="R6007" s="219">
        <v>42521</v>
      </c>
      <c r="S6007" s="220">
        <v>84.9</v>
      </c>
    </row>
    <row r="6008" spans="3:19" x14ac:dyDescent="0.25">
      <c r="C6008" s="221"/>
      <c r="R6008" s="219">
        <v>42522</v>
      </c>
      <c r="S6008" s="220">
        <v>85</v>
      </c>
    </row>
    <row r="6009" spans="3:19" x14ac:dyDescent="0.25">
      <c r="C6009" s="221"/>
      <c r="R6009" s="219">
        <v>42523</v>
      </c>
      <c r="S6009" s="220">
        <v>85.8</v>
      </c>
    </row>
    <row r="6010" spans="3:19" x14ac:dyDescent="0.25">
      <c r="C6010" s="221"/>
      <c r="R6010" s="219">
        <v>42524</v>
      </c>
      <c r="S6010" s="220">
        <v>87.1</v>
      </c>
    </row>
    <row r="6011" spans="3:19" x14ac:dyDescent="0.25">
      <c r="C6011" s="221"/>
      <c r="R6011" s="219">
        <v>42525</v>
      </c>
      <c r="S6011" s="220">
        <v>85.5</v>
      </c>
    </row>
    <row r="6012" spans="3:19" x14ac:dyDescent="0.25">
      <c r="C6012" s="221"/>
      <c r="R6012" s="219">
        <v>42526</v>
      </c>
      <c r="S6012" s="220">
        <v>85</v>
      </c>
    </row>
    <row r="6013" spans="3:19" x14ac:dyDescent="0.25">
      <c r="C6013" s="221"/>
      <c r="R6013" s="219">
        <v>42527</v>
      </c>
      <c r="S6013" s="220">
        <v>86.6</v>
      </c>
    </row>
    <row r="6014" spans="3:19" x14ac:dyDescent="0.25">
      <c r="C6014" s="221"/>
      <c r="R6014" s="219">
        <v>42528</v>
      </c>
      <c r="S6014" s="220">
        <v>88.5</v>
      </c>
    </row>
    <row r="6015" spans="3:19" x14ac:dyDescent="0.25">
      <c r="C6015" s="221"/>
      <c r="R6015" s="219">
        <v>42529</v>
      </c>
      <c r="S6015" s="220">
        <v>87.7</v>
      </c>
    </row>
    <row r="6016" spans="3:19" x14ac:dyDescent="0.25">
      <c r="C6016" s="221"/>
      <c r="R6016" s="219">
        <v>42530</v>
      </c>
      <c r="S6016" s="220">
        <v>87.3</v>
      </c>
    </row>
    <row r="6017" spans="3:19" x14ac:dyDescent="0.25">
      <c r="C6017" s="221"/>
      <c r="R6017" s="219">
        <v>42531</v>
      </c>
      <c r="S6017" s="220">
        <v>85.6</v>
      </c>
    </row>
    <row r="6018" spans="3:19" x14ac:dyDescent="0.25">
      <c r="C6018" s="221"/>
      <c r="R6018" s="219">
        <v>42532</v>
      </c>
      <c r="S6018" s="220">
        <v>83.7</v>
      </c>
    </row>
    <row r="6019" spans="3:19" x14ac:dyDescent="0.25">
      <c r="C6019" s="221"/>
      <c r="R6019" s="219">
        <v>42533</v>
      </c>
      <c r="S6019" s="220">
        <v>81.3</v>
      </c>
    </row>
    <row r="6020" spans="3:19" x14ac:dyDescent="0.25">
      <c r="C6020" s="221"/>
      <c r="R6020" s="219">
        <v>42534</v>
      </c>
      <c r="S6020" s="220">
        <v>82.9</v>
      </c>
    </row>
    <row r="6021" spans="3:19" x14ac:dyDescent="0.25">
      <c r="C6021" s="221"/>
      <c r="R6021" s="219">
        <v>42535</v>
      </c>
      <c r="S6021" s="220">
        <v>84</v>
      </c>
    </row>
    <row r="6022" spans="3:19" x14ac:dyDescent="0.25">
      <c r="C6022" s="221"/>
      <c r="R6022" s="219">
        <v>42536</v>
      </c>
      <c r="S6022" s="220">
        <v>86.1</v>
      </c>
    </row>
    <row r="6023" spans="3:19" x14ac:dyDescent="0.25">
      <c r="C6023" s="221"/>
      <c r="R6023" s="219">
        <v>42537</v>
      </c>
      <c r="S6023" s="220">
        <v>85.8</v>
      </c>
    </row>
    <row r="6024" spans="3:19" x14ac:dyDescent="0.25">
      <c r="C6024" s="221"/>
      <c r="R6024" s="219">
        <v>42538</v>
      </c>
      <c r="S6024" s="220">
        <v>86</v>
      </c>
    </row>
    <row r="6025" spans="3:19" x14ac:dyDescent="0.25">
      <c r="C6025" s="221"/>
      <c r="R6025" s="219">
        <v>42539</v>
      </c>
      <c r="S6025" s="220">
        <v>85.9</v>
      </c>
    </row>
    <row r="6026" spans="3:19" x14ac:dyDescent="0.25">
      <c r="C6026" s="221"/>
      <c r="R6026" s="219">
        <v>42540</v>
      </c>
      <c r="S6026" s="220">
        <v>85.5</v>
      </c>
    </row>
    <row r="6027" spans="3:19" x14ac:dyDescent="0.25">
      <c r="C6027" s="221"/>
      <c r="R6027" s="219">
        <v>42541</v>
      </c>
      <c r="S6027" s="220">
        <v>85.8</v>
      </c>
    </row>
    <row r="6028" spans="3:19" x14ac:dyDescent="0.25">
      <c r="C6028" s="221"/>
      <c r="R6028" s="219">
        <v>42542</v>
      </c>
      <c r="S6028" s="220">
        <v>86.2</v>
      </c>
    </row>
    <row r="6029" spans="3:19" x14ac:dyDescent="0.25">
      <c r="C6029" s="221"/>
      <c r="R6029" s="219">
        <v>42543</v>
      </c>
      <c r="S6029" s="220">
        <v>85.6</v>
      </c>
    </row>
    <row r="6030" spans="3:19" x14ac:dyDescent="0.25">
      <c r="C6030" s="221"/>
      <c r="R6030" s="219">
        <v>42544</v>
      </c>
      <c r="S6030" s="220">
        <v>86.3</v>
      </c>
    </row>
    <row r="6031" spans="3:19" x14ac:dyDescent="0.25">
      <c r="C6031" s="221"/>
      <c r="R6031" s="219">
        <v>42545</v>
      </c>
      <c r="S6031" s="220">
        <v>86</v>
      </c>
    </row>
    <row r="6032" spans="3:19" x14ac:dyDescent="0.25">
      <c r="C6032" s="221"/>
      <c r="R6032" s="219">
        <v>42546</v>
      </c>
      <c r="S6032" s="220">
        <v>85.5</v>
      </c>
    </row>
    <row r="6033" spans="3:19" x14ac:dyDescent="0.25">
      <c r="C6033" s="221"/>
      <c r="R6033" s="219">
        <v>42547</v>
      </c>
      <c r="S6033" s="220">
        <v>84.1</v>
      </c>
    </row>
    <row r="6034" spans="3:19" x14ac:dyDescent="0.25">
      <c r="C6034" s="221"/>
      <c r="R6034" s="219">
        <v>42548</v>
      </c>
      <c r="S6034" s="220">
        <v>85.7</v>
      </c>
    </row>
    <row r="6035" spans="3:19" x14ac:dyDescent="0.25">
      <c r="C6035" s="221"/>
      <c r="R6035" s="219">
        <v>42549</v>
      </c>
      <c r="S6035" s="220">
        <v>87.4</v>
      </c>
    </row>
    <row r="6036" spans="3:19" x14ac:dyDescent="0.25">
      <c r="C6036" s="221"/>
      <c r="R6036" s="219">
        <v>42550</v>
      </c>
      <c r="S6036" s="220">
        <v>88.8</v>
      </c>
    </row>
    <row r="6037" spans="3:19" x14ac:dyDescent="0.25">
      <c r="C6037" s="221"/>
      <c r="R6037" s="219">
        <v>42551</v>
      </c>
      <c r="S6037" s="220">
        <v>88.5</v>
      </c>
    </row>
    <row r="6038" spans="3:19" x14ac:dyDescent="0.25">
      <c r="C6038" s="221"/>
      <c r="R6038" s="219">
        <v>42552</v>
      </c>
      <c r="S6038" s="220">
        <v>88.9</v>
      </c>
    </row>
    <row r="6039" spans="3:19" x14ac:dyDescent="0.25">
      <c r="C6039" s="221"/>
      <c r="R6039" s="219">
        <v>42553</v>
      </c>
      <c r="S6039" s="220">
        <v>88.7</v>
      </c>
    </row>
    <row r="6040" spans="3:19" x14ac:dyDescent="0.25">
      <c r="C6040" s="221"/>
      <c r="R6040" s="219">
        <v>42554</v>
      </c>
      <c r="S6040" s="220">
        <v>87.3</v>
      </c>
    </row>
    <row r="6041" spans="3:19" x14ac:dyDescent="0.25">
      <c r="C6041" s="221"/>
      <c r="R6041" s="219">
        <v>42555</v>
      </c>
      <c r="S6041" s="220">
        <v>86.9</v>
      </c>
    </row>
    <row r="6042" spans="3:19" x14ac:dyDescent="0.25">
      <c r="C6042" s="221"/>
      <c r="R6042" s="219">
        <v>42556</v>
      </c>
      <c r="S6042" s="220">
        <v>88</v>
      </c>
    </row>
    <row r="6043" spans="3:19" x14ac:dyDescent="0.25">
      <c r="C6043" s="221"/>
      <c r="R6043" s="219">
        <v>42557</v>
      </c>
      <c r="S6043" s="220">
        <v>88.2</v>
      </c>
    </row>
    <row r="6044" spans="3:19" x14ac:dyDescent="0.25">
      <c r="C6044" s="221"/>
      <c r="R6044" s="219">
        <v>42558</v>
      </c>
      <c r="S6044" s="220">
        <v>90.3</v>
      </c>
    </row>
    <row r="6045" spans="3:19" x14ac:dyDescent="0.25">
      <c r="C6045" s="221"/>
      <c r="R6045" s="219">
        <v>42559</v>
      </c>
      <c r="S6045" s="220">
        <v>92.1</v>
      </c>
    </row>
    <row r="6046" spans="3:19" x14ac:dyDescent="0.25">
      <c r="C6046" s="221"/>
      <c r="R6046" s="219">
        <v>42560</v>
      </c>
      <c r="S6046" s="220">
        <v>93.7</v>
      </c>
    </row>
    <row r="6047" spans="3:19" x14ac:dyDescent="0.25">
      <c r="C6047" s="221"/>
      <c r="R6047" s="219">
        <v>42561</v>
      </c>
      <c r="S6047" s="220">
        <v>95.7</v>
      </c>
    </row>
    <row r="6048" spans="3:19" x14ac:dyDescent="0.25">
      <c r="C6048" s="221"/>
      <c r="R6048" s="219">
        <v>42562</v>
      </c>
      <c r="S6048" s="220">
        <v>97.2</v>
      </c>
    </row>
    <row r="6049" spans="3:19" x14ac:dyDescent="0.25">
      <c r="C6049" s="221"/>
      <c r="R6049" s="219">
        <v>42563</v>
      </c>
      <c r="S6049" s="220">
        <v>100.5</v>
      </c>
    </row>
    <row r="6050" spans="3:19" x14ac:dyDescent="0.25">
      <c r="C6050" s="221"/>
      <c r="R6050" s="219">
        <v>42564</v>
      </c>
      <c r="S6050" s="220">
        <v>99.3</v>
      </c>
    </row>
    <row r="6051" spans="3:19" x14ac:dyDescent="0.25">
      <c r="C6051" s="221"/>
      <c r="R6051" s="219">
        <v>42565</v>
      </c>
      <c r="S6051" s="220">
        <v>99.4</v>
      </c>
    </row>
    <row r="6052" spans="3:19" x14ac:dyDescent="0.25">
      <c r="C6052" s="221"/>
      <c r="R6052" s="219">
        <v>42566</v>
      </c>
      <c r="S6052" s="220">
        <v>98.1</v>
      </c>
    </row>
    <row r="6053" spans="3:19" x14ac:dyDescent="0.25">
      <c r="C6053" s="221"/>
      <c r="R6053" s="219">
        <v>42567</v>
      </c>
      <c r="S6053" s="220">
        <v>103.4</v>
      </c>
    </row>
    <row r="6054" spans="3:19" x14ac:dyDescent="0.25">
      <c r="C6054" s="221"/>
      <c r="R6054" s="219">
        <v>42568</v>
      </c>
      <c r="S6054" s="220">
        <v>106.3</v>
      </c>
    </row>
    <row r="6055" spans="3:19" x14ac:dyDescent="0.25">
      <c r="C6055" s="221"/>
      <c r="R6055" s="219">
        <v>42569</v>
      </c>
      <c r="S6055" s="220">
        <v>109.2</v>
      </c>
    </row>
    <row r="6056" spans="3:19" x14ac:dyDescent="0.25">
      <c r="C6056" s="221"/>
      <c r="R6056" s="219">
        <v>42570</v>
      </c>
      <c r="S6056" s="220">
        <v>112.1</v>
      </c>
    </row>
    <row r="6057" spans="3:19" x14ac:dyDescent="0.25">
      <c r="C6057" s="221"/>
      <c r="R6057" s="219">
        <v>42571</v>
      </c>
      <c r="S6057" s="220">
        <v>112.6</v>
      </c>
    </row>
    <row r="6058" spans="3:19" x14ac:dyDescent="0.25">
      <c r="C6058" s="221"/>
      <c r="R6058" s="219">
        <v>42572</v>
      </c>
      <c r="S6058" s="220">
        <v>113.6</v>
      </c>
    </row>
    <row r="6059" spans="3:19" x14ac:dyDescent="0.25">
      <c r="C6059" s="221"/>
      <c r="R6059" s="219">
        <v>42573</v>
      </c>
      <c r="S6059" s="220">
        <v>115.1</v>
      </c>
    </row>
    <row r="6060" spans="3:19" x14ac:dyDescent="0.25">
      <c r="C6060" s="221"/>
      <c r="R6060" s="219">
        <v>42574</v>
      </c>
      <c r="S6060" s="220">
        <v>114.1</v>
      </c>
    </row>
    <row r="6061" spans="3:19" x14ac:dyDescent="0.25">
      <c r="C6061" s="221"/>
      <c r="R6061" s="219">
        <v>42575</v>
      </c>
      <c r="S6061" s="220">
        <v>115.3</v>
      </c>
    </row>
    <row r="6062" spans="3:19" x14ac:dyDescent="0.25">
      <c r="C6062" s="221"/>
      <c r="R6062" s="219">
        <v>42576</v>
      </c>
      <c r="S6062" s="220">
        <v>116.9</v>
      </c>
    </row>
    <row r="6063" spans="3:19" x14ac:dyDescent="0.25">
      <c r="C6063" s="221"/>
      <c r="R6063" s="219">
        <v>42577</v>
      </c>
      <c r="S6063" s="220">
        <v>118.3</v>
      </c>
    </row>
    <row r="6064" spans="3:19" x14ac:dyDescent="0.25">
      <c r="C6064" s="221"/>
      <c r="R6064" s="219">
        <v>42578</v>
      </c>
      <c r="S6064" s="220">
        <v>118</v>
      </c>
    </row>
    <row r="6065" spans="3:19" x14ac:dyDescent="0.25">
      <c r="C6065" s="221"/>
      <c r="R6065" s="219">
        <v>42579</v>
      </c>
      <c r="S6065" s="220">
        <v>117.8</v>
      </c>
    </row>
    <row r="6066" spans="3:19" x14ac:dyDescent="0.25">
      <c r="C6066" s="221"/>
      <c r="R6066" s="219">
        <v>42580</v>
      </c>
      <c r="S6066" s="220">
        <v>116.4</v>
      </c>
    </row>
    <row r="6067" spans="3:19" x14ac:dyDescent="0.25">
      <c r="C6067" s="221"/>
      <c r="R6067" s="219">
        <v>42581</v>
      </c>
      <c r="S6067" s="220">
        <v>114.1</v>
      </c>
    </row>
    <row r="6068" spans="3:19" x14ac:dyDescent="0.25">
      <c r="C6068" s="221"/>
      <c r="R6068" s="219">
        <v>42582</v>
      </c>
      <c r="S6068" s="220">
        <v>112</v>
      </c>
    </row>
    <row r="6069" spans="3:19" x14ac:dyDescent="0.25">
      <c r="C6069" s="221"/>
      <c r="R6069" s="219">
        <v>42583</v>
      </c>
      <c r="S6069" s="220">
        <v>112.3</v>
      </c>
    </row>
    <row r="6070" spans="3:19" x14ac:dyDescent="0.25">
      <c r="C6070" s="221"/>
      <c r="R6070" s="219">
        <v>42584</v>
      </c>
      <c r="S6070" s="220">
        <v>113.1</v>
      </c>
    </row>
    <row r="6071" spans="3:19" x14ac:dyDescent="0.25">
      <c r="C6071" s="221"/>
      <c r="R6071" s="219">
        <v>42585</v>
      </c>
      <c r="S6071" s="220">
        <v>115.6</v>
      </c>
    </row>
    <row r="6072" spans="3:19" x14ac:dyDescent="0.25">
      <c r="C6072" s="221"/>
      <c r="R6072" s="219">
        <v>42586</v>
      </c>
      <c r="S6072" s="220">
        <v>117.5</v>
      </c>
    </row>
    <row r="6073" spans="3:19" x14ac:dyDescent="0.25">
      <c r="C6073" s="221"/>
      <c r="R6073" s="219">
        <v>42587</v>
      </c>
      <c r="S6073" s="220">
        <v>117</v>
      </c>
    </row>
    <row r="6074" spans="3:19" x14ac:dyDescent="0.25">
      <c r="C6074" s="221"/>
      <c r="R6074" s="219">
        <v>42588</v>
      </c>
      <c r="S6074" s="220">
        <v>113.8</v>
      </c>
    </row>
    <row r="6075" spans="3:19" x14ac:dyDescent="0.25">
      <c r="C6075" s="221"/>
      <c r="R6075" s="219">
        <v>42589</v>
      </c>
      <c r="S6075" s="220">
        <v>111.9</v>
      </c>
    </row>
    <row r="6076" spans="3:19" x14ac:dyDescent="0.25">
      <c r="C6076" s="221"/>
      <c r="R6076" s="219">
        <v>42590</v>
      </c>
      <c r="S6076" s="220">
        <v>112.1</v>
      </c>
    </row>
    <row r="6077" spans="3:19" x14ac:dyDescent="0.25">
      <c r="C6077" s="221"/>
      <c r="R6077" s="219">
        <v>42591</v>
      </c>
      <c r="S6077" s="220">
        <v>111.9</v>
      </c>
    </row>
    <row r="6078" spans="3:19" x14ac:dyDescent="0.25">
      <c r="C6078" s="221"/>
      <c r="R6078" s="219">
        <v>42592</v>
      </c>
      <c r="S6078" s="220">
        <v>112.7</v>
      </c>
    </row>
    <row r="6079" spans="3:19" x14ac:dyDescent="0.25">
      <c r="C6079" s="221"/>
      <c r="R6079" s="219">
        <v>42593</v>
      </c>
      <c r="S6079" s="220">
        <v>112.2</v>
      </c>
    </row>
    <row r="6080" spans="3:19" x14ac:dyDescent="0.25">
      <c r="C6080" s="221"/>
      <c r="R6080" s="219">
        <v>42594</v>
      </c>
      <c r="S6080" s="220">
        <v>114</v>
      </c>
    </row>
    <row r="6081" spans="3:19" x14ac:dyDescent="0.25">
      <c r="C6081" s="221"/>
      <c r="R6081" s="219">
        <v>42595</v>
      </c>
      <c r="S6081" s="220">
        <v>113.6</v>
      </c>
    </row>
    <row r="6082" spans="3:19" x14ac:dyDescent="0.25">
      <c r="C6082" s="221"/>
      <c r="R6082" s="219">
        <v>42596</v>
      </c>
      <c r="S6082" s="220">
        <v>113.4</v>
      </c>
    </row>
    <row r="6083" spans="3:19" x14ac:dyDescent="0.25">
      <c r="C6083" s="221"/>
      <c r="R6083" s="219">
        <v>42597</v>
      </c>
      <c r="S6083" s="220">
        <v>108.8</v>
      </c>
    </row>
    <row r="6084" spans="3:19" x14ac:dyDescent="0.25">
      <c r="C6084" s="221"/>
      <c r="R6084" s="219">
        <v>42598</v>
      </c>
      <c r="S6084" s="220">
        <v>105.7</v>
      </c>
    </row>
    <row r="6085" spans="3:19" x14ac:dyDescent="0.25">
      <c r="C6085" s="221"/>
      <c r="R6085" s="219">
        <v>42599</v>
      </c>
      <c r="S6085" s="220">
        <v>102.4</v>
      </c>
    </row>
    <row r="6086" spans="3:19" x14ac:dyDescent="0.25">
      <c r="C6086" s="221"/>
      <c r="R6086" s="219">
        <v>42600</v>
      </c>
      <c r="S6086" s="220">
        <v>100</v>
      </c>
    </row>
    <row r="6087" spans="3:19" x14ac:dyDescent="0.25">
      <c r="C6087" s="221"/>
      <c r="R6087" s="219">
        <v>42601</v>
      </c>
      <c r="S6087" s="220">
        <v>99.2</v>
      </c>
    </row>
    <row r="6088" spans="3:19" x14ac:dyDescent="0.25">
      <c r="C6088" s="221"/>
      <c r="R6088" s="219">
        <v>42602</v>
      </c>
      <c r="S6088" s="220">
        <v>96.2</v>
      </c>
    </row>
    <row r="6089" spans="3:19" x14ac:dyDescent="0.25">
      <c r="C6089" s="221"/>
      <c r="R6089" s="219">
        <v>42603</v>
      </c>
      <c r="S6089" s="220">
        <v>91.9</v>
      </c>
    </row>
    <row r="6090" spans="3:19" x14ac:dyDescent="0.25">
      <c r="C6090" s="221"/>
      <c r="R6090" s="219">
        <v>42604</v>
      </c>
      <c r="S6090" s="220">
        <v>92.2</v>
      </c>
    </row>
    <row r="6091" spans="3:19" x14ac:dyDescent="0.25">
      <c r="C6091" s="221"/>
      <c r="R6091" s="219">
        <v>42605</v>
      </c>
      <c r="S6091" s="220">
        <v>91.7</v>
      </c>
    </row>
    <row r="6092" spans="3:19" x14ac:dyDescent="0.25">
      <c r="C6092" s="221"/>
      <c r="R6092" s="219">
        <v>42606</v>
      </c>
      <c r="S6092" s="220">
        <v>93</v>
      </c>
    </row>
    <row r="6093" spans="3:19" x14ac:dyDescent="0.25">
      <c r="C6093" s="221"/>
      <c r="R6093" s="219">
        <v>42607</v>
      </c>
      <c r="S6093" s="220">
        <v>96.1</v>
      </c>
    </row>
    <row r="6094" spans="3:19" x14ac:dyDescent="0.25">
      <c r="C6094" s="221"/>
      <c r="R6094" s="219">
        <v>42608</v>
      </c>
      <c r="S6094" s="220">
        <v>95.5</v>
      </c>
    </row>
    <row r="6095" spans="3:19" x14ac:dyDescent="0.25">
      <c r="C6095" s="221"/>
      <c r="R6095" s="219">
        <v>42609</v>
      </c>
      <c r="S6095" s="220">
        <v>96.4</v>
      </c>
    </row>
    <row r="6096" spans="3:19" x14ac:dyDescent="0.25">
      <c r="C6096" s="221"/>
      <c r="R6096" s="219">
        <v>42610</v>
      </c>
      <c r="S6096" s="220">
        <v>95.2</v>
      </c>
    </row>
    <row r="6097" spans="3:19" x14ac:dyDescent="0.25">
      <c r="C6097" s="221"/>
      <c r="R6097" s="219">
        <v>42611</v>
      </c>
      <c r="S6097" s="220">
        <v>98</v>
      </c>
    </row>
    <row r="6098" spans="3:19" x14ac:dyDescent="0.25">
      <c r="C6098" s="221"/>
      <c r="R6098" s="219">
        <v>42612</v>
      </c>
      <c r="S6098" s="220">
        <v>99</v>
      </c>
    </row>
    <row r="6099" spans="3:19" x14ac:dyDescent="0.25">
      <c r="C6099" s="221"/>
      <c r="R6099" s="219">
        <v>42613</v>
      </c>
      <c r="S6099" s="220">
        <v>98.6</v>
      </c>
    </row>
    <row r="6100" spans="3:19" x14ac:dyDescent="0.25">
      <c r="C6100" s="221"/>
      <c r="R6100" s="219">
        <v>42614</v>
      </c>
      <c r="S6100" s="220">
        <v>96.8</v>
      </c>
    </row>
    <row r="6101" spans="3:19" x14ac:dyDescent="0.25">
      <c r="C6101" s="221"/>
      <c r="R6101" s="219">
        <v>42615</v>
      </c>
      <c r="S6101" s="220">
        <v>95.4</v>
      </c>
    </row>
    <row r="6102" spans="3:19" x14ac:dyDescent="0.25">
      <c r="C6102" s="221"/>
      <c r="R6102" s="219">
        <v>42616</v>
      </c>
      <c r="S6102" s="220">
        <v>93</v>
      </c>
    </row>
    <row r="6103" spans="3:19" x14ac:dyDescent="0.25">
      <c r="C6103" s="221"/>
      <c r="R6103" s="219">
        <v>42617</v>
      </c>
      <c r="S6103" s="220">
        <v>92.8</v>
      </c>
    </row>
    <row r="6104" spans="3:19" x14ac:dyDescent="0.25">
      <c r="C6104" s="221"/>
      <c r="R6104" s="219">
        <v>42618</v>
      </c>
      <c r="S6104" s="220">
        <v>93</v>
      </c>
    </row>
    <row r="6105" spans="3:19" x14ac:dyDescent="0.25">
      <c r="C6105" s="221"/>
      <c r="R6105" s="219">
        <v>42619</v>
      </c>
      <c r="S6105" s="220">
        <v>93.7</v>
      </c>
    </row>
    <row r="6106" spans="3:19" x14ac:dyDescent="0.25">
      <c r="C6106" s="221"/>
      <c r="R6106" s="219">
        <v>42620</v>
      </c>
      <c r="S6106" s="220">
        <v>92.9</v>
      </c>
    </row>
    <row r="6107" spans="3:19" x14ac:dyDescent="0.25">
      <c r="C6107" s="221"/>
      <c r="R6107" s="219">
        <v>42621</v>
      </c>
      <c r="S6107" s="220">
        <v>91.1</v>
      </c>
    </row>
    <row r="6108" spans="3:19" x14ac:dyDescent="0.25">
      <c r="C6108" s="221"/>
      <c r="R6108" s="219">
        <v>42622</v>
      </c>
      <c r="S6108" s="220">
        <v>91.1</v>
      </c>
    </row>
    <row r="6109" spans="3:19" x14ac:dyDescent="0.25">
      <c r="C6109" s="221"/>
      <c r="R6109" s="219">
        <v>42623</v>
      </c>
      <c r="S6109" s="220">
        <v>91.5</v>
      </c>
    </row>
    <row r="6110" spans="3:19" x14ac:dyDescent="0.25">
      <c r="C6110" s="221"/>
      <c r="R6110" s="219">
        <v>42624</v>
      </c>
      <c r="S6110" s="220">
        <v>90.9</v>
      </c>
    </row>
    <row r="6111" spans="3:19" x14ac:dyDescent="0.25">
      <c r="C6111" s="221"/>
      <c r="R6111" s="219">
        <v>42625</v>
      </c>
      <c r="S6111" s="220">
        <v>92.2</v>
      </c>
    </row>
    <row r="6112" spans="3:19" x14ac:dyDescent="0.25">
      <c r="C6112" s="221"/>
      <c r="R6112" s="219">
        <v>42626</v>
      </c>
      <c r="S6112" s="220">
        <v>93.4</v>
      </c>
    </row>
    <row r="6113" spans="3:19" x14ac:dyDescent="0.25">
      <c r="C6113" s="221"/>
      <c r="R6113" s="219">
        <v>42627</v>
      </c>
      <c r="S6113" s="220">
        <v>94</v>
      </c>
    </row>
    <row r="6114" spans="3:19" x14ac:dyDescent="0.25">
      <c r="C6114" s="221"/>
      <c r="R6114" s="219">
        <v>42628</v>
      </c>
      <c r="S6114" s="220">
        <v>94.1</v>
      </c>
    </row>
    <row r="6115" spans="3:19" x14ac:dyDescent="0.25">
      <c r="C6115" s="221"/>
      <c r="R6115" s="219">
        <v>42629</v>
      </c>
      <c r="S6115" s="220">
        <v>93.8</v>
      </c>
    </row>
    <row r="6116" spans="3:19" x14ac:dyDescent="0.25">
      <c r="C6116" s="221"/>
      <c r="R6116" s="219">
        <v>42630</v>
      </c>
      <c r="S6116" s="220">
        <v>92.1</v>
      </c>
    </row>
    <row r="6117" spans="3:19" x14ac:dyDescent="0.25">
      <c r="C6117" s="221"/>
      <c r="R6117" s="219">
        <v>42631</v>
      </c>
      <c r="S6117" s="220">
        <v>92.9</v>
      </c>
    </row>
    <row r="6118" spans="3:19" x14ac:dyDescent="0.25">
      <c r="C6118" s="221"/>
      <c r="R6118" s="219">
        <v>42632</v>
      </c>
      <c r="S6118" s="220">
        <v>99.6</v>
      </c>
    </row>
    <row r="6119" spans="3:19" x14ac:dyDescent="0.25">
      <c r="C6119" s="221"/>
      <c r="R6119" s="219">
        <v>42633</v>
      </c>
      <c r="S6119" s="220">
        <v>104.9</v>
      </c>
    </row>
    <row r="6120" spans="3:19" x14ac:dyDescent="0.25">
      <c r="C6120" s="221"/>
      <c r="R6120" s="219">
        <v>42634</v>
      </c>
      <c r="S6120" s="220">
        <v>107.5</v>
      </c>
    </row>
    <row r="6121" spans="3:19" x14ac:dyDescent="0.25">
      <c r="C6121" s="221"/>
      <c r="R6121" s="219">
        <v>42635</v>
      </c>
      <c r="S6121" s="220">
        <v>107.7</v>
      </c>
    </row>
    <row r="6122" spans="3:19" x14ac:dyDescent="0.25">
      <c r="C6122" s="221"/>
      <c r="R6122" s="219">
        <v>42636</v>
      </c>
      <c r="S6122" s="220">
        <v>106.4</v>
      </c>
    </row>
    <row r="6123" spans="3:19" x14ac:dyDescent="0.25">
      <c r="C6123" s="221"/>
      <c r="R6123" s="219">
        <v>42637</v>
      </c>
      <c r="S6123" s="220">
        <v>102.9</v>
      </c>
    </row>
    <row r="6124" spans="3:19" x14ac:dyDescent="0.25">
      <c r="C6124" s="221"/>
      <c r="R6124" s="219">
        <v>42638</v>
      </c>
      <c r="S6124" s="220">
        <v>102</v>
      </c>
    </row>
    <row r="6125" spans="3:19" x14ac:dyDescent="0.25">
      <c r="C6125" s="221"/>
      <c r="R6125" s="219">
        <v>42639</v>
      </c>
      <c r="S6125" s="220">
        <v>102.5</v>
      </c>
    </row>
    <row r="6126" spans="3:19" x14ac:dyDescent="0.25">
      <c r="C6126" s="221"/>
      <c r="R6126" s="219">
        <v>42640</v>
      </c>
      <c r="S6126" s="220">
        <v>102.9</v>
      </c>
    </row>
    <row r="6127" spans="3:19" x14ac:dyDescent="0.25">
      <c r="C6127" s="221"/>
      <c r="R6127" s="219">
        <v>42641</v>
      </c>
      <c r="S6127" s="220">
        <v>101.7</v>
      </c>
    </row>
    <row r="6128" spans="3:19" x14ac:dyDescent="0.25">
      <c r="C6128" s="221"/>
      <c r="R6128" s="219">
        <v>42642</v>
      </c>
      <c r="S6128" s="220">
        <v>102.6</v>
      </c>
    </row>
    <row r="6129" spans="3:19" x14ac:dyDescent="0.25">
      <c r="C6129" s="221"/>
      <c r="R6129" s="219">
        <v>42643</v>
      </c>
      <c r="S6129" s="220">
        <v>103.7</v>
      </c>
    </row>
    <row r="6130" spans="3:19" x14ac:dyDescent="0.25">
      <c r="C6130" s="221"/>
      <c r="R6130" s="219">
        <v>42644</v>
      </c>
      <c r="S6130" s="220">
        <v>102.9</v>
      </c>
    </row>
    <row r="6131" spans="3:19" x14ac:dyDescent="0.25">
      <c r="C6131" s="221"/>
      <c r="R6131" s="219">
        <v>42645</v>
      </c>
      <c r="S6131" s="220">
        <v>102.5</v>
      </c>
    </row>
    <row r="6132" spans="3:19" x14ac:dyDescent="0.25">
      <c r="C6132" s="221"/>
      <c r="R6132" s="219">
        <v>42646</v>
      </c>
      <c r="S6132" s="220">
        <v>101.9</v>
      </c>
    </row>
    <row r="6133" spans="3:19" x14ac:dyDescent="0.25">
      <c r="C6133" s="221"/>
      <c r="R6133" s="219">
        <v>42647</v>
      </c>
      <c r="S6133" s="220">
        <v>103.9</v>
      </c>
    </row>
    <row r="6134" spans="3:19" x14ac:dyDescent="0.25">
      <c r="C6134" s="221"/>
      <c r="R6134" s="219">
        <v>42648</v>
      </c>
      <c r="S6134" s="220">
        <v>106.2</v>
      </c>
    </row>
    <row r="6135" spans="3:19" x14ac:dyDescent="0.25">
      <c r="C6135" s="221"/>
      <c r="R6135" s="219">
        <v>42649</v>
      </c>
      <c r="S6135" s="220">
        <v>106.2</v>
      </c>
    </row>
    <row r="6136" spans="3:19" x14ac:dyDescent="0.25">
      <c r="C6136" s="221"/>
      <c r="R6136" s="219">
        <v>42650</v>
      </c>
      <c r="S6136" s="220">
        <v>104</v>
      </c>
    </row>
    <row r="6137" spans="3:19" x14ac:dyDescent="0.25">
      <c r="C6137" s="221"/>
      <c r="R6137" s="219">
        <v>42651</v>
      </c>
      <c r="S6137" s="220">
        <v>103.7</v>
      </c>
    </row>
    <row r="6138" spans="3:19" x14ac:dyDescent="0.25">
      <c r="C6138" s="221"/>
      <c r="R6138" s="219">
        <v>42652</v>
      </c>
      <c r="S6138" s="220">
        <v>103.2</v>
      </c>
    </row>
    <row r="6139" spans="3:19" x14ac:dyDescent="0.25">
      <c r="C6139" s="221"/>
      <c r="R6139" s="219">
        <v>42653</v>
      </c>
      <c r="S6139" s="220">
        <v>102.5</v>
      </c>
    </row>
    <row r="6140" spans="3:19" x14ac:dyDescent="0.25">
      <c r="C6140" s="221"/>
      <c r="R6140" s="219">
        <v>42654</v>
      </c>
      <c r="S6140" s="220">
        <v>102.2</v>
      </c>
    </row>
    <row r="6141" spans="3:19" x14ac:dyDescent="0.25">
      <c r="C6141" s="221"/>
      <c r="R6141" s="219">
        <v>42655</v>
      </c>
      <c r="S6141" s="220">
        <v>101</v>
      </c>
    </row>
    <row r="6142" spans="3:19" x14ac:dyDescent="0.25">
      <c r="C6142" s="221"/>
      <c r="R6142" s="219">
        <v>42656</v>
      </c>
      <c r="S6142" s="220">
        <v>100.7</v>
      </c>
    </row>
    <row r="6143" spans="3:19" x14ac:dyDescent="0.25">
      <c r="C6143" s="221"/>
      <c r="R6143" s="219">
        <v>42657</v>
      </c>
      <c r="S6143" s="220">
        <v>100</v>
      </c>
    </row>
    <row r="6144" spans="3:19" x14ac:dyDescent="0.25">
      <c r="C6144" s="221"/>
      <c r="R6144" s="219">
        <v>42658</v>
      </c>
      <c r="S6144" s="220">
        <v>98.7</v>
      </c>
    </row>
    <row r="6145" spans="3:19" x14ac:dyDescent="0.25">
      <c r="C6145" s="221"/>
      <c r="R6145" s="219">
        <v>42659</v>
      </c>
      <c r="S6145" s="220">
        <v>98.8</v>
      </c>
    </row>
    <row r="6146" spans="3:19" x14ac:dyDescent="0.25">
      <c r="C6146" s="221"/>
      <c r="R6146" s="219">
        <v>42660</v>
      </c>
      <c r="S6146" s="220">
        <v>100.8</v>
      </c>
    </row>
    <row r="6147" spans="3:19" x14ac:dyDescent="0.25">
      <c r="C6147" s="221"/>
      <c r="R6147" s="219">
        <v>42661</v>
      </c>
      <c r="S6147" s="220">
        <v>101.1</v>
      </c>
    </row>
    <row r="6148" spans="3:19" x14ac:dyDescent="0.25">
      <c r="C6148" s="221"/>
      <c r="R6148" s="219">
        <v>42662</v>
      </c>
      <c r="S6148" s="220">
        <v>96.4</v>
      </c>
    </row>
    <row r="6149" spans="3:19" x14ac:dyDescent="0.25">
      <c r="C6149" s="221"/>
      <c r="R6149" s="219">
        <v>42663</v>
      </c>
      <c r="S6149" s="220">
        <v>94.1</v>
      </c>
    </row>
    <row r="6150" spans="3:19" x14ac:dyDescent="0.25">
      <c r="C6150" s="221"/>
      <c r="R6150" s="219">
        <v>42664</v>
      </c>
      <c r="S6150" s="220">
        <v>91.3</v>
      </c>
    </row>
    <row r="6151" spans="3:19" x14ac:dyDescent="0.25">
      <c r="C6151" s="221"/>
      <c r="R6151" s="219">
        <v>42665</v>
      </c>
      <c r="S6151" s="220">
        <v>90.9</v>
      </c>
    </row>
    <row r="6152" spans="3:19" x14ac:dyDescent="0.25">
      <c r="C6152" s="221"/>
      <c r="R6152" s="219">
        <v>42666</v>
      </c>
      <c r="S6152" s="220">
        <v>90.2</v>
      </c>
    </row>
    <row r="6153" spans="3:19" x14ac:dyDescent="0.25">
      <c r="C6153" s="221"/>
      <c r="R6153" s="219">
        <v>42667</v>
      </c>
      <c r="S6153" s="220">
        <v>90.7</v>
      </c>
    </row>
    <row r="6154" spans="3:19" x14ac:dyDescent="0.25">
      <c r="C6154" s="221"/>
      <c r="R6154" s="219">
        <v>42668</v>
      </c>
      <c r="S6154" s="220">
        <v>91.3</v>
      </c>
    </row>
    <row r="6155" spans="3:19" x14ac:dyDescent="0.25">
      <c r="C6155" s="221"/>
      <c r="R6155" s="219">
        <v>42669</v>
      </c>
      <c r="S6155" s="220">
        <v>90</v>
      </c>
    </row>
    <row r="6156" spans="3:19" x14ac:dyDescent="0.25">
      <c r="C6156" s="221"/>
      <c r="R6156" s="219">
        <v>42670</v>
      </c>
      <c r="S6156" s="220">
        <v>90.6</v>
      </c>
    </row>
    <row r="6157" spans="3:19" x14ac:dyDescent="0.25">
      <c r="C6157" s="221"/>
      <c r="R6157" s="219">
        <v>42671</v>
      </c>
      <c r="S6157" s="220">
        <v>89.4</v>
      </c>
    </row>
    <row r="6158" spans="3:19" x14ac:dyDescent="0.25">
      <c r="C6158" s="221"/>
      <c r="R6158" s="219">
        <v>42672</v>
      </c>
      <c r="S6158" s="220">
        <v>88.2</v>
      </c>
    </row>
    <row r="6159" spans="3:19" x14ac:dyDescent="0.25">
      <c r="C6159" s="221"/>
      <c r="R6159" s="219">
        <v>42673</v>
      </c>
      <c r="S6159" s="220">
        <v>86.9</v>
      </c>
    </row>
    <row r="6160" spans="3:19" x14ac:dyDescent="0.25">
      <c r="C6160" s="221"/>
      <c r="R6160" s="219">
        <v>42674</v>
      </c>
      <c r="S6160" s="220">
        <v>87.4</v>
      </c>
    </row>
    <row r="6161" spans="3:19" x14ac:dyDescent="0.25">
      <c r="C6161" s="221"/>
      <c r="R6161" s="219">
        <v>42675</v>
      </c>
      <c r="S6161" s="220">
        <v>88.3</v>
      </c>
    </row>
    <row r="6162" spans="3:19" x14ac:dyDescent="0.25">
      <c r="C6162" s="221"/>
      <c r="R6162" s="219">
        <v>42676</v>
      </c>
      <c r="S6162" s="220">
        <v>88.7</v>
      </c>
    </row>
    <row r="6163" spans="3:19" x14ac:dyDescent="0.25">
      <c r="C6163" s="221"/>
      <c r="R6163" s="219">
        <v>42677</v>
      </c>
      <c r="S6163" s="220">
        <v>85.8</v>
      </c>
    </row>
    <row r="6164" spans="3:19" x14ac:dyDescent="0.25">
      <c r="C6164" s="221"/>
      <c r="R6164" s="219">
        <v>42678</v>
      </c>
      <c r="S6164" s="220">
        <v>83.5</v>
      </c>
    </row>
    <row r="6165" spans="3:19" x14ac:dyDescent="0.25">
      <c r="C6165" s="221"/>
      <c r="R6165" s="219">
        <v>42679</v>
      </c>
      <c r="S6165" s="220">
        <v>82.5</v>
      </c>
    </row>
    <row r="6166" spans="3:19" x14ac:dyDescent="0.25">
      <c r="C6166" s="221"/>
      <c r="R6166" s="219">
        <v>42680</v>
      </c>
      <c r="S6166" s="220">
        <v>84</v>
      </c>
    </row>
    <row r="6167" spans="3:19" x14ac:dyDescent="0.25">
      <c r="C6167" s="221"/>
      <c r="R6167" s="219">
        <v>42681</v>
      </c>
      <c r="S6167" s="220">
        <v>84.5</v>
      </c>
    </row>
    <row r="6168" spans="3:19" x14ac:dyDescent="0.25">
      <c r="C6168" s="221"/>
      <c r="R6168" s="219">
        <v>42682</v>
      </c>
      <c r="S6168" s="220">
        <v>84.1</v>
      </c>
    </row>
    <row r="6169" spans="3:19" x14ac:dyDescent="0.25">
      <c r="C6169" s="221"/>
      <c r="R6169" s="219">
        <v>42683</v>
      </c>
      <c r="S6169" s="220">
        <v>82.8</v>
      </c>
    </row>
    <row r="6170" spans="3:19" x14ac:dyDescent="0.25">
      <c r="C6170" s="221"/>
      <c r="R6170" s="219">
        <v>42684</v>
      </c>
      <c r="S6170" s="220">
        <v>82.3</v>
      </c>
    </row>
    <row r="6171" spans="3:19" x14ac:dyDescent="0.25">
      <c r="C6171" s="221"/>
      <c r="R6171" s="219">
        <v>42685</v>
      </c>
      <c r="S6171" s="220">
        <v>82.1</v>
      </c>
    </row>
    <row r="6172" spans="3:19" x14ac:dyDescent="0.25">
      <c r="C6172" s="221"/>
      <c r="R6172" s="219">
        <v>42686</v>
      </c>
      <c r="S6172" s="220">
        <v>79.7</v>
      </c>
    </row>
    <row r="6173" spans="3:19" x14ac:dyDescent="0.25">
      <c r="C6173" s="221"/>
      <c r="R6173" s="219">
        <v>42687</v>
      </c>
      <c r="S6173" s="220">
        <v>78.8</v>
      </c>
    </row>
    <row r="6174" spans="3:19" x14ac:dyDescent="0.25">
      <c r="C6174" s="221"/>
      <c r="R6174" s="219">
        <v>42688</v>
      </c>
      <c r="S6174" s="220">
        <v>81.900000000000006</v>
      </c>
    </row>
    <row r="6175" spans="3:19" x14ac:dyDescent="0.25">
      <c r="C6175" s="221"/>
      <c r="R6175" s="219">
        <v>42689</v>
      </c>
      <c r="S6175" s="220">
        <v>82.9</v>
      </c>
    </row>
    <row r="6176" spans="3:19" x14ac:dyDescent="0.25">
      <c r="C6176" s="221"/>
      <c r="R6176" s="219">
        <v>42690</v>
      </c>
      <c r="S6176" s="220">
        <v>82.1</v>
      </c>
    </row>
    <row r="6177" spans="3:19" x14ac:dyDescent="0.25">
      <c r="C6177" s="221"/>
      <c r="R6177" s="219">
        <v>42691</v>
      </c>
      <c r="S6177" s="220">
        <v>80.3</v>
      </c>
    </row>
    <row r="6178" spans="3:19" x14ac:dyDescent="0.25">
      <c r="C6178" s="221"/>
      <c r="R6178" s="219">
        <v>42692</v>
      </c>
      <c r="S6178" s="220">
        <v>79.599999999999994</v>
      </c>
    </row>
    <row r="6179" spans="3:19" x14ac:dyDescent="0.25">
      <c r="C6179" s="221"/>
      <c r="R6179" s="219">
        <v>42693</v>
      </c>
      <c r="S6179" s="220">
        <v>77.900000000000006</v>
      </c>
    </row>
    <row r="6180" spans="3:19" x14ac:dyDescent="0.25">
      <c r="C6180" s="221"/>
      <c r="R6180" s="219">
        <v>42694</v>
      </c>
      <c r="S6180" s="220">
        <v>77</v>
      </c>
    </row>
    <row r="6181" spans="3:19" x14ac:dyDescent="0.25">
      <c r="C6181" s="221"/>
      <c r="R6181" s="219">
        <v>42695</v>
      </c>
      <c r="S6181" s="220">
        <v>78.2</v>
      </c>
    </row>
    <row r="6182" spans="3:19" x14ac:dyDescent="0.25">
      <c r="C6182" s="221"/>
      <c r="R6182" s="219">
        <v>42696</v>
      </c>
      <c r="S6182" s="220">
        <v>78.900000000000006</v>
      </c>
    </row>
    <row r="6183" spans="3:19" x14ac:dyDescent="0.25">
      <c r="C6183" s="221"/>
      <c r="R6183" s="219">
        <v>42697</v>
      </c>
      <c r="S6183" s="220">
        <v>78.5</v>
      </c>
    </row>
    <row r="6184" spans="3:19" x14ac:dyDescent="0.25">
      <c r="C6184" s="221"/>
      <c r="R6184" s="219">
        <v>42698</v>
      </c>
      <c r="S6184" s="220">
        <v>78.400000000000006</v>
      </c>
    </row>
    <row r="6185" spans="3:19" x14ac:dyDescent="0.25">
      <c r="C6185" s="221"/>
      <c r="R6185" s="219">
        <v>42699</v>
      </c>
      <c r="S6185" s="220">
        <v>77.7</v>
      </c>
    </row>
    <row r="6186" spans="3:19" x14ac:dyDescent="0.25">
      <c r="C6186" s="221"/>
      <c r="R6186" s="219">
        <v>42700</v>
      </c>
      <c r="S6186" s="220">
        <v>77.2</v>
      </c>
    </row>
    <row r="6187" spans="3:19" x14ac:dyDescent="0.25">
      <c r="C6187" s="221"/>
      <c r="R6187" s="219">
        <v>42701</v>
      </c>
      <c r="S6187" s="220">
        <v>78.099999999999994</v>
      </c>
    </row>
    <row r="6188" spans="3:19" x14ac:dyDescent="0.25">
      <c r="C6188" s="221"/>
      <c r="R6188" s="219">
        <v>42702</v>
      </c>
      <c r="S6188" s="220">
        <v>79.599999999999994</v>
      </c>
    </row>
    <row r="6189" spans="3:19" x14ac:dyDescent="0.25">
      <c r="C6189" s="221"/>
      <c r="R6189" s="219">
        <v>42703</v>
      </c>
      <c r="S6189" s="220">
        <v>81.7</v>
      </c>
    </row>
    <row r="6190" spans="3:19" x14ac:dyDescent="0.25">
      <c r="C6190" s="221"/>
      <c r="R6190" s="219">
        <v>42704</v>
      </c>
      <c r="S6190" s="220">
        <v>83.6</v>
      </c>
    </row>
    <row r="6191" spans="3:19" x14ac:dyDescent="0.25">
      <c r="C6191" s="221"/>
      <c r="R6191" s="219">
        <v>42705</v>
      </c>
      <c r="S6191" s="220">
        <v>85.5</v>
      </c>
    </row>
    <row r="6192" spans="3:19" x14ac:dyDescent="0.25">
      <c r="C6192" s="221"/>
      <c r="R6192" s="219">
        <v>42706</v>
      </c>
      <c r="S6192" s="220">
        <v>85.1</v>
      </c>
    </row>
    <row r="6193" spans="3:19" x14ac:dyDescent="0.25">
      <c r="C6193" s="221"/>
      <c r="R6193" s="219">
        <v>42707</v>
      </c>
      <c r="S6193" s="220">
        <v>84.2</v>
      </c>
    </row>
    <row r="6194" spans="3:19" x14ac:dyDescent="0.25">
      <c r="C6194" s="221"/>
      <c r="R6194" s="219">
        <v>42708</v>
      </c>
      <c r="S6194" s="220">
        <v>83.4</v>
      </c>
    </row>
    <row r="6195" spans="3:19" x14ac:dyDescent="0.25">
      <c r="C6195" s="221"/>
      <c r="R6195" s="219">
        <v>42709</v>
      </c>
      <c r="S6195" s="220">
        <v>84</v>
      </c>
    </row>
    <row r="6196" spans="3:19" x14ac:dyDescent="0.25">
      <c r="C6196" s="221"/>
      <c r="R6196" s="219">
        <v>42710</v>
      </c>
      <c r="S6196" s="220">
        <v>84</v>
      </c>
    </row>
    <row r="6197" spans="3:19" x14ac:dyDescent="0.25">
      <c r="C6197" s="221"/>
      <c r="R6197" s="219">
        <v>42711</v>
      </c>
      <c r="S6197" s="220">
        <v>85.3</v>
      </c>
    </row>
    <row r="6198" spans="3:19" x14ac:dyDescent="0.25">
      <c r="C6198" s="221"/>
      <c r="R6198" s="219">
        <v>42712</v>
      </c>
      <c r="S6198" s="220">
        <v>84.8</v>
      </c>
    </row>
    <row r="6199" spans="3:19" x14ac:dyDescent="0.25">
      <c r="C6199" s="221"/>
      <c r="R6199" s="219">
        <v>42713</v>
      </c>
      <c r="S6199" s="220">
        <v>85.5</v>
      </c>
    </row>
    <row r="6200" spans="3:19" x14ac:dyDescent="0.25">
      <c r="C6200" s="221"/>
      <c r="R6200" s="219">
        <v>42714</v>
      </c>
      <c r="S6200" s="220">
        <v>85.2</v>
      </c>
    </row>
    <row r="6201" spans="3:19" x14ac:dyDescent="0.25">
      <c r="C6201" s="221"/>
      <c r="R6201" s="219">
        <v>42715</v>
      </c>
      <c r="S6201" s="220">
        <v>83.6</v>
      </c>
    </row>
    <row r="6202" spans="3:19" x14ac:dyDescent="0.25">
      <c r="C6202" s="221"/>
      <c r="R6202" s="219">
        <v>42716</v>
      </c>
      <c r="S6202" s="220">
        <v>85.5</v>
      </c>
    </row>
    <row r="6203" spans="3:19" x14ac:dyDescent="0.25">
      <c r="C6203" s="221"/>
      <c r="R6203" s="219">
        <v>42717</v>
      </c>
      <c r="S6203" s="220">
        <v>87.8</v>
      </c>
    </row>
    <row r="6204" spans="3:19" x14ac:dyDescent="0.25">
      <c r="C6204" s="221"/>
      <c r="R6204" s="219">
        <v>42718</v>
      </c>
      <c r="S6204" s="220">
        <v>86.4</v>
      </c>
    </row>
    <row r="6205" spans="3:19" x14ac:dyDescent="0.25">
      <c r="C6205" s="221"/>
      <c r="R6205" s="219">
        <v>42719</v>
      </c>
      <c r="S6205" s="220">
        <v>87.3</v>
      </c>
    </row>
    <row r="6206" spans="3:19" x14ac:dyDescent="0.25">
      <c r="C6206" s="221"/>
      <c r="R6206" s="219">
        <v>42720</v>
      </c>
      <c r="S6206" s="220">
        <v>87.3</v>
      </c>
    </row>
    <row r="6207" spans="3:19" x14ac:dyDescent="0.25">
      <c r="C6207" s="221"/>
      <c r="R6207" s="219">
        <v>42721</v>
      </c>
      <c r="S6207" s="220">
        <v>87.2</v>
      </c>
    </row>
    <row r="6208" spans="3:19" x14ac:dyDescent="0.25">
      <c r="C6208" s="221"/>
      <c r="R6208" s="219">
        <v>42722</v>
      </c>
      <c r="S6208" s="220">
        <v>86.9</v>
      </c>
    </row>
    <row r="6209" spans="3:19" x14ac:dyDescent="0.25">
      <c r="C6209" s="221"/>
      <c r="R6209" s="219">
        <v>42723</v>
      </c>
      <c r="S6209" s="220">
        <v>87.7</v>
      </c>
    </row>
    <row r="6210" spans="3:19" x14ac:dyDescent="0.25">
      <c r="C6210" s="221"/>
      <c r="R6210" s="219">
        <v>42724</v>
      </c>
      <c r="S6210" s="220">
        <v>89.7</v>
      </c>
    </row>
    <row r="6211" spans="3:19" x14ac:dyDescent="0.25">
      <c r="C6211" s="221"/>
      <c r="R6211" s="219">
        <v>42725</v>
      </c>
      <c r="S6211" s="220">
        <v>92.3</v>
      </c>
    </row>
    <row r="6212" spans="3:19" x14ac:dyDescent="0.25">
      <c r="C6212" s="221"/>
      <c r="R6212" s="219">
        <v>42726</v>
      </c>
      <c r="S6212" s="220">
        <v>93.1</v>
      </c>
    </row>
    <row r="6213" spans="3:19" x14ac:dyDescent="0.25">
      <c r="C6213" s="221"/>
      <c r="R6213" s="219">
        <v>42727</v>
      </c>
      <c r="S6213" s="220">
        <v>96.7</v>
      </c>
    </row>
    <row r="6214" spans="3:19" x14ac:dyDescent="0.25">
      <c r="C6214" s="221"/>
      <c r="R6214" s="219">
        <v>42728</v>
      </c>
      <c r="S6214" s="220">
        <v>97.8</v>
      </c>
    </row>
    <row r="6215" spans="3:19" x14ac:dyDescent="0.25">
      <c r="C6215" s="221"/>
      <c r="R6215" s="219">
        <v>42729</v>
      </c>
      <c r="S6215" s="220">
        <v>98.3</v>
      </c>
    </row>
    <row r="6216" spans="3:19" x14ac:dyDescent="0.25">
      <c r="C6216" s="221"/>
      <c r="R6216" s="219">
        <v>42730</v>
      </c>
      <c r="S6216" s="220">
        <v>98.7</v>
      </c>
    </row>
    <row r="6217" spans="3:19" x14ac:dyDescent="0.25">
      <c r="C6217" s="221"/>
      <c r="R6217" s="219">
        <v>42731</v>
      </c>
      <c r="S6217" s="220">
        <v>98</v>
      </c>
    </row>
    <row r="6218" spans="3:19" x14ac:dyDescent="0.25">
      <c r="C6218" s="221"/>
      <c r="R6218" s="219">
        <v>42732</v>
      </c>
      <c r="S6218" s="220">
        <v>98.6</v>
      </c>
    </row>
    <row r="6219" spans="3:19" x14ac:dyDescent="0.25">
      <c r="C6219" s="221"/>
      <c r="R6219" s="219">
        <v>42733</v>
      </c>
      <c r="S6219" s="220">
        <v>97</v>
      </c>
    </row>
    <row r="6220" spans="3:19" x14ac:dyDescent="0.25">
      <c r="C6220" s="221"/>
      <c r="R6220" s="219">
        <v>42734</v>
      </c>
      <c r="S6220" s="220">
        <v>99.9</v>
      </c>
    </row>
    <row r="6221" spans="3:19" x14ac:dyDescent="0.25">
      <c r="C6221" s="221"/>
      <c r="R6221" s="219">
        <v>42735</v>
      </c>
      <c r="S6221" s="220">
        <v>100.1</v>
      </c>
    </row>
    <row r="6222" spans="3:19" x14ac:dyDescent="0.25">
      <c r="C6222" s="221"/>
      <c r="R6222" s="219">
        <v>42736</v>
      </c>
      <c r="S6222" s="220">
        <v>101.6</v>
      </c>
    </row>
    <row r="6223" spans="3:19" x14ac:dyDescent="0.25">
      <c r="C6223" s="221"/>
      <c r="R6223" s="219">
        <v>42737</v>
      </c>
      <c r="S6223" s="220">
        <v>105.3</v>
      </c>
    </row>
    <row r="6224" spans="3:19" x14ac:dyDescent="0.25">
      <c r="C6224" s="221"/>
      <c r="R6224" s="219">
        <v>42738</v>
      </c>
      <c r="S6224" s="220">
        <v>108.6</v>
      </c>
    </row>
    <row r="6225" spans="3:19" x14ac:dyDescent="0.25">
      <c r="C6225" s="221"/>
      <c r="R6225" s="219">
        <v>42739</v>
      </c>
      <c r="S6225" s="220">
        <v>109.3</v>
      </c>
    </row>
    <row r="6226" spans="3:19" x14ac:dyDescent="0.25">
      <c r="C6226" s="221"/>
      <c r="R6226" s="219">
        <v>42740</v>
      </c>
      <c r="S6226" s="220">
        <v>109.3</v>
      </c>
    </row>
    <row r="6227" spans="3:19" x14ac:dyDescent="0.25">
      <c r="C6227" s="221"/>
      <c r="R6227" s="219">
        <v>42741</v>
      </c>
      <c r="S6227" s="220">
        <v>110.2</v>
      </c>
    </row>
    <row r="6228" spans="3:19" x14ac:dyDescent="0.25">
      <c r="C6228" s="221"/>
      <c r="R6228" s="219">
        <v>42742</v>
      </c>
      <c r="S6228" s="220">
        <v>110</v>
      </c>
    </row>
    <row r="6229" spans="3:19" x14ac:dyDescent="0.25">
      <c r="C6229" s="221"/>
      <c r="R6229" s="219">
        <v>42743</v>
      </c>
      <c r="S6229" s="220">
        <v>108.9</v>
      </c>
    </row>
    <row r="6230" spans="3:19" x14ac:dyDescent="0.25">
      <c r="C6230" s="221"/>
      <c r="R6230" s="219">
        <v>42744</v>
      </c>
      <c r="S6230" s="220">
        <v>112.2</v>
      </c>
    </row>
    <row r="6231" spans="3:19" x14ac:dyDescent="0.25">
      <c r="C6231" s="221"/>
      <c r="R6231" s="219">
        <v>42745</v>
      </c>
      <c r="S6231" s="220">
        <v>112.9</v>
      </c>
    </row>
    <row r="6232" spans="3:19" x14ac:dyDescent="0.25">
      <c r="C6232" s="221"/>
      <c r="R6232" s="219">
        <v>42746</v>
      </c>
      <c r="S6232" s="220">
        <v>114.3</v>
      </c>
    </row>
    <row r="6233" spans="3:19" x14ac:dyDescent="0.25">
      <c r="C6233" s="221"/>
      <c r="R6233" s="219">
        <v>42747</v>
      </c>
      <c r="S6233" s="220">
        <v>114</v>
      </c>
    </row>
    <row r="6234" spans="3:19" x14ac:dyDescent="0.25">
      <c r="C6234" s="221"/>
      <c r="R6234" s="219">
        <v>42748</v>
      </c>
      <c r="S6234" s="220">
        <v>114.6</v>
      </c>
    </row>
    <row r="6235" spans="3:19" x14ac:dyDescent="0.25">
      <c r="C6235" s="221"/>
      <c r="R6235" s="219">
        <v>42749</v>
      </c>
      <c r="S6235" s="220">
        <v>113.1</v>
      </c>
    </row>
    <row r="6236" spans="3:19" x14ac:dyDescent="0.25">
      <c r="C6236" s="221"/>
      <c r="R6236" s="219">
        <v>42750</v>
      </c>
      <c r="S6236" s="220">
        <v>110.4</v>
      </c>
    </row>
    <row r="6237" spans="3:19" x14ac:dyDescent="0.25">
      <c r="C6237" s="221"/>
      <c r="R6237" s="219">
        <v>42751</v>
      </c>
      <c r="S6237" s="220">
        <v>111</v>
      </c>
    </row>
    <row r="6238" spans="3:19" x14ac:dyDescent="0.25">
      <c r="C6238" s="221"/>
      <c r="R6238" s="219">
        <v>42752</v>
      </c>
      <c r="S6238" s="220">
        <v>111.6</v>
      </c>
    </row>
    <row r="6239" spans="3:19" x14ac:dyDescent="0.25">
      <c r="C6239" s="221"/>
      <c r="R6239" s="219">
        <v>42753</v>
      </c>
      <c r="S6239" s="220">
        <v>112.2</v>
      </c>
    </row>
    <row r="6240" spans="3:19" x14ac:dyDescent="0.25">
      <c r="C6240" s="221"/>
      <c r="R6240" s="219">
        <v>42754</v>
      </c>
      <c r="S6240" s="220">
        <v>112.5</v>
      </c>
    </row>
    <row r="6241" spans="3:19" x14ac:dyDescent="0.25">
      <c r="C6241" s="221"/>
      <c r="R6241" s="219">
        <v>42755</v>
      </c>
      <c r="S6241" s="220">
        <v>109.5</v>
      </c>
    </row>
    <row r="6242" spans="3:19" x14ac:dyDescent="0.25">
      <c r="C6242" s="221"/>
      <c r="R6242" s="219">
        <v>42756</v>
      </c>
      <c r="S6242" s="220">
        <v>106.6</v>
      </c>
    </row>
    <row r="6243" spans="3:19" x14ac:dyDescent="0.25">
      <c r="C6243" s="221"/>
      <c r="R6243" s="219">
        <v>42757</v>
      </c>
      <c r="S6243" s="220">
        <v>103.4</v>
      </c>
    </row>
    <row r="6244" spans="3:19" x14ac:dyDescent="0.25">
      <c r="C6244" s="221"/>
      <c r="R6244" s="219">
        <v>42758</v>
      </c>
      <c r="S6244" s="220">
        <v>103.7</v>
      </c>
    </row>
    <row r="6245" spans="3:19" x14ac:dyDescent="0.25">
      <c r="C6245" s="221"/>
      <c r="R6245" s="219">
        <v>42759</v>
      </c>
      <c r="S6245" s="220">
        <v>104</v>
      </c>
    </row>
    <row r="6246" spans="3:19" x14ac:dyDescent="0.25">
      <c r="C6246" s="221"/>
      <c r="R6246" s="219">
        <v>42760</v>
      </c>
      <c r="S6246" s="220">
        <v>104.3</v>
      </c>
    </row>
    <row r="6247" spans="3:19" x14ac:dyDescent="0.25">
      <c r="C6247" s="221"/>
      <c r="R6247" s="219">
        <v>42761</v>
      </c>
      <c r="S6247" s="220">
        <v>104.9</v>
      </c>
    </row>
    <row r="6248" spans="3:19" x14ac:dyDescent="0.25">
      <c r="C6248" s="221"/>
      <c r="R6248" s="219">
        <v>42762</v>
      </c>
      <c r="S6248" s="220">
        <v>104.7</v>
      </c>
    </row>
    <row r="6249" spans="3:19" x14ac:dyDescent="0.25">
      <c r="C6249" s="221"/>
      <c r="R6249" s="219">
        <v>42763</v>
      </c>
      <c r="S6249" s="220">
        <v>104.7</v>
      </c>
    </row>
    <row r="6250" spans="3:19" x14ac:dyDescent="0.25">
      <c r="C6250" s="221"/>
      <c r="R6250" s="219">
        <v>42764</v>
      </c>
      <c r="S6250" s="220">
        <v>101.6</v>
      </c>
    </row>
    <row r="6251" spans="3:19" x14ac:dyDescent="0.25">
      <c r="C6251" s="221"/>
      <c r="R6251" s="219">
        <v>42765</v>
      </c>
      <c r="S6251" s="220">
        <v>102.1</v>
      </c>
    </row>
    <row r="6252" spans="3:19" x14ac:dyDescent="0.25">
      <c r="C6252" s="221"/>
      <c r="R6252" s="219">
        <v>42766</v>
      </c>
      <c r="S6252" s="220">
        <v>104.8</v>
      </c>
    </row>
    <row r="6253" spans="3:19" x14ac:dyDescent="0.25">
      <c r="C6253" s="221"/>
      <c r="R6253" s="219">
        <v>42767</v>
      </c>
      <c r="S6253" s="220">
        <v>104.9</v>
      </c>
    </row>
    <row r="6254" spans="3:19" x14ac:dyDescent="0.25">
      <c r="C6254" s="221"/>
      <c r="R6254" s="219">
        <v>42768</v>
      </c>
      <c r="S6254" s="220">
        <v>106.4</v>
      </c>
    </row>
    <row r="6255" spans="3:19" x14ac:dyDescent="0.25">
      <c r="C6255" s="221"/>
      <c r="R6255" s="219">
        <v>42769</v>
      </c>
      <c r="S6255" s="220">
        <v>108.9</v>
      </c>
    </row>
    <row r="6256" spans="3:19" x14ac:dyDescent="0.25">
      <c r="C6256" s="221"/>
      <c r="R6256" s="219">
        <v>42770</v>
      </c>
      <c r="S6256" s="220">
        <v>111.5</v>
      </c>
    </row>
    <row r="6257" spans="3:19" x14ac:dyDescent="0.25">
      <c r="C6257" s="221"/>
      <c r="R6257" s="219">
        <v>42771</v>
      </c>
      <c r="S6257" s="220">
        <v>108.9</v>
      </c>
    </row>
    <row r="6258" spans="3:19" x14ac:dyDescent="0.25">
      <c r="C6258" s="221"/>
      <c r="R6258" s="219">
        <v>42772</v>
      </c>
      <c r="S6258" s="220">
        <v>109.3</v>
      </c>
    </row>
    <row r="6259" spans="3:19" x14ac:dyDescent="0.25">
      <c r="C6259" s="221"/>
      <c r="R6259" s="219">
        <v>42773</v>
      </c>
      <c r="S6259" s="220">
        <v>114.2</v>
      </c>
    </row>
    <row r="6260" spans="3:19" x14ac:dyDescent="0.25">
      <c r="C6260" s="221"/>
      <c r="R6260" s="219">
        <v>42774</v>
      </c>
      <c r="S6260" s="220">
        <v>112.2</v>
      </c>
    </row>
    <row r="6261" spans="3:19" x14ac:dyDescent="0.25">
      <c r="C6261" s="221"/>
      <c r="R6261" s="219">
        <v>42775</v>
      </c>
      <c r="S6261" s="220">
        <v>113.1</v>
      </c>
    </row>
    <row r="6262" spans="3:19" x14ac:dyDescent="0.25">
      <c r="C6262" s="221"/>
      <c r="R6262" s="219">
        <v>42776</v>
      </c>
      <c r="S6262" s="220">
        <v>115.6</v>
      </c>
    </row>
    <row r="6263" spans="3:19" x14ac:dyDescent="0.25">
      <c r="C6263" s="221"/>
      <c r="R6263" s="219">
        <v>42777</v>
      </c>
      <c r="S6263" s="220">
        <v>115.5</v>
      </c>
    </row>
    <row r="6264" spans="3:19" x14ac:dyDescent="0.25">
      <c r="C6264" s="221"/>
      <c r="R6264" s="219">
        <v>42778</v>
      </c>
      <c r="S6264" s="220">
        <v>114.3</v>
      </c>
    </row>
    <row r="6265" spans="3:19" x14ac:dyDescent="0.25">
      <c r="C6265" s="221"/>
      <c r="R6265" s="219">
        <v>42779</v>
      </c>
      <c r="S6265" s="220">
        <v>116.5</v>
      </c>
    </row>
    <row r="6266" spans="3:19" x14ac:dyDescent="0.25">
      <c r="C6266" s="221"/>
      <c r="R6266" s="219">
        <v>42780</v>
      </c>
      <c r="S6266" s="220">
        <v>121.8</v>
      </c>
    </row>
    <row r="6267" spans="3:19" x14ac:dyDescent="0.25">
      <c r="C6267" s="221"/>
      <c r="R6267" s="219">
        <v>42781</v>
      </c>
      <c r="S6267" s="220">
        <v>123.3</v>
      </c>
    </row>
    <row r="6268" spans="3:19" x14ac:dyDescent="0.25">
      <c r="C6268" s="221"/>
      <c r="R6268" s="219">
        <v>42782</v>
      </c>
      <c r="S6268" s="220">
        <v>124.2</v>
      </c>
    </row>
    <row r="6269" spans="3:19" x14ac:dyDescent="0.25">
      <c r="C6269" s="221"/>
      <c r="R6269" s="219">
        <v>42783</v>
      </c>
      <c r="S6269" s="220">
        <v>123.7</v>
      </c>
    </row>
    <row r="6270" spans="3:19" x14ac:dyDescent="0.25">
      <c r="C6270" s="221"/>
      <c r="R6270" s="219">
        <v>42784</v>
      </c>
      <c r="S6270" s="220">
        <v>122.6</v>
      </c>
    </row>
    <row r="6271" spans="3:19" x14ac:dyDescent="0.25">
      <c r="C6271" s="221"/>
      <c r="R6271" s="219">
        <v>42785</v>
      </c>
      <c r="S6271" s="220">
        <v>122.3</v>
      </c>
    </row>
    <row r="6272" spans="3:19" x14ac:dyDescent="0.25">
      <c r="C6272" s="221"/>
      <c r="R6272" s="219">
        <v>42786</v>
      </c>
      <c r="S6272" s="220">
        <v>124.7</v>
      </c>
    </row>
    <row r="6273" spans="3:19" x14ac:dyDescent="0.25">
      <c r="C6273" s="221"/>
      <c r="R6273" s="219">
        <v>42787</v>
      </c>
      <c r="S6273" s="220">
        <v>126.5</v>
      </c>
    </row>
    <row r="6274" spans="3:19" x14ac:dyDescent="0.25">
      <c r="C6274" s="221"/>
      <c r="R6274" s="219">
        <v>42788</v>
      </c>
      <c r="S6274" s="220">
        <v>125.9</v>
      </c>
    </row>
    <row r="6275" spans="3:19" x14ac:dyDescent="0.25">
      <c r="C6275" s="221"/>
      <c r="R6275" s="219">
        <v>42789</v>
      </c>
      <c r="S6275" s="220">
        <v>124.7</v>
      </c>
    </row>
    <row r="6276" spans="3:19" x14ac:dyDescent="0.25">
      <c r="C6276" s="221"/>
      <c r="R6276" s="219">
        <v>42790</v>
      </c>
      <c r="S6276" s="220">
        <v>124.2</v>
      </c>
    </row>
    <row r="6277" spans="3:19" x14ac:dyDescent="0.25">
      <c r="C6277" s="221"/>
      <c r="R6277" s="219">
        <v>42791</v>
      </c>
      <c r="S6277" s="220">
        <v>122</v>
      </c>
    </row>
    <row r="6278" spans="3:19" x14ac:dyDescent="0.25">
      <c r="C6278" s="221"/>
      <c r="R6278" s="219">
        <v>42792</v>
      </c>
      <c r="S6278" s="220">
        <v>119.6</v>
      </c>
    </row>
    <row r="6279" spans="3:19" x14ac:dyDescent="0.25">
      <c r="C6279" s="221"/>
      <c r="R6279" s="219">
        <v>42793</v>
      </c>
      <c r="S6279" s="220">
        <v>119</v>
      </c>
    </row>
    <row r="6280" spans="3:19" x14ac:dyDescent="0.25">
      <c r="C6280" s="221"/>
      <c r="R6280" s="219">
        <v>42794</v>
      </c>
      <c r="S6280" s="220">
        <v>117.5</v>
      </c>
    </row>
    <row r="6281" spans="3:19" x14ac:dyDescent="0.25">
      <c r="C6281" s="221"/>
      <c r="R6281" s="219">
        <v>42795</v>
      </c>
      <c r="S6281" s="220">
        <v>116.3</v>
      </c>
    </row>
    <row r="6282" spans="3:19" x14ac:dyDescent="0.25">
      <c r="C6282" s="221"/>
      <c r="R6282" s="219">
        <v>42796</v>
      </c>
      <c r="S6282" s="220">
        <v>113.8</v>
      </c>
    </row>
    <row r="6283" spans="3:19" x14ac:dyDescent="0.25">
      <c r="C6283" s="221"/>
      <c r="R6283" s="219">
        <v>42797</v>
      </c>
      <c r="S6283" s="220">
        <v>110.9</v>
      </c>
    </row>
    <row r="6284" spans="3:19" x14ac:dyDescent="0.25">
      <c r="C6284" s="221"/>
      <c r="R6284" s="219">
        <v>42798</v>
      </c>
      <c r="S6284" s="220">
        <v>106</v>
      </c>
    </row>
    <row r="6285" spans="3:19" x14ac:dyDescent="0.25">
      <c r="C6285" s="221"/>
      <c r="R6285" s="219">
        <v>42799</v>
      </c>
      <c r="S6285" s="220">
        <v>103.9</v>
      </c>
    </row>
    <row r="6286" spans="3:19" x14ac:dyDescent="0.25">
      <c r="C6286" s="221"/>
      <c r="R6286" s="219">
        <v>42800</v>
      </c>
      <c r="S6286" s="220">
        <v>102.9</v>
      </c>
    </row>
    <row r="6287" spans="3:19" x14ac:dyDescent="0.25">
      <c r="C6287" s="221"/>
      <c r="R6287" s="219">
        <v>42801</v>
      </c>
      <c r="S6287" s="220">
        <v>105.9</v>
      </c>
    </row>
    <row r="6288" spans="3:19" x14ac:dyDescent="0.25">
      <c r="C6288" s="221"/>
      <c r="R6288" s="219">
        <v>42802</v>
      </c>
      <c r="S6288" s="220">
        <v>106.8</v>
      </c>
    </row>
    <row r="6289" spans="3:19" x14ac:dyDescent="0.25">
      <c r="C6289" s="221"/>
      <c r="R6289" s="219">
        <v>42803</v>
      </c>
      <c r="S6289" s="220">
        <v>104.8</v>
      </c>
    </row>
    <row r="6290" spans="3:19" x14ac:dyDescent="0.25">
      <c r="C6290" s="221"/>
      <c r="R6290" s="219">
        <v>42804</v>
      </c>
      <c r="S6290" s="220">
        <v>103.8</v>
      </c>
    </row>
    <row r="6291" spans="3:19" x14ac:dyDescent="0.25">
      <c r="C6291" s="221"/>
      <c r="R6291" s="219">
        <v>42805</v>
      </c>
      <c r="S6291" s="220">
        <v>102.5</v>
      </c>
    </row>
    <row r="6292" spans="3:19" x14ac:dyDescent="0.25">
      <c r="C6292" s="221"/>
      <c r="R6292" s="219">
        <v>42806</v>
      </c>
      <c r="S6292" s="220">
        <v>97.9</v>
      </c>
    </row>
    <row r="6293" spans="3:19" x14ac:dyDescent="0.25">
      <c r="C6293" s="221"/>
      <c r="R6293" s="219">
        <v>42807</v>
      </c>
      <c r="S6293" s="220">
        <v>96.3</v>
      </c>
    </row>
    <row r="6294" spans="3:19" x14ac:dyDescent="0.25">
      <c r="C6294" s="221"/>
      <c r="R6294" s="219">
        <v>42808</v>
      </c>
      <c r="S6294" s="220">
        <v>95.3</v>
      </c>
    </row>
    <row r="6295" spans="3:19" x14ac:dyDescent="0.25">
      <c r="C6295" s="221"/>
      <c r="R6295" s="219">
        <v>42809</v>
      </c>
      <c r="S6295" s="220">
        <v>94.1</v>
      </c>
    </row>
    <row r="6296" spans="3:19" x14ac:dyDescent="0.25">
      <c r="C6296" s="221"/>
      <c r="R6296" s="219">
        <v>42810</v>
      </c>
      <c r="S6296" s="220">
        <v>90.6</v>
      </c>
    </row>
    <row r="6297" spans="3:19" x14ac:dyDescent="0.25">
      <c r="C6297" s="221"/>
      <c r="R6297" s="219">
        <v>42811</v>
      </c>
      <c r="S6297" s="220">
        <v>89.8</v>
      </c>
    </row>
    <row r="6298" spans="3:19" x14ac:dyDescent="0.25">
      <c r="C6298" s="221"/>
      <c r="R6298" s="219">
        <v>42812</v>
      </c>
      <c r="S6298" s="220">
        <v>88.6</v>
      </c>
    </row>
    <row r="6299" spans="3:19" x14ac:dyDescent="0.25">
      <c r="C6299" s="221"/>
      <c r="R6299" s="219">
        <v>42813</v>
      </c>
      <c r="S6299" s="220">
        <v>89</v>
      </c>
    </row>
    <row r="6300" spans="3:19" x14ac:dyDescent="0.25">
      <c r="C6300" s="221"/>
      <c r="R6300" s="219">
        <v>42814</v>
      </c>
      <c r="S6300" s="220">
        <v>90.6</v>
      </c>
    </row>
    <row r="6301" spans="3:19" x14ac:dyDescent="0.25">
      <c r="C6301" s="221"/>
      <c r="R6301" s="219">
        <v>42815</v>
      </c>
      <c r="S6301" s="220">
        <v>90.1</v>
      </c>
    </row>
    <row r="6302" spans="3:19" x14ac:dyDescent="0.25">
      <c r="C6302" s="221"/>
      <c r="R6302" s="219">
        <v>42816</v>
      </c>
      <c r="S6302" s="220">
        <v>91.7</v>
      </c>
    </row>
    <row r="6303" spans="3:19" x14ac:dyDescent="0.25">
      <c r="C6303" s="221"/>
      <c r="R6303" s="219">
        <v>42817</v>
      </c>
      <c r="S6303" s="220">
        <v>91.4</v>
      </c>
    </row>
    <row r="6304" spans="3:19" x14ac:dyDescent="0.25">
      <c r="C6304" s="221"/>
      <c r="R6304" s="219">
        <v>42818</v>
      </c>
      <c r="S6304" s="220">
        <v>94.2</v>
      </c>
    </row>
    <row r="6305" spans="3:19" x14ac:dyDescent="0.25">
      <c r="C6305" s="221"/>
      <c r="R6305" s="219">
        <v>42819</v>
      </c>
      <c r="S6305" s="220">
        <v>95</v>
      </c>
    </row>
    <row r="6306" spans="3:19" x14ac:dyDescent="0.25">
      <c r="C6306" s="221"/>
      <c r="R6306" s="219">
        <v>42820</v>
      </c>
      <c r="S6306" s="220">
        <v>93.5</v>
      </c>
    </row>
    <row r="6307" spans="3:19" x14ac:dyDescent="0.25">
      <c r="C6307" s="221"/>
      <c r="R6307" s="219">
        <v>42821</v>
      </c>
      <c r="S6307" s="220">
        <v>95.9</v>
      </c>
    </row>
    <row r="6308" spans="3:19" x14ac:dyDescent="0.25">
      <c r="C6308" s="221"/>
      <c r="R6308" s="219">
        <v>42822</v>
      </c>
      <c r="S6308" s="220">
        <v>97.2</v>
      </c>
    </row>
    <row r="6309" spans="3:19" x14ac:dyDescent="0.25">
      <c r="C6309" s="221"/>
      <c r="R6309" s="219">
        <v>42823</v>
      </c>
      <c r="S6309" s="220">
        <v>97.6</v>
      </c>
    </row>
    <row r="6310" spans="3:19" x14ac:dyDescent="0.25">
      <c r="C6310" s="221"/>
      <c r="R6310" s="219">
        <v>42824</v>
      </c>
      <c r="S6310" s="220">
        <v>97.8</v>
      </c>
    </row>
    <row r="6311" spans="3:19" x14ac:dyDescent="0.25">
      <c r="C6311" s="221"/>
      <c r="R6311" s="219">
        <v>42825</v>
      </c>
      <c r="S6311" s="220">
        <v>97.4</v>
      </c>
    </row>
    <row r="6312" spans="3:19" x14ac:dyDescent="0.25">
      <c r="C6312" s="221"/>
      <c r="R6312" s="219">
        <v>42826</v>
      </c>
      <c r="S6312" s="220">
        <v>95.8</v>
      </c>
    </row>
    <row r="6313" spans="3:19" x14ac:dyDescent="0.25">
      <c r="C6313" s="221"/>
      <c r="R6313" s="219">
        <v>42827</v>
      </c>
      <c r="S6313" s="220">
        <v>95.9</v>
      </c>
    </row>
    <row r="6314" spans="3:19" x14ac:dyDescent="0.25">
      <c r="C6314" s="221"/>
      <c r="R6314" s="219">
        <v>42828</v>
      </c>
      <c r="S6314" s="220">
        <v>98.1</v>
      </c>
    </row>
    <row r="6315" spans="3:19" x14ac:dyDescent="0.25">
      <c r="C6315" s="221"/>
      <c r="R6315" s="219">
        <v>42829</v>
      </c>
      <c r="S6315" s="220">
        <v>99</v>
      </c>
    </row>
    <row r="6316" spans="3:19" x14ac:dyDescent="0.25">
      <c r="C6316" s="221"/>
      <c r="R6316" s="219">
        <v>42830</v>
      </c>
      <c r="S6316" s="220">
        <v>99.3</v>
      </c>
    </row>
    <row r="6317" spans="3:19" x14ac:dyDescent="0.25">
      <c r="C6317" s="221"/>
      <c r="R6317" s="219">
        <v>42831</v>
      </c>
      <c r="S6317" s="220">
        <v>98.7</v>
      </c>
    </row>
    <row r="6318" spans="3:19" x14ac:dyDescent="0.25">
      <c r="C6318" s="221"/>
      <c r="R6318" s="219">
        <v>42832</v>
      </c>
      <c r="S6318" s="220">
        <v>99.8</v>
      </c>
    </row>
    <row r="6319" spans="3:19" x14ac:dyDescent="0.25">
      <c r="C6319" s="221"/>
      <c r="R6319" s="219">
        <v>42833</v>
      </c>
      <c r="S6319" s="220">
        <v>101.6</v>
      </c>
    </row>
    <row r="6320" spans="3:19" x14ac:dyDescent="0.25">
      <c r="C6320" s="221"/>
      <c r="R6320" s="219">
        <v>42834</v>
      </c>
      <c r="S6320" s="220">
        <v>103.5</v>
      </c>
    </row>
    <row r="6321" spans="3:19" x14ac:dyDescent="0.25">
      <c r="C6321" s="221"/>
      <c r="R6321" s="219">
        <v>42835</v>
      </c>
      <c r="S6321" s="220">
        <v>106.2</v>
      </c>
    </row>
    <row r="6322" spans="3:19" x14ac:dyDescent="0.25">
      <c r="C6322" s="221"/>
      <c r="R6322" s="219">
        <v>42836</v>
      </c>
      <c r="S6322" s="220">
        <v>107</v>
      </c>
    </row>
    <row r="6323" spans="3:19" x14ac:dyDescent="0.25">
      <c r="C6323" s="221"/>
      <c r="R6323" s="219">
        <v>42837</v>
      </c>
      <c r="S6323" s="220">
        <v>110.1</v>
      </c>
    </row>
    <row r="6324" spans="3:19" x14ac:dyDescent="0.25">
      <c r="C6324" s="221"/>
      <c r="R6324" s="219">
        <v>42838</v>
      </c>
      <c r="S6324" s="220">
        <v>113.3</v>
      </c>
    </row>
    <row r="6325" spans="3:19" x14ac:dyDescent="0.25">
      <c r="C6325" s="221"/>
      <c r="R6325" s="219">
        <v>42839</v>
      </c>
      <c r="S6325" s="220">
        <v>114.2</v>
      </c>
    </row>
    <row r="6326" spans="3:19" x14ac:dyDescent="0.25">
      <c r="C6326" s="221"/>
      <c r="R6326" s="219">
        <v>42840</v>
      </c>
      <c r="S6326" s="220">
        <v>115.5</v>
      </c>
    </row>
    <row r="6327" spans="3:19" x14ac:dyDescent="0.25">
      <c r="C6327" s="221"/>
      <c r="R6327" s="219">
        <v>42841</v>
      </c>
      <c r="S6327" s="220">
        <v>115.1</v>
      </c>
    </row>
    <row r="6328" spans="3:19" x14ac:dyDescent="0.25">
      <c r="C6328" s="221"/>
      <c r="R6328" s="219">
        <v>42842</v>
      </c>
      <c r="S6328" s="220">
        <v>115.8</v>
      </c>
    </row>
    <row r="6329" spans="3:19" x14ac:dyDescent="0.25">
      <c r="C6329" s="221"/>
      <c r="R6329" s="219">
        <v>42843</v>
      </c>
      <c r="S6329" s="220">
        <v>116</v>
      </c>
    </row>
    <row r="6330" spans="3:19" x14ac:dyDescent="0.25">
      <c r="C6330" s="221"/>
      <c r="R6330" s="219">
        <v>42844</v>
      </c>
      <c r="S6330" s="220">
        <v>116.5</v>
      </c>
    </row>
    <row r="6331" spans="3:19" x14ac:dyDescent="0.25">
      <c r="C6331" s="221"/>
      <c r="R6331" s="219">
        <v>42845</v>
      </c>
      <c r="S6331" s="220">
        <v>119.7</v>
      </c>
    </row>
    <row r="6332" spans="3:19" x14ac:dyDescent="0.25">
      <c r="C6332" s="221"/>
      <c r="R6332" s="219">
        <v>42846</v>
      </c>
      <c r="S6332" s="220">
        <v>118.8</v>
      </c>
    </row>
    <row r="6333" spans="3:19" x14ac:dyDescent="0.25">
      <c r="C6333" s="221"/>
      <c r="R6333" s="219">
        <v>42847</v>
      </c>
      <c r="S6333" s="220">
        <v>118.7</v>
      </c>
    </row>
    <row r="6334" spans="3:19" x14ac:dyDescent="0.25">
      <c r="C6334" s="221"/>
      <c r="R6334" s="219">
        <v>42848</v>
      </c>
      <c r="S6334" s="220">
        <v>114.2</v>
      </c>
    </row>
    <row r="6335" spans="3:19" x14ac:dyDescent="0.25">
      <c r="C6335" s="221"/>
      <c r="R6335" s="219">
        <v>42849</v>
      </c>
      <c r="S6335" s="220">
        <v>116.1</v>
      </c>
    </row>
    <row r="6336" spans="3:19" x14ac:dyDescent="0.25">
      <c r="C6336" s="221"/>
      <c r="R6336" s="219">
        <v>42850</v>
      </c>
      <c r="S6336" s="220">
        <v>116.6</v>
      </c>
    </row>
    <row r="6337" spans="3:19" x14ac:dyDescent="0.25">
      <c r="C6337" s="221"/>
      <c r="R6337" s="219">
        <v>42851</v>
      </c>
      <c r="S6337" s="220">
        <v>115.8</v>
      </c>
    </row>
    <row r="6338" spans="3:19" x14ac:dyDescent="0.25">
      <c r="C6338" s="221"/>
      <c r="R6338" s="219">
        <v>42852</v>
      </c>
      <c r="S6338" s="220">
        <v>116.4</v>
      </c>
    </row>
    <row r="6339" spans="3:19" x14ac:dyDescent="0.25">
      <c r="C6339" s="221"/>
      <c r="R6339" s="219">
        <v>42853</v>
      </c>
      <c r="S6339" s="220">
        <v>117.5</v>
      </c>
    </row>
    <row r="6340" spans="3:19" x14ac:dyDescent="0.25">
      <c r="C6340" s="221"/>
      <c r="R6340" s="219">
        <v>42854</v>
      </c>
      <c r="S6340" s="220">
        <v>117.8</v>
      </c>
    </row>
    <row r="6341" spans="3:19" x14ac:dyDescent="0.25">
      <c r="C6341" s="221"/>
      <c r="R6341" s="219">
        <v>42855</v>
      </c>
      <c r="S6341" s="220">
        <v>115.1</v>
      </c>
    </row>
    <row r="6342" spans="3:19" x14ac:dyDescent="0.25">
      <c r="C6342" s="221"/>
      <c r="R6342" s="219">
        <v>42856</v>
      </c>
      <c r="S6342" s="220">
        <v>117.1</v>
      </c>
    </row>
    <row r="6343" spans="3:19" x14ac:dyDescent="0.25">
      <c r="C6343" s="221"/>
      <c r="R6343" s="219">
        <v>42857</v>
      </c>
      <c r="S6343" s="220">
        <v>119.1</v>
      </c>
    </row>
    <row r="6344" spans="3:19" x14ac:dyDescent="0.25">
      <c r="C6344" s="221"/>
      <c r="R6344" s="219">
        <v>42858</v>
      </c>
      <c r="S6344" s="220">
        <v>120</v>
      </c>
    </row>
    <row r="6345" spans="3:19" x14ac:dyDescent="0.25">
      <c r="C6345" s="221"/>
      <c r="R6345" s="219">
        <v>42859</v>
      </c>
      <c r="S6345" s="220">
        <v>118.2</v>
      </c>
    </row>
    <row r="6346" spans="3:19" x14ac:dyDescent="0.25">
      <c r="C6346" s="221"/>
      <c r="R6346" s="219">
        <v>42860</v>
      </c>
      <c r="S6346" s="220">
        <v>116.6</v>
      </c>
    </row>
    <row r="6347" spans="3:19" x14ac:dyDescent="0.25">
      <c r="C6347" s="221"/>
      <c r="R6347" s="219">
        <v>42861</v>
      </c>
      <c r="S6347" s="220">
        <v>114.8</v>
      </c>
    </row>
    <row r="6348" spans="3:19" x14ac:dyDescent="0.25">
      <c r="C6348" s="221"/>
      <c r="R6348" s="219">
        <v>42862</v>
      </c>
      <c r="S6348" s="220">
        <v>110.7</v>
      </c>
    </row>
    <row r="6349" spans="3:19" x14ac:dyDescent="0.25">
      <c r="C6349" s="221"/>
      <c r="R6349" s="219">
        <v>42863</v>
      </c>
      <c r="S6349" s="220">
        <v>107.3</v>
      </c>
    </row>
    <row r="6350" spans="3:19" x14ac:dyDescent="0.25">
      <c r="C6350" s="221"/>
      <c r="R6350" s="219">
        <v>42864</v>
      </c>
      <c r="S6350" s="220">
        <v>105.5</v>
      </c>
    </row>
    <row r="6351" spans="3:19" x14ac:dyDescent="0.25">
      <c r="C6351" s="221"/>
      <c r="R6351" s="219">
        <v>42865</v>
      </c>
      <c r="S6351" s="220">
        <v>105.2</v>
      </c>
    </row>
    <row r="6352" spans="3:19" x14ac:dyDescent="0.25">
      <c r="C6352" s="221"/>
      <c r="R6352" s="219">
        <v>42866</v>
      </c>
      <c r="S6352" s="220">
        <v>105.2</v>
      </c>
    </row>
    <row r="6353" spans="3:19" x14ac:dyDescent="0.25">
      <c r="C6353" s="221"/>
      <c r="R6353" s="219">
        <v>42867</v>
      </c>
      <c r="S6353" s="220">
        <v>102.2</v>
      </c>
    </row>
    <row r="6354" spans="3:19" x14ac:dyDescent="0.25">
      <c r="C6354" s="221"/>
      <c r="R6354" s="219">
        <v>42868</v>
      </c>
      <c r="S6354" s="220">
        <v>98</v>
      </c>
    </row>
    <row r="6355" spans="3:19" x14ac:dyDescent="0.25">
      <c r="C6355" s="221"/>
      <c r="R6355" s="219">
        <v>42869</v>
      </c>
      <c r="S6355" s="220">
        <v>95.1</v>
      </c>
    </row>
    <row r="6356" spans="3:19" x14ac:dyDescent="0.25">
      <c r="C6356" s="221"/>
      <c r="R6356" s="219">
        <v>42870</v>
      </c>
      <c r="S6356" s="220">
        <v>93.6</v>
      </c>
    </row>
    <row r="6357" spans="3:19" x14ac:dyDescent="0.25">
      <c r="C6357" s="221"/>
      <c r="R6357" s="219">
        <v>42871</v>
      </c>
      <c r="S6357" s="220">
        <v>93.3</v>
      </c>
    </row>
    <row r="6358" spans="3:19" x14ac:dyDescent="0.25">
      <c r="C6358" s="221"/>
      <c r="R6358" s="219">
        <v>42872</v>
      </c>
      <c r="S6358" s="220">
        <v>92.8</v>
      </c>
    </row>
    <row r="6359" spans="3:19" x14ac:dyDescent="0.25">
      <c r="C6359" s="221"/>
      <c r="R6359" s="219">
        <v>42873</v>
      </c>
      <c r="S6359" s="220">
        <v>92.5</v>
      </c>
    </row>
    <row r="6360" spans="3:19" x14ac:dyDescent="0.25">
      <c r="C6360" s="221"/>
      <c r="R6360" s="219">
        <v>42874</v>
      </c>
      <c r="S6360" s="220">
        <v>89.9</v>
      </c>
    </row>
    <row r="6361" spans="3:19" x14ac:dyDescent="0.25">
      <c r="C6361" s="221"/>
      <c r="R6361" s="219">
        <v>42875</v>
      </c>
      <c r="S6361" s="220">
        <v>86</v>
      </c>
    </row>
    <row r="6362" spans="3:19" x14ac:dyDescent="0.25">
      <c r="C6362" s="221"/>
      <c r="R6362" s="219">
        <v>42876</v>
      </c>
      <c r="S6362" s="220">
        <v>83.5</v>
      </c>
    </row>
    <row r="6363" spans="3:19" x14ac:dyDescent="0.25">
      <c r="C6363" s="221"/>
      <c r="R6363" s="219">
        <v>42877</v>
      </c>
      <c r="S6363" s="220">
        <v>84</v>
      </c>
    </row>
    <row r="6364" spans="3:19" x14ac:dyDescent="0.25">
      <c r="C6364" s="221"/>
      <c r="R6364" s="219">
        <v>42878</v>
      </c>
      <c r="S6364" s="220">
        <v>87.3</v>
      </c>
    </row>
    <row r="6365" spans="3:19" x14ac:dyDescent="0.25">
      <c r="C6365" s="221"/>
      <c r="R6365" s="219">
        <v>42879</v>
      </c>
      <c r="S6365" s="220">
        <v>88.6</v>
      </c>
    </row>
    <row r="6366" spans="3:19" x14ac:dyDescent="0.25">
      <c r="C6366" s="221"/>
      <c r="R6366" s="219">
        <v>42880</v>
      </c>
      <c r="S6366" s="220">
        <v>91.4</v>
      </c>
    </row>
    <row r="6367" spans="3:19" x14ac:dyDescent="0.25">
      <c r="C6367" s="221"/>
      <c r="R6367" s="219">
        <v>42881</v>
      </c>
      <c r="S6367" s="220">
        <v>95.6</v>
      </c>
    </row>
    <row r="6368" spans="3:19" x14ac:dyDescent="0.25">
      <c r="C6368" s="221"/>
      <c r="R6368" s="219">
        <v>42882</v>
      </c>
      <c r="S6368" s="220">
        <v>97.2</v>
      </c>
    </row>
    <row r="6369" spans="3:19" x14ac:dyDescent="0.25">
      <c r="C6369" s="221"/>
      <c r="R6369" s="219">
        <v>42883</v>
      </c>
      <c r="S6369" s="220">
        <v>95.9</v>
      </c>
    </row>
    <row r="6370" spans="3:19" x14ac:dyDescent="0.25">
      <c r="C6370" s="221"/>
      <c r="R6370" s="219">
        <v>42884</v>
      </c>
      <c r="S6370" s="220">
        <v>96.5</v>
      </c>
    </row>
    <row r="6371" spans="3:19" x14ac:dyDescent="0.25">
      <c r="C6371" s="221"/>
      <c r="R6371" s="219">
        <v>42885</v>
      </c>
      <c r="S6371" s="220">
        <v>99.5</v>
      </c>
    </row>
    <row r="6372" spans="3:19" x14ac:dyDescent="0.25">
      <c r="C6372" s="221"/>
      <c r="R6372" s="219">
        <v>42886</v>
      </c>
      <c r="S6372" s="220">
        <v>100.5</v>
      </c>
    </row>
    <row r="6373" spans="3:19" x14ac:dyDescent="0.25">
      <c r="C6373" s="221"/>
      <c r="R6373" s="219">
        <v>42887</v>
      </c>
      <c r="S6373" s="220">
        <v>99.3</v>
      </c>
    </row>
    <row r="6374" spans="3:19" x14ac:dyDescent="0.25">
      <c r="C6374" s="221"/>
      <c r="R6374" s="219">
        <v>42888</v>
      </c>
      <c r="S6374" s="220">
        <v>98.6</v>
      </c>
    </row>
    <row r="6375" spans="3:19" x14ac:dyDescent="0.25">
      <c r="C6375" s="221"/>
      <c r="R6375" s="219">
        <v>42889</v>
      </c>
      <c r="S6375" s="220">
        <v>98.1</v>
      </c>
    </row>
    <row r="6376" spans="3:19" x14ac:dyDescent="0.25">
      <c r="C6376" s="221"/>
      <c r="R6376" s="219">
        <v>42890</v>
      </c>
      <c r="S6376" s="220">
        <v>98.5</v>
      </c>
    </row>
    <row r="6377" spans="3:19" x14ac:dyDescent="0.25">
      <c r="C6377" s="221"/>
      <c r="R6377" s="219">
        <v>42891</v>
      </c>
      <c r="S6377" s="220">
        <v>105.3</v>
      </c>
    </row>
    <row r="6378" spans="3:19" x14ac:dyDescent="0.25">
      <c r="C6378" s="221"/>
      <c r="R6378" s="219">
        <v>42892</v>
      </c>
      <c r="S6378" s="220">
        <v>112.2</v>
      </c>
    </row>
    <row r="6379" spans="3:19" x14ac:dyDescent="0.25">
      <c r="C6379" s="221"/>
      <c r="R6379" s="219">
        <v>42893</v>
      </c>
      <c r="S6379" s="220">
        <v>118</v>
      </c>
    </row>
    <row r="6380" spans="3:19" x14ac:dyDescent="0.25">
      <c r="C6380" s="221"/>
      <c r="R6380" s="219">
        <v>42894</v>
      </c>
      <c r="S6380" s="220">
        <v>121.5</v>
      </c>
    </row>
    <row r="6381" spans="3:19" x14ac:dyDescent="0.25">
      <c r="C6381" s="221"/>
      <c r="R6381" s="219">
        <v>42895</v>
      </c>
      <c r="S6381" s="220">
        <v>121.4</v>
      </c>
    </row>
    <row r="6382" spans="3:19" x14ac:dyDescent="0.25">
      <c r="C6382" s="221"/>
      <c r="R6382" s="219">
        <v>42896</v>
      </c>
      <c r="S6382" s="220">
        <v>120.3</v>
      </c>
    </row>
    <row r="6383" spans="3:19" x14ac:dyDescent="0.25">
      <c r="C6383" s="221"/>
      <c r="R6383" s="219">
        <v>42897</v>
      </c>
      <c r="S6383" s="220">
        <v>119.3</v>
      </c>
    </row>
    <row r="6384" spans="3:19" x14ac:dyDescent="0.25">
      <c r="C6384" s="221"/>
      <c r="R6384" s="219">
        <v>42898</v>
      </c>
      <c r="S6384" s="220">
        <v>123.1</v>
      </c>
    </row>
    <row r="6385" spans="3:19" x14ac:dyDescent="0.25">
      <c r="C6385" s="221"/>
      <c r="R6385" s="219">
        <v>42899</v>
      </c>
      <c r="S6385" s="220">
        <v>125.4</v>
      </c>
    </row>
    <row r="6386" spans="3:19" x14ac:dyDescent="0.25">
      <c r="C6386" s="221"/>
      <c r="R6386" s="219">
        <v>42900</v>
      </c>
      <c r="S6386" s="220">
        <v>125.5</v>
      </c>
    </row>
    <row r="6387" spans="3:19" x14ac:dyDescent="0.25">
      <c r="C6387" s="221"/>
      <c r="R6387" s="219">
        <v>42901</v>
      </c>
      <c r="S6387" s="220">
        <v>126.6</v>
      </c>
    </row>
    <row r="6388" spans="3:19" x14ac:dyDescent="0.25">
      <c r="C6388" s="221"/>
      <c r="R6388" s="219">
        <v>42902</v>
      </c>
      <c r="S6388" s="220">
        <v>126.9</v>
      </c>
    </row>
    <row r="6389" spans="3:19" x14ac:dyDescent="0.25">
      <c r="C6389" s="221"/>
      <c r="R6389" s="219">
        <v>42903</v>
      </c>
      <c r="S6389" s="220">
        <v>126</v>
      </c>
    </row>
    <row r="6390" spans="3:19" x14ac:dyDescent="0.25">
      <c r="C6390" s="221"/>
      <c r="R6390" s="219">
        <v>42904</v>
      </c>
      <c r="S6390" s="220">
        <v>126.7</v>
      </c>
    </row>
    <row r="6391" spans="3:19" x14ac:dyDescent="0.25">
      <c r="C6391" s="221"/>
      <c r="R6391" s="219">
        <v>42905</v>
      </c>
      <c r="S6391" s="220">
        <v>130.30000000000001</v>
      </c>
    </row>
    <row r="6392" spans="3:19" x14ac:dyDescent="0.25">
      <c r="C6392" s="221"/>
      <c r="R6392" s="219">
        <v>42906</v>
      </c>
      <c r="S6392" s="220">
        <v>135.30000000000001</v>
      </c>
    </row>
    <row r="6393" spans="3:19" x14ac:dyDescent="0.25">
      <c r="C6393" s="221"/>
      <c r="R6393" s="219">
        <v>42907</v>
      </c>
      <c r="S6393" s="220">
        <v>136.5</v>
      </c>
    </row>
    <row r="6394" spans="3:19" x14ac:dyDescent="0.25">
      <c r="C6394" s="221"/>
      <c r="R6394" s="219">
        <v>42908</v>
      </c>
      <c r="S6394" s="220">
        <v>138.9</v>
      </c>
    </row>
    <row r="6395" spans="3:19" x14ac:dyDescent="0.25">
      <c r="C6395" s="221"/>
      <c r="R6395" s="219">
        <v>42909</v>
      </c>
      <c r="S6395" s="220">
        <v>136.4</v>
      </c>
    </row>
    <row r="6396" spans="3:19" x14ac:dyDescent="0.25">
      <c r="C6396" s="221"/>
      <c r="R6396" s="219">
        <v>42910</v>
      </c>
      <c r="S6396" s="220">
        <v>134.6</v>
      </c>
    </row>
    <row r="6397" spans="3:19" x14ac:dyDescent="0.25">
      <c r="C6397" s="221"/>
      <c r="R6397" s="219">
        <v>42911</v>
      </c>
      <c r="S6397" s="220">
        <v>129.5</v>
      </c>
    </row>
    <row r="6398" spans="3:19" x14ac:dyDescent="0.25">
      <c r="C6398" s="221"/>
      <c r="R6398" s="219">
        <v>42912</v>
      </c>
      <c r="S6398" s="220">
        <v>128.69999999999999</v>
      </c>
    </row>
    <row r="6399" spans="3:19" x14ac:dyDescent="0.25">
      <c r="C6399" s="221"/>
      <c r="R6399" s="219">
        <v>42913</v>
      </c>
      <c r="S6399" s="220">
        <v>129.4</v>
      </c>
    </row>
    <row r="6400" spans="3:19" x14ac:dyDescent="0.25">
      <c r="C6400" s="221"/>
      <c r="R6400" s="219">
        <v>42914</v>
      </c>
      <c r="S6400" s="220">
        <v>129.6</v>
      </c>
    </row>
    <row r="6401" spans="3:19" x14ac:dyDescent="0.25">
      <c r="C6401" s="221"/>
      <c r="R6401" s="219">
        <v>42915</v>
      </c>
      <c r="S6401" s="220">
        <v>128.80000000000001</v>
      </c>
    </row>
    <row r="6402" spans="3:19" x14ac:dyDescent="0.25">
      <c r="C6402" s="221"/>
      <c r="R6402" s="219">
        <v>42916</v>
      </c>
      <c r="S6402" s="220">
        <v>126.9</v>
      </c>
    </row>
    <row r="6403" spans="3:19" x14ac:dyDescent="0.25">
      <c r="C6403" s="221"/>
      <c r="R6403" s="219">
        <v>42917</v>
      </c>
      <c r="S6403" s="220">
        <v>127.1</v>
      </c>
    </row>
    <row r="6404" spans="3:19" x14ac:dyDescent="0.25">
      <c r="C6404" s="221"/>
      <c r="R6404" s="219">
        <v>42918</v>
      </c>
      <c r="S6404" s="220">
        <v>126.4</v>
      </c>
    </row>
    <row r="6405" spans="3:19" x14ac:dyDescent="0.25">
      <c r="C6405" s="221"/>
      <c r="R6405" s="219">
        <v>42919</v>
      </c>
      <c r="S6405" s="220">
        <v>127.7</v>
      </c>
    </row>
    <row r="6406" spans="3:19" x14ac:dyDescent="0.25">
      <c r="C6406" s="221"/>
      <c r="R6406" s="219">
        <v>42920</v>
      </c>
      <c r="S6406" s="220">
        <v>127.5</v>
      </c>
    </row>
    <row r="6407" spans="3:19" x14ac:dyDescent="0.25">
      <c r="C6407" s="221"/>
      <c r="R6407" s="219">
        <v>42921</v>
      </c>
      <c r="S6407" s="220">
        <v>125.2</v>
      </c>
    </row>
    <row r="6408" spans="3:19" x14ac:dyDescent="0.25">
      <c r="C6408" s="221"/>
      <c r="R6408" s="219">
        <v>42922</v>
      </c>
      <c r="S6408" s="220">
        <v>123.5</v>
      </c>
    </row>
    <row r="6409" spans="3:19" x14ac:dyDescent="0.25">
      <c r="C6409" s="221"/>
      <c r="R6409" s="219">
        <v>42923</v>
      </c>
      <c r="S6409" s="220">
        <v>119.2</v>
      </c>
    </row>
    <row r="6410" spans="3:19" x14ac:dyDescent="0.25">
      <c r="C6410" s="221"/>
      <c r="R6410" s="219">
        <v>42924</v>
      </c>
      <c r="S6410" s="220">
        <v>116.5</v>
      </c>
    </row>
    <row r="6411" spans="3:19" x14ac:dyDescent="0.25">
      <c r="C6411" s="221"/>
      <c r="R6411" s="219">
        <v>42925</v>
      </c>
      <c r="S6411" s="220">
        <v>116.2</v>
      </c>
    </row>
    <row r="6412" spans="3:19" x14ac:dyDescent="0.25">
      <c r="C6412" s="221"/>
      <c r="R6412" s="219">
        <v>42926</v>
      </c>
      <c r="S6412" s="220">
        <v>117.2</v>
      </c>
    </row>
    <row r="6413" spans="3:19" x14ac:dyDescent="0.25">
      <c r="C6413" s="221"/>
      <c r="R6413" s="219">
        <v>42927</v>
      </c>
      <c r="S6413" s="220">
        <v>119.3</v>
      </c>
    </row>
    <row r="6414" spans="3:19" x14ac:dyDescent="0.25">
      <c r="C6414" s="221"/>
      <c r="R6414" s="219">
        <v>42928</v>
      </c>
      <c r="S6414" s="220">
        <v>117.6</v>
      </c>
    </row>
    <row r="6415" spans="3:19" x14ac:dyDescent="0.25">
      <c r="C6415" s="221"/>
      <c r="R6415" s="219">
        <v>42929</v>
      </c>
      <c r="S6415" s="220">
        <v>115.9</v>
      </c>
    </row>
    <row r="6416" spans="3:19" x14ac:dyDescent="0.25">
      <c r="C6416" s="221"/>
      <c r="R6416" s="219">
        <v>42930</v>
      </c>
      <c r="S6416" s="220">
        <v>116.4</v>
      </c>
    </row>
    <row r="6417" spans="3:19" x14ac:dyDescent="0.25">
      <c r="C6417" s="221"/>
      <c r="R6417" s="219">
        <v>42931</v>
      </c>
      <c r="S6417" s="220">
        <v>114</v>
      </c>
    </row>
    <row r="6418" spans="3:19" x14ac:dyDescent="0.25">
      <c r="C6418" s="221"/>
      <c r="R6418" s="219">
        <v>42932</v>
      </c>
      <c r="S6418" s="220">
        <v>111.9</v>
      </c>
    </row>
    <row r="6419" spans="3:19" x14ac:dyDescent="0.25">
      <c r="C6419" s="221"/>
      <c r="R6419" s="219">
        <v>42933</v>
      </c>
      <c r="S6419" s="220">
        <v>113.4</v>
      </c>
    </row>
    <row r="6420" spans="3:19" x14ac:dyDescent="0.25">
      <c r="C6420" s="221"/>
      <c r="R6420" s="219">
        <v>42934</v>
      </c>
      <c r="S6420" s="220">
        <v>114.8</v>
      </c>
    </row>
    <row r="6421" spans="3:19" x14ac:dyDescent="0.25">
      <c r="C6421" s="221"/>
      <c r="R6421" s="219">
        <v>42935</v>
      </c>
      <c r="S6421" s="220">
        <v>111.3</v>
      </c>
    </row>
    <row r="6422" spans="3:19" x14ac:dyDescent="0.25">
      <c r="C6422" s="221"/>
      <c r="R6422" s="219">
        <v>42936</v>
      </c>
      <c r="S6422" s="220">
        <v>108.4</v>
      </c>
    </row>
    <row r="6423" spans="3:19" x14ac:dyDescent="0.25">
      <c r="C6423" s="221"/>
      <c r="R6423" s="219">
        <v>42937</v>
      </c>
      <c r="S6423" s="220">
        <v>105</v>
      </c>
    </row>
    <row r="6424" spans="3:19" x14ac:dyDescent="0.25">
      <c r="C6424" s="221"/>
      <c r="R6424" s="219">
        <v>42938</v>
      </c>
      <c r="S6424" s="220">
        <v>101.2</v>
      </c>
    </row>
    <row r="6425" spans="3:19" x14ac:dyDescent="0.25">
      <c r="C6425" s="221"/>
      <c r="R6425" s="219">
        <v>42939</v>
      </c>
      <c r="S6425" s="220">
        <v>101.6</v>
      </c>
    </row>
    <row r="6426" spans="3:19" x14ac:dyDescent="0.25">
      <c r="C6426" s="221"/>
      <c r="R6426" s="219">
        <v>42940</v>
      </c>
      <c r="S6426" s="220">
        <v>100.3</v>
      </c>
    </row>
    <row r="6427" spans="3:19" x14ac:dyDescent="0.25">
      <c r="C6427" s="221"/>
      <c r="R6427" s="219">
        <v>42941</v>
      </c>
      <c r="S6427" s="220">
        <v>101.5</v>
      </c>
    </row>
    <row r="6428" spans="3:19" x14ac:dyDescent="0.25">
      <c r="C6428" s="221"/>
      <c r="R6428" s="219">
        <v>42942</v>
      </c>
      <c r="S6428" s="220">
        <v>101.4</v>
      </c>
    </row>
    <row r="6429" spans="3:19" x14ac:dyDescent="0.25">
      <c r="C6429" s="221"/>
      <c r="R6429" s="219">
        <v>42943</v>
      </c>
      <c r="S6429" s="220">
        <v>101.4</v>
      </c>
    </row>
    <row r="6430" spans="3:19" x14ac:dyDescent="0.25">
      <c r="C6430" s="221"/>
      <c r="R6430" s="219">
        <v>42944</v>
      </c>
      <c r="S6430" s="220">
        <v>101.6</v>
      </c>
    </row>
    <row r="6431" spans="3:19" x14ac:dyDescent="0.25">
      <c r="C6431" s="221"/>
      <c r="R6431" s="219">
        <v>42945</v>
      </c>
      <c r="S6431" s="220">
        <v>100.3</v>
      </c>
    </row>
    <row r="6432" spans="3:19" x14ac:dyDescent="0.25">
      <c r="C6432" s="221"/>
      <c r="R6432" s="219">
        <v>42946</v>
      </c>
      <c r="S6432" s="220">
        <v>99.3</v>
      </c>
    </row>
    <row r="6433" spans="3:19" x14ac:dyDescent="0.25">
      <c r="C6433" s="221"/>
      <c r="R6433" s="219">
        <v>42947</v>
      </c>
      <c r="S6433" s="220">
        <v>101.8</v>
      </c>
    </row>
    <row r="6434" spans="3:19" x14ac:dyDescent="0.25">
      <c r="C6434" s="221"/>
      <c r="R6434" s="219">
        <v>42948</v>
      </c>
      <c r="S6434" s="220">
        <v>106.2</v>
      </c>
    </row>
    <row r="6435" spans="3:19" x14ac:dyDescent="0.25">
      <c r="C6435" s="221"/>
      <c r="R6435" s="219">
        <v>42949</v>
      </c>
      <c r="S6435" s="220">
        <v>107</v>
      </c>
    </row>
    <row r="6436" spans="3:19" x14ac:dyDescent="0.25">
      <c r="C6436" s="221"/>
      <c r="R6436" s="219">
        <v>42950</v>
      </c>
      <c r="S6436" s="220">
        <v>108.9</v>
      </c>
    </row>
    <row r="6437" spans="3:19" x14ac:dyDescent="0.25">
      <c r="C6437" s="221"/>
      <c r="R6437" s="219">
        <v>42951</v>
      </c>
      <c r="S6437" s="220">
        <v>105.1</v>
      </c>
    </row>
    <row r="6438" spans="3:19" x14ac:dyDescent="0.25">
      <c r="C6438" s="221"/>
      <c r="R6438" s="219">
        <v>42952</v>
      </c>
      <c r="S6438" s="220">
        <v>101.8</v>
      </c>
    </row>
    <row r="6439" spans="3:19" x14ac:dyDescent="0.25">
      <c r="C6439" s="221"/>
      <c r="R6439" s="219">
        <v>42953</v>
      </c>
      <c r="S6439" s="220">
        <v>100.6</v>
      </c>
    </row>
    <row r="6440" spans="3:19" x14ac:dyDescent="0.25">
      <c r="C6440" s="221"/>
      <c r="R6440" s="219">
        <v>42954</v>
      </c>
      <c r="S6440" s="220">
        <v>101.5</v>
      </c>
    </row>
    <row r="6441" spans="3:19" x14ac:dyDescent="0.25">
      <c r="C6441" s="221"/>
      <c r="R6441" s="219">
        <v>42955</v>
      </c>
      <c r="S6441" s="220">
        <v>103.4</v>
      </c>
    </row>
    <row r="6442" spans="3:19" x14ac:dyDescent="0.25">
      <c r="C6442" s="221"/>
      <c r="R6442" s="219">
        <v>42956</v>
      </c>
      <c r="S6442" s="220">
        <v>104.6</v>
      </c>
    </row>
    <row r="6443" spans="3:19" x14ac:dyDescent="0.25">
      <c r="C6443" s="221"/>
      <c r="R6443" s="219">
        <v>42957</v>
      </c>
      <c r="S6443" s="220">
        <v>108.1</v>
      </c>
    </row>
    <row r="6444" spans="3:19" x14ac:dyDescent="0.25">
      <c r="C6444" s="221"/>
      <c r="R6444" s="219">
        <v>42958</v>
      </c>
      <c r="S6444" s="220">
        <v>109.8</v>
      </c>
    </row>
    <row r="6445" spans="3:19" x14ac:dyDescent="0.25">
      <c r="C6445" s="221"/>
      <c r="R6445" s="219">
        <v>42959</v>
      </c>
      <c r="S6445" s="220">
        <v>114</v>
      </c>
    </row>
    <row r="6446" spans="3:19" x14ac:dyDescent="0.25">
      <c r="C6446" s="221"/>
      <c r="R6446" s="219">
        <v>42960</v>
      </c>
      <c r="S6446" s="220">
        <v>113.4</v>
      </c>
    </row>
    <row r="6447" spans="3:19" x14ac:dyDescent="0.25">
      <c r="C6447" s="221"/>
      <c r="R6447" s="219">
        <v>42961</v>
      </c>
      <c r="S6447" s="220">
        <v>119</v>
      </c>
    </row>
    <row r="6448" spans="3:19" x14ac:dyDescent="0.25">
      <c r="C6448" s="221"/>
      <c r="R6448" s="219">
        <v>42962</v>
      </c>
      <c r="S6448" s="220">
        <v>125.3</v>
      </c>
    </row>
    <row r="6449" spans="3:19" x14ac:dyDescent="0.25">
      <c r="C6449" s="221"/>
      <c r="R6449" s="219">
        <v>42963</v>
      </c>
      <c r="S6449" s="220">
        <v>126.8</v>
      </c>
    </row>
    <row r="6450" spans="3:19" x14ac:dyDescent="0.25">
      <c r="C6450" s="221"/>
      <c r="R6450" s="219">
        <v>42964</v>
      </c>
      <c r="S6450" s="220">
        <v>125.5</v>
      </c>
    </row>
    <row r="6451" spans="3:19" x14ac:dyDescent="0.25">
      <c r="C6451" s="221"/>
      <c r="R6451" s="219">
        <v>42965</v>
      </c>
      <c r="S6451" s="220">
        <v>127.9</v>
      </c>
    </row>
    <row r="6452" spans="3:19" x14ac:dyDescent="0.25">
      <c r="C6452" s="221"/>
      <c r="R6452" s="219">
        <v>42966</v>
      </c>
      <c r="S6452" s="220">
        <v>128.30000000000001</v>
      </c>
    </row>
    <row r="6453" spans="3:19" x14ac:dyDescent="0.25">
      <c r="C6453" s="221"/>
      <c r="R6453" s="219">
        <v>42967</v>
      </c>
      <c r="S6453" s="220">
        <v>128.1</v>
      </c>
    </row>
    <row r="6454" spans="3:19" x14ac:dyDescent="0.25">
      <c r="C6454" s="221"/>
      <c r="R6454" s="219">
        <v>42968</v>
      </c>
      <c r="S6454" s="220">
        <v>130.9</v>
      </c>
    </row>
    <row r="6455" spans="3:19" x14ac:dyDescent="0.25">
      <c r="C6455" s="221"/>
      <c r="R6455" s="219">
        <v>42969</v>
      </c>
      <c r="S6455" s="220">
        <v>135.19999999999999</v>
      </c>
    </row>
    <row r="6456" spans="3:19" x14ac:dyDescent="0.25">
      <c r="C6456" s="221"/>
      <c r="R6456" s="219">
        <v>42970</v>
      </c>
      <c r="S6456" s="220">
        <v>138.4</v>
      </c>
    </row>
    <row r="6457" spans="3:19" x14ac:dyDescent="0.25">
      <c r="C6457" s="221"/>
      <c r="R6457" s="219">
        <v>42971</v>
      </c>
      <c r="S6457" s="220">
        <v>138.19999999999999</v>
      </c>
    </row>
    <row r="6458" spans="3:19" x14ac:dyDescent="0.25">
      <c r="C6458" s="221"/>
      <c r="R6458" s="219">
        <v>42972</v>
      </c>
      <c r="S6458" s="220">
        <v>136.9</v>
      </c>
    </row>
    <row r="6459" spans="3:19" x14ac:dyDescent="0.25">
      <c r="C6459" s="221"/>
      <c r="R6459" s="219">
        <v>42973</v>
      </c>
      <c r="S6459" s="220">
        <v>137.69999999999999</v>
      </c>
    </row>
    <row r="6460" spans="3:19" x14ac:dyDescent="0.25">
      <c r="C6460" s="221"/>
      <c r="R6460" s="219">
        <v>42974</v>
      </c>
      <c r="S6460" s="220">
        <v>136.1</v>
      </c>
    </row>
    <row r="6461" spans="3:19" x14ac:dyDescent="0.25">
      <c r="C6461" s="221"/>
      <c r="R6461" s="219">
        <v>42975</v>
      </c>
      <c r="S6461" s="220">
        <v>138.1</v>
      </c>
    </row>
    <row r="6462" spans="3:19" x14ac:dyDescent="0.25">
      <c r="C6462" s="221"/>
      <c r="R6462" s="219">
        <v>42976</v>
      </c>
      <c r="S6462" s="220">
        <v>138.6</v>
      </c>
    </row>
    <row r="6463" spans="3:19" x14ac:dyDescent="0.25">
      <c r="C6463" s="221"/>
      <c r="R6463" s="219">
        <v>42977</v>
      </c>
      <c r="S6463" s="220">
        <v>137.6</v>
      </c>
    </row>
    <row r="6464" spans="3:19" x14ac:dyDescent="0.25">
      <c r="C6464" s="221"/>
      <c r="R6464" s="219">
        <v>42978</v>
      </c>
      <c r="S6464" s="220">
        <v>135.1</v>
      </c>
    </row>
    <row r="6465" spans="3:19" x14ac:dyDescent="0.25">
      <c r="C6465" s="221"/>
      <c r="R6465" s="219">
        <v>42979</v>
      </c>
      <c r="S6465" s="220">
        <v>134.69999999999999</v>
      </c>
    </row>
    <row r="6466" spans="3:19" x14ac:dyDescent="0.25">
      <c r="C6466" s="221"/>
      <c r="R6466" s="219">
        <v>42980</v>
      </c>
      <c r="S6466" s="220">
        <v>132.4</v>
      </c>
    </row>
    <row r="6467" spans="3:19" x14ac:dyDescent="0.25">
      <c r="C6467" s="221"/>
      <c r="R6467" s="219">
        <v>42981</v>
      </c>
      <c r="S6467" s="220">
        <v>131.1</v>
      </c>
    </row>
    <row r="6468" spans="3:19" x14ac:dyDescent="0.25">
      <c r="C6468" s="221"/>
      <c r="R6468" s="219">
        <v>42982</v>
      </c>
      <c r="S6468" s="220">
        <v>137</v>
      </c>
    </row>
    <row r="6469" spans="3:19" x14ac:dyDescent="0.25">
      <c r="C6469" s="221"/>
      <c r="R6469" s="219">
        <v>42983</v>
      </c>
      <c r="S6469" s="220">
        <v>140.69999999999999</v>
      </c>
    </row>
    <row r="6470" spans="3:19" x14ac:dyDescent="0.25">
      <c r="C6470" s="221"/>
      <c r="R6470" s="219">
        <v>42984</v>
      </c>
      <c r="S6470" s="220">
        <v>143.1</v>
      </c>
    </row>
    <row r="6471" spans="3:19" x14ac:dyDescent="0.25">
      <c r="C6471" s="221"/>
      <c r="R6471" s="219">
        <v>42985</v>
      </c>
      <c r="S6471" s="220">
        <v>142.6</v>
      </c>
    </row>
    <row r="6472" spans="3:19" x14ac:dyDescent="0.25">
      <c r="C6472" s="221"/>
      <c r="R6472" s="219">
        <v>42986</v>
      </c>
      <c r="S6472" s="220">
        <v>142.4</v>
      </c>
    </row>
    <row r="6473" spans="3:19" x14ac:dyDescent="0.25">
      <c r="C6473" s="221"/>
      <c r="R6473" s="219">
        <v>42987</v>
      </c>
      <c r="S6473" s="220">
        <v>136.80000000000001</v>
      </c>
    </row>
    <row r="6474" spans="3:19" x14ac:dyDescent="0.25">
      <c r="C6474" s="221"/>
      <c r="R6474" s="219">
        <v>42988</v>
      </c>
      <c r="S6474" s="220">
        <v>134.9</v>
      </c>
    </row>
    <row r="6475" spans="3:19" x14ac:dyDescent="0.25">
      <c r="C6475" s="221"/>
      <c r="R6475" s="219">
        <v>42989</v>
      </c>
      <c r="S6475" s="220">
        <v>131</v>
      </c>
    </row>
    <row r="6476" spans="3:19" x14ac:dyDescent="0.25">
      <c r="C6476" s="221"/>
      <c r="R6476" s="219">
        <v>42990</v>
      </c>
      <c r="S6476" s="220">
        <v>132.6</v>
      </c>
    </row>
    <row r="6477" spans="3:19" x14ac:dyDescent="0.25">
      <c r="C6477" s="221"/>
      <c r="R6477" s="219">
        <v>42991</v>
      </c>
      <c r="S6477" s="220">
        <v>130.5</v>
      </c>
    </row>
    <row r="6478" spans="3:19" x14ac:dyDescent="0.25">
      <c r="C6478" s="221"/>
      <c r="R6478" s="219">
        <v>42992</v>
      </c>
      <c r="S6478" s="220">
        <v>125.6</v>
      </c>
    </row>
    <row r="6479" spans="3:19" x14ac:dyDescent="0.25">
      <c r="C6479" s="221"/>
      <c r="R6479" s="219">
        <v>42993</v>
      </c>
      <c r="S6479" s="220">
        <v>124.3</v>
      </c>
    </row>
    <row r="6480" spans="3:19" x14ac:dyDescent="0.25">
      <c r="C6480" s="221"/>
      <c r="R6480" s="219">
        <v>42994</v>
      </c>
      <c r="S6480" s="220">
        <v>124.3</v>
      </c>
    </row>
    <row r="6481" spans="3:19" x14ac:dyDescent="0.25">
      <c r="C6481" s="221"/>
      <c r="R6481" s="219">
        <v>42995</v>
      </c>
      <c r="S6481" s="220">
        <v>122.7</v>
      </c>
    </row>
    <row r="6482" spans="3:19" x14ac:dyDescent="0.25">
      <c r="C6482" s="221"/>
      <c r="R6482" s="219">
        <v>42996</v>
      </c>
      <c r="S6482" s="220">
        <v>124.2</v>
      </c>
    </row>
    <row r="6483" spans="3:19" x14ac:dyDescent="0.25">
      <c r="C6483" s="221"/>
      <c r="R6483" s="219">
        <v>42997</v>
      </c>
      <c r="S6483" s="220">
        <v>126.1</v>
      </c>
    </row>
    <row r="6484" spans="3:19" x14ac:dyDescent="0.25">
      <c r="C6484" s="221"/>
      <c r="R6484" s="219">
        <v>42998</v>
      </c>
      <c r="S6484" s="220">
        <v>125.6</v>
      </c>
    </row>
    <row r="6485" spans="3:19" x14ac:dyDescent="0.25">
      <c r="C6485" s="221"/>
      <c r="R6485" s="219">
        <v>42999</v>
      </c>
      <c r="S6485" s="220">
        <v>121.9</v>
      </c>
    </row>
    <row r="6486" spans="3:19" x14ac:dyDescent="0.25">
      <c r="C6486" s="221"/>
      <c r="R6486" s="219">
        <v>43000</v>
      </c>
      <c r="S6486" s="220">
        <v>120.5</v>
      </c>
    </row>
    <row r="6487" spans="3:19" x14ac:dyDescent="0.25">
      <c r="C6487" s="221"/>
      <c r="R6487" s="219">
        <v>43001</v>
      </c>
      <c r="S6487" s="220">
        <v>120.5</v>
      </c>
    </row>
    <row r="6488" spans="3:19" x14ac:dyDescent="0.25">
      <c r="C6488" s="221"/>
      <c r="R6488" s="219">
        <v>43002</v>
      </c>
      <c r="S6488" s="220">
        <v>120.9</v>
      </c>
    </row>
    <row r="6489" spans="3:19" x14ac:dyDescent="0.25">
      <c r="C6489" s="221"/>
      <c r="R6489" s="219">
        <v>43003</v>
      </c>
      <c r="S6489" s="220">
        <v>118.4</v>
      </c>
    </row>
    <row r="6490" spans="3:19" x14ac:dyDescent="0.25">
      <c r="C6490" s="221"/>
      <c r="R6490" s="219">
        <v>43004</v>
      </c>
      <c r="S6490" s="220">
        <v>120.7</v>
      </c>
    </row>
    <row r="6491" spans="3:19" x14ac:dyDescent="0.25">
      <c r="C6491" s="221"/>
      <c r="R6491" s="219">
        <v>43005</v>
      </c>
      <c r="S6491" s="220">
        <v>120.9</v>
      </c>
    </row>
    <row r="6492" spans="3:19" x14ac:dyDescent="0.25">
      <c r="C6492" s="221"/>
      <c r="R6492" s="219">
        <v>43006</v>
      </c>
      <c r="S6492" s="220">
        <v>123</v>
      </c>
    </row>
    <row r="6493" spans="3:19" x14ac:dyDescent="0.25">
      <c r="C6493" s="221"/>
      <c r="R6493" s="219">
        <v>43007</v>
      </c>
      <c r="S6493" s="220">
        <v>120.7</v>
      </c>
    </row>
    <row r="6494" spans="3:19" x14ac:dyDescent="0.25">
      <c r="C6494" s="221"/>
      <c r="R6494" s="219">
        <v>43008</v>
      </c>
      <c r="S6494" s="220">
        <v>118.7</v>
      </c>
    </row>
    <row r="6495" spans="3:19" x14ac:dyDescent="0.25">
      <c r="C6495" s="221"/>
      <c r="R6495" s="219">
        <v>43009</v>
      </c>
      <c r="S6495" s="220">
        <v>116.3</v>
      </c>
    </row>
    <row r="6496" spans="3:19" x14ac:dyDescent="0.25">
      <c r="C6496" s="221"/>
      <c r="R6496" s="219">
        <v>43010</v>
      </c>
      <c r="S6496" s="220">
        <v>119</v>
      </c>
    </row>
    <row r="6497" spans="3:19" x14ac:dyDescent="0.25">
      <c r="C6497" s="221"/>
      <c r="R6497" s="219">
        <v>43011</v>
      </c>
      <c r="S6497" s="220">
        <v>120.1</v>
      </c>
    </row>
    <row r="6498" spans="3:19" x14ac:dyDescent="0.25">
      <c r="C6498" s="221"/>
      <c r="R6498" s="219">
        <v>43012</v>
      </c>
      <c r="S6498" s="220">
        <v>115.3</v>
      </c>
    </row>
    <row r="6499" spans="3:19" x14ac:dyDescent="0.25">
      <c r="C6499" s="221"/>
      <c r="R6499" s="219">
        <v>43013</v>
      </c>
      <c r="S6499" s="220">
        <v>111.8</v>
      </c>
    </row>
    <row r="6500" spans="3:19" x14ac:dyDescent="0.25">
      <c r="C6500" s="221"/>
      <c r="R6500" s="219">
        <v>43014</v>
      </c>
      <c r="S6500" s="220">
        <v>110.1</v>
      </c>
    </row>
    <row r="6501" spans="3:19" x14ac:dyDescent="0.25">
      <c r="C6501" s="221"/>
      <c r="R6501" s="219">
        <v>43015</v>
      </c>
      <c r="S6501" s="220">
        <v>107.7</v>
      </c>
    </row>
    <row r="6502" spans="3:19" x14ac:dyDescent="0.25">
      <c r="C6502" s="221"/>
      <c r="R6502" s="219">
        <v>43016</v>
      </c>
      <c r="S6502" s="220">
        <v>106.4</v>
      </c>
    </row>
    <row r="6503" spans="3:19" x14ac:dyDescent="0.25">
      <c r="C6503" s="221"/>
      <c r="R6503" s="219">
        <v>43017</v>
      </c>
      <c r="S6503" s="220">
        <v>107</v>
      </c>
    </row>
    <row r="6504" spans="3:19" x14ac:dyDescent="0.25">
      <c r="C6504" s="221"/>
      <c r="R6504" s="219">
        <v>43018</v>
      </c>
      <c r="S6504" s="220">
        <v>107.2</v>
      </c>
    </row>
    <row r="6505" spans="3:19" x14ac:dyDescent="0.25">
      <c r="C6505" s="221"/>
      <c r="R6505" s="219">
        <v>43019</v>
      </c>
      <c r="S6505" s="220">
        <v>108.9</v>
      </c>
    </row>
    <row r="6506" spans="3:19" x14ac:dyDescent="0.25">
      <c r="C6506" s="221"/>
      <c r="R6506" s="219">
        <v>43020</v>
      </c>
      <c r="S6506" s="220">
        <v>107.6</v>
      </c>
    </row>
    <row r="6507" spans="3:19" x14ac:dyDescent="0.25">
      <c r="C6507" s="221"/>
      <c r="R6507" s="219">
        <v>43021</v>
      </c>
      <c r="S6507" s="220">
        <v>105.2</v>
      </c>
    </row>
    <row r="6508" spans="3:19" x14ac:dyDescent="0.25">
      <c r="C6508" s="221"/>
      <c r="R6508" s="219">
        <v>43022</v>
      </c>
      <c r="S6508" s="220">
        <v>105.3</v>
      </c>
    </row>
    <row r="6509" spans="3:19" x14ac:dyDescent="0.25">
      <c r="C6509" s="221"/>
      <c r="R6509" s="219">
        <v>43023</v>
      </c>
      <c r="S6509" s="220">
        <v>104.6</v>
      </c>
    </row>
    <row r="6510" spans="3:19" x14ac:dyDescent="0.25">
      <c r="C6510" s="221"/>
      <c r="R6510" s="219">
        <v>43024</v>
      </c>
      <c r="S6510" s="220">
        <v>104.8</v>
      </c>
    </row>
    <row r="6511" spans="3:19" x14ac:dyDescent="0.25">
      <c r="C6511" s="221"/>
      <c r="R6511" s="219">
        <v>43025</v>
      </c>
      <c r="S6511" s="220">
        <v>105.5</v>
      </c>
    </row>
    <row r="6512" spans="3:19" x14ac:dyDescent="0.25">
      <c r="C6512" s="221"/>
      <c r="R6512" s="219">
        <v>43026</v>
      </c>
      <c r="S6512" s="220">
        <v>103.6</v>
      </c>
    </row>
    <row r="6513" spans="3:19" x14ac:dyDescent="0.25">
      <c r="C6513" s="221"/>
      <c r="R6513" s="219">
        <v>43027</v>
      </c>
      <c r="S6513" s="220">
        <v>103.4</v>
      </c>
    </row>
    <row r="6514" spans="3:19" x14ac:dyDescent="0.25">
      <c r="C6514" s="221"/>
      <c r="R6514" s="219">
        <v>43028</v>
      </c>
      <c r="S6514" s="220">
        <v>100.3</v>
      </c>
    </row>
    <row r="6515" spans="3:19" x14ac:dyDescent="0.25">
      <c r="C6515" s="221"/>
      <c r="R6515" s="219">
        <v>43029</v>
      </c>
      <c r="S6515" s="220">
        <v>97.7</v>
      </c>
    </row>
    <row r="6516" spans="3:19" x14ac:dyDescent="0.25">
      <c r="C6516" s="221"/>
      <c r="R6516" s="219">
        <v>43030</v>
      </c>
      <c r="S6516" s="220">
        <v>95.3</v>
      </c>
    </row>
    <row r="6517" spans="3:19" x14ac:dyDescent="0.25">
      <c r="C6517" s="221"/>
      <c r="R6517" s="219">
        <v>43031</v>
      </c>
      <c r="S6517" s="220">
        <v>95.6</v>
      </c>
    </row>
    <row r="6518" spans="3:19" x14ac:dyDescent="0.25">
      <c r="C6518" s="221"/>
      <c r="R6518" s="219">
        <v>43032</v>
      </c>
      <c r="S6518" s="220">
        <v>96</v>
      </c>
    </row>
    <row r="6519" spans="3:19" x14ac:dyDescent="0.25">
      <c r="C6519" s="221"/>
      <c r="R6519" s="219">
        <v>43033</v>
      </c>
      <c r="S6519" s="220">
        <v>98.2</v>
      </c>
    </row>
    <row r="6520" spans="3:19" x14ac:dyDescent="0.25">
      <c r="C6520" s="221"/>
      <c r="R6520" s="219">
        <v>43034</v>
      </c>
      <c r="S6520" s="220">
        <v>96.5</v>
      </c>
    </row>
    <row r="6521" spans="3:19" x14ac:dyDescent="0.25">
      <c r="C6521" s="221"/>
      <c r="R6521" s="219">
        <v>43035</v>
      </c>
      <c r="S6521" s="220">
        <v>95.3</v>
      </c>
    </row>
    <row r="6522" spans="3:19" x14ac:dyDescent="0.25">
      <c r="C6522" s="221"/>
      <c r="R6522" s="219">
        <v>43036</v>
      </c>
      <c r="S6522" s="220">
        <v>92.3</v>
      </c>
    </row>
    <row r="6523" spans="3:19" x14ac:dyDescent="0.25">
      <c r="C6523" s="221"/>
      <c r="R6523" s="219">
        <v>43037</v>
      </c>
      <c r="S6523" s="220">
        <v>91.6</v>
      </c>
    </row>
    <row r="6524" spans="3:19" x14ac:dyDescent="0.25">
      <c r="C6524" s="221"/>
      <c r="R6524" s="219">
        <v>43038</v>
      </c>
      <c r="S6524" s="220">
        <v>92.7</v>
      </c>
    </row>
    <row r="6525" spans="3:19" x14ac:dyDescent="0.25">
      <c r="C6525" s="221"/>
      <c r="R6525" s="219">
        <v>43039</v>
      </c>
      <c r="S6525" s="220">
        <v>93</v>
      </c>
    </row>
    <row r="6526" spans="3:19" x14ac:dyDescent="0.25">
      <c r="C6526" s="221"/>
      <c r="R6526" s="219">
        <v>43040</v>
      </c>
      <c r="S6526" s="220">
        <v>90.5</v>
      </c>
    </row>
    <row r="6527" spans="3:19" x14ac:dyDescent="0.25">
      <c r="C6527" s="221"/>
      <c r="R6527" s="219">
        <v>43041</v>
      </c>
      <c r="S6527" s="220">
        <v>93.8</v>
      </c>
    </row>
    <row r="6528" spans="3:19" x14ac:dyDescent="0.25">
      <c r="C6528" s="221"/>
      <c r="R6528" s="219">
        <v>43042</v>
      </c>
      <c r="S6528" s="220">
        <v>93.1</v>
      </c>
    </row>
    <row r="6529" spans="3:19" x14ac:dyDescent="0.25">
      <c r="C6529" s="221"/>
      <c r="R6529" s="219">
        <v>43043</v>
      </c>
      <c r="S6529" s="220">
        <v>91.8</v>
      </c>
    </row>
    <row r="6530" spans="3:19" x14ac:dyDescent="0.25">
      <c r="C6530" s="221"/>
      <c r="R6530" s="219">
        <v>43044</v>
      </c>
      <c r="S6530" s="220">
        <v>90.2</v>
      </c>
    </row>
    <row r="6531" spans="3:19" x14ac:dyDescent="0.25">
      <c r="C6531" s="221"/>
      <c r="R6531" s="219">
        <v>43045</v>
      </c>
      <c r="S6531" s="220">
        <v>92</v>
      </c>
    </row>
    <row r="6532" spans="3:19" x14ac:dyDescent="0.25">
      <c r="C6532" s="221"/>
      <c r="R6532" s="219">
        <v>43046</v>
      </c>
      <c r="S6532" s="220">
        <v>92.6</v>
      </c>
    </row>
    <row r="6533" spans="3:19" x14ac:dyDescent="0.25">
      <c r="C6533" s="221"/>
      <c r="R6533" s="219">
        <v>43047</v>
      </c>
      <c r="S6533" s="220">
        <v>96.6</v>
      </c>
    </row>
    <row r="6534" spans="3:19" x14ac:dyDescent="0.25">
      <c r="C6534" s="221"/>
      <c r="R6534" s="219">
        <v>43048</v>
      </c>
      <c r="S6534" s="220">
        <v>97.1</v>
      </c>
    </row>
    <row r="6535" spans="3:19" x14ac:dyDescent="0.25">
      <c r="C6535" s="221"/>
      <c r="R6535" s="219">
        <v>43049</v>
      </c>
      <c r="S6535" s="220">
        <v>96.8</v>
      </c>
    </row>
    <row r="6536" spans="3:19" x14ac:dyDescent="0.25">
      <c r="C6536" s="221"/>
      <c r="R6536" s="219">
        <v>43050</v>
      </c>
      <c r="S6536" s="220">
        <v>95.7</v>
      </c>
    </row>
    <row r="6537" spans="3:19" x14ac:dyDescent="0.25">
      <c r="C6537" s="221"/>
      <c r="R6537" s="219">
        <v>43051</v>
      </c>
      <c r="S6537" s="220">
        <v>95.4</v>
      </c>
    </row>
    <row r="6538" spans="3:19" x14ac:dyDescent="0.25">
      <c r="C6538" s="221"/>
      <c r="R6538" s="219">
        <v>43052</v>
      </c>
      <c r="S6538" s="220">
        <v>95.2</v>
      </c>
    </row>
    <row r="6539" spans="3:19" x14ac:dyDescent="0.25">
      <c r="C6539" s="221"/>
      <c r="R6539" s="219">
        <v>43053</v>
      </c>
      <c r="S6539" s="220">
        <v>95.6</v>
      </c>
    </row>
    <row r="6540" spans="3:19" x14ac:dyDescent="0.25">
      <c r="C6540" s="221"/>
      <c r="R6540" s="219">
        <v>43054</v>
      </c>
      <c r="S6540" s="220">
        <v>94.3</v>
      </c>
    </row>
    <row r="6541" spans="3:19" x14ac:dyDescent="0.25">
      <c r="C6541" s="221"/>
      <c r="R6541" s="219">
        <v>43055</v>
      </c>
      <c r="S6541" s="220">
        <v>94.7</v>
      </c>
    </row>
    <row r="6542" spans="3:19" x14ac:dyDescent="0.25">
      <c r="C6542" s="221"/>
      <c r="R6542" s="219">
        <v>43056</v>
      </c>
      <c r="S6542" s="220">
        <v>92.4</v>
      </c>
    </row>
    <row r="6543" spans="3:19" x14ac:dyDescent="0.25">
      <c r="C6543" s="221"/>
      <c r="R6543" s="219">
        <v>43057</v>
      </c>
      <c r="S6543" s="220">
        <v>89.3</v>
      </c>
    </row>
    <row r="6544" spans="3:19" x14ac:dyDescent="0.25">
      <c r="C6544" s="221"/>
      <c r="R6544" s="219">
        <v>43058</v>
      </c>
      <c r="S6544" s="220">
        <v>88.9</v>
      </c>
    </row>
    <row r="6545" spans="3:19" x14ac:dyDescent="0.25">
      <c r="C6545" s="221"/>
      <c r="R6545" s="219">
        <v>43059</v>
      </c>
      <c r="S6545" s="220">
        <v>88.8</v>
      </c>
    </row>
    <row r="6546" spans="3:19" x14ac:dyDescent="0.25">
      <c r="C6546" s="221"/>
      <c r="R6546" s="219">
        <v>43060</v>
      </c>
      <c r="S6546" s="220">
        <v>92.4</v>
      </c>
    </row>
    <row r="6547" spans="3:19" x14ac:dyDescent="0.25">
      <c r="C6547" s="221"/>
      <c r="R6547" s="219">
        <v>43061</v>
      </c>
      <c r="S6547" s="220">
        <v>93.7</v>
      </c>
    </row>
    <row r="6548" spans="3:19" x14ac:dyDescent="0.25">
      <c r="C6548" s="221"/>
      <c r="R6548" s="219">
        <v>43062</v>
      </c>
      <c r="S6548" s="220">
        <v>91.7</v>
      </c>
    </row>
    <row r="6549" spans="3:19" x14ac:dyDescent="0.25">
      <c r="C6549" s="221"/>
      <c r="R6549" s="219">
        <v>43063</v>
      </c>
      <c r="S6549" s="220">
        <v>90.2</v>
      </c>
    </row>
    <row r="6550" spans="3:19" x14ac:dyDescent="0.25">
      <c r="C6550" s="221"/>
      <c r="R6550" s="219">
        <v>43064</v>
      </c>
      <c r="S6550" s="220">
        <v>89.2</v>
      </c>
    </row>
    <row r="6551" spans="3:19" x14ac:dyDescent="0.25">
      <c r="C6551" s="221"/>
      <c r="R6551" s="219">
        <v>43065</v>
      </c>
      <c r="S6551" s="220">
        <v>86.6</v>
      </c>
    </row>
    <row r="6552" spans="3:19" x14ac:dyDescent="0.25">
      <c r="C6552" s="221"/>
      <c r="R6552" s="219">
        <v>43066</v>
      </c>
      <c r="S6552" s="220">
        <v>90</v>
      </c>
    </row>
    <row r="6553" spans="3:19" x14ac:dyDescent="0.25">
      <c r="C6553" s="221"/>
      <c r="R6553" s="219">
        <v>43067</v>
      </c>
      <c r="S6553" s="220">
        <v>91.7</v>
      </c>
    </row>
    <row r="6554" spans="3:19" x14ac:dyDescent="0.25">
      <c r="C6554" s="221"/>
      <c r="R6554" s="219">
        <v>43068</v>
      </c>
      <c r="S6554" s="220">
        <v>91.8</v>
      </c>
    </row>
    <row r="6555" spans="3:19" x14ac:dyDescent="0.25">
      <c r="C6555" s="221"/>
      <c r="R6555" s="219">
        <v>43069</v>
      </c>
      <c r="S6555" s="220">
        <v>93.3</v>
      </c>
    </row>
    <row r="6556" spans="3:19" x14ac:dyDescent="0.25">
      <c r="C6556" s="221"/>
      <c r="R6556" s="219">
        <v>43070</v>
      </c>
      <c r="S6556" s="220">
        <v>94.4</v>
      </c>
    </row>
    <row r="6557" spans="3:19" x14ac:dyDescent="0.25">
      <c r="C6557" s="221"/>
      <c r="R6557" s="219">
        <v>43071</v>
      </c>
      <c r="S6557" s="220">
        <v>88.8</v>
      </c>
    </row>
    <row r="6558" spans="3:19" x14ac:dyDescent="0.25">
      <c r="C6558" s="221"/>
      <c r="R6558" s="219">
        <v>43072</v>
      </c>
      <c r="S6558" s="220">
        <v>87</v>
      </c>
    </row>
    <row r="6559" spans="3:19" x14ac:dyDescent="0.25">
      <c r="C6559" s="221"/>
      <c r="R6559" s="219">
        <v>43073</v>
      </c>
      <c r="S6559" s="220">
        <v>87.7</v>
      </c>
    </row>
    <row r="6560" spans="3:19" x14ac:dyDescent="0.25">
      <c r="C6560" s="221"/>
      <c r="R6560" s="219">
        <v>43074</v>
      </c>
      <c r="S6560" s="220">
        <v>88.7</v>
      </c>
    </row>
    <row r="6561" spans="3:19" x14ac:dyDescent="0.25">
      <c r="C6561" s="221"/>
      <c r="R6561" s="219">
        <v>43075</v>
      </c>
      <c r="S6561" s="220">
        <v>87.9</v>
      </c>
    </row>
    <row r="6562" spans="3:19" x14ac:dyDescent="0.25">
      <c r="C6562" s="221"/>
      <c r="R6562" s="219">
        <v>43076</v>
      </c>
      <c r="S6562" s="220">
        <v>86.2</v>
      </c>
    </row>
    <row r="6563" spans="3:19" x14ac:dyDescent="0.25">
      <c r="C6563" s="221"/>
      <c r="R6563" s="219">
        <v>43077</v>
      </c>
      <c r="S6563" s="220">
        <v>83.2</v>
      </c>
    </row>
    <row r="6564" spans="3:19" x14ac:dyDescent="0.25">
      <c r="C6564" s="221"/>
      <c r="R6564" s="219">
        <v>43078</v>
      </c>
      <c r="S6564" s="220">
        <v>81.400000000000006</v>
      </c>
    </row>
    <row r="6565" spans="3:19" x14ac:dyDescent="0.25">
      <c r="C6565" s="221"/>
      <c r="R6565" s="219">
        <v>43079</v>
      </c>
      <c r="S6565" s="220">
        <v>81</v>
      </c>
    </row>
    <row r="6566" spans="3:19" x14ac:dyDescent="0.25">
      <c r="C6566" s="221"/>
      <c r="R6566" s="219">
        <v>43080</v>
      </c>
      <c r="S6566" s="220">
        <v>84</v>
      </c>
    </row>
    <row r="6567" spans="3:19" x14ac:dyDescent="0.25">
      <c r="C6567" s="221"/>
      <c r="R6567" s="219">
        <v>43081</v>
      </c>
      <c r="S6567" s="220">
        <v>85.3</v>
      </c>
    </row>
    <row r="6568" spans="3:19" x14ac:dyDescent="0.25">
      <c r="C6568" s="221"/>
      <c r="R6568" s="219">
        <v>43082</v>
      </c>
      <c r="S6568" s="220">
        <v>85.2</v>
      </c>
    </row>
    <row r="6569" spans="3:19" x14ac:dyDescent="0.25">
      <c r="C6569" s="221"/>
      <c r="R6569" s="219">
        <v>43083</v>
      </c>
      <c r="S6569" s="220">
        <v>84.9</v>
      </c>
    </row>
    <row r="6570" spans="3:19" x14ac:dyDescent="0.25">
      <c r="C6570" s="221"/>
      <c r="R6570" s="219">
        <v>43084</v>
      </c>
      <c r="S6570" s="220">
        <v>85.6</v>
      </c>
    </row>
    <row r="6571" spans="3:19" x14ac:dyDescent="0.25">
      <c r="C6571" s="221"/>
      <c r="R6571" s="219">
        <v>43085</v>
      </c>
      <c r="S6571" s="220">
        <v>82.8</v>
      </c>
    </row>
    <row r="6572" spans="3:19" x14ac:dyDescent="0.25">
      <c r="C6572" s="221"/>
      <c r="R6572" s="219">
        <v>43086</v>
      </c>
      <c r="S6572" s="220">
        <v>83</v>
      </c>
    </row>
    <row r="6573" spans="3:19" x14ac:dyDescent="0.25">
      <c r="C6573" s="221"/>
      <c r="R6573" s="219">
        <v>43087</v>
      </c>
      <c r="S6573" s="220">
        <v>84.3</v>
      </c>
    </row>
    <row r="6574" spans="3:19" x14ac:dyDescent="0.25">
      <c r="C6574" s="221"/>
      <c r="R6574" s="219">
        <v>43088</v>
      </c>
      <c r="S6574" s="220">
        <v>84.9</v>
      </c>
    </row>
    <row r="6575" spans="3:19" x14ac:dyDescent="0.25">
      <c r="C6575" s="221"/>
      <c r="R6575" s="219">
        <v>43089</v>
      </c>
      <c r="S6575" s="220">
        <v>86.1</v>
      </c>
    </row>
    <row r="6576" spans="3:19" x14ac:dyDescent="0.25">
      <c r="C6576" s="221"/>
      <c r="R6576" s="219">
        <v>43090</v>
      </c>
      <c r="S6576" s="220">
        <v>84.4</v>
      </c>
    </row>
    <row r="6577" spans="3:19" x14ac:dyDescent="0.25">
      <c r="C6577" s="221"/>
      <c r="R6577" s="219">
        <v>43091</v>
      </c>
      <c r="S6577" s="220">
        <v>82</v>
      </c>
    </row>
    <row r="6578" spans="3:19" x14ac:dyDescent="0.25">
      <c r="C6578" s="221"/>
      <c r="R6578" s="219">
        <v>43092</v>
      </c>
      <c r="S6578" s="220">
        <v>82.6</v>
      </c>
    </row>
    <row r="6579" spans="3:19" x14ac:dyDescent="0.25">
      <c r="C6579" s="221"/>
      <c r="R6579" s="219">
        <v>43093</v>
      </c>
      <c r="S6579" s="220">
        <v>83.1</v>
      </c>
    </row>
    <row r="6580" spans="3:19" x14ac:dyDescent="0.25">
      <c r="C6580" s="221"/>
      <c r="R6580" s="219">
        <v>43094</v>
      </c>
      <c r="S6580" s="220">
        <v>83.7</v>
      </c>
    </row>
    <row r="6581" spans="3:19" x14ac:dyDescent="0.25">
      <c r="C6581" s="221"/>
      <c r="R6581" s="219">
        <v>43095</v>
      </c>
      <c r="S6581" s="220">
        <v>86.4</v>
      </c>
    </row>
    <row r="6582" spans="3:19" x14ac:dyDescent="0.25">
      <c r="C6582" s="221"/>
      <c r="R6582" s="219">
        <v>43096</v>
      </c>
      <c r="S6582" s="220">
        <v>84.8</v>
      </c>
    </row>
    <row r="6583" spans="3:19" x14ac:dyDescent="0.25">
      <c r="C6583" s="221"/>
      <c r="R6583" s="219">
        <v>43097</v>
      </c>
      <c r="S6583" s="220">
        <v>85.7</v>
      </c>
    </row>
    <row r="6584" spans="3:19" x14ac:dyDescent="0.25">
      <c r="C6584" s="221"/>
      <c r="R6584" s="219">
        <v>43098</v>
      </c>
      <c r="S6584" s="220">
        <v>86.4</v>
      </c>
    </row>
    <row r="6585" spans="3:19" x14ac:dyDescent="0.25">
      <c r="C6585" s="221"/>
      <c r="R6585" s="219">
        <v>43099</v>
      </c>
      <c r="S6585" s="220">
        <v>85.8</v>
      </c>
    </row>
    <row r="6586" spans="3:19" x14ac:dyDescent="0.25">
      <c r="C6586" s="221"/>
      <c r="R6586" s="219">
        <v>43100</v>
      </c>
      <c r="S6586" s="220">
        <v>83.8</v>
      </c>
    </row>
    <row r="6587" spans="3:19" x14ac:dyDescent="0.25">
      <c r="C6587" s="221"/>
      <c r="R6587" s="219">
        <v>43101</v>
      </c>
      <c r="S6587" s="220">
        <v>86.3</v>
      </c>
    </row>
    <row r="6588" spans="3:19" x14ac:dyDescent="0.25">
      <c r="C6588" s="221"/>
      <c r="R6588" s="219">
        <v>43102</v>
      </c>
      <c r="S6588" s="220">
        <v>91.4</v>
      </c>
    </row>
    <row r="6589" spans="3:19" x14ac:dyDescent="0.25">
      <c r="C6589" s="221"/>
      <c r="R6589" s="219">
        <v>43103</v>
      </c>
      <c r="S6589" s="220">
        <v>93.9</v>
      </c>
    </row>
    <row r="6590" spans="3:19" x14ac:dyDescent="0.25">
      <c r="C6590" s="221"/>
      <c r="R6590" s="219">
        <v>43104</v>
      </c>
      <c r="S6590" s="220">
        <v>94.3</v>
      </c>
    </row>
    <row r="6591" spans="3:19" x14ac:dyDescent="0.25">
      <c r="C6591" s="221"/>
      <c r="R6591" s="219">
        <v>43105</v>
      </c>
      <c r="S6591" s="220">
        <v>92.9</v>
      </c>
    </row>
    <row r="6592" spans="3:19" x14ac:dyDescent="0.25">
      <c r="C6592" s="221"/>
      <c r="R6592" s="219">
        <v>43106</v>
      </c>
      <c r="S6592" s="220">
        <v>93.4</v>
      </c>
    </row>
    <row r="6593" spans="3:19" x14ac:dyDescent="0.25">
      <c r="C6593" s="221"/>
      <c r="R6593" s="219">
        <v>43107</v>
      </c>
      <c r="S6593" s="220">
        <v>91.4</v>
      </c>
    </row>
    <row r="6594" spans="3:19" x14ac:dyDescent="0.25">
      <c r="C6594" s="221"/>
      <c r="R6594" s="219">
        <v>43108</v>
      </c>
      <c r="S6594" s="220">
        <v>92.3</v>
      </c>
    </row>
    <row r="6595" spans="3:19" x14ac:dyDescent="0.25">
      <c r="C6595" s="221"/>
      <c r="R6595" s="219">
        <v>43109</v>
      </c>
      <c r="S6595" s="220">
        <v>91.7</v>
      </c>
    </row>
    <row r="6596" spans="3:19" x14ac:dyDescent="0.25">
      <c r="C6596" s="221"/>
      <c r="R6596" s="219">
        <v>43110</v>
      </c>
      <c r="S6596" s="220">
        <v>89.3</v>
      </c>
    </row>
    <row r="6597" spans="3:19" x14ac:dyDescent="0.25">
      <c r="C6597" s="221"/>
      <c r="R6597" s="219">
        <v>43111</v>
      </c>
      <c r="S6597" s="220">
        <v>89.2</v>
      </c>
    </row>
    <row r="6598" spans="3:19" x14ac:dyDescent="0.25">
      <c r="C6598" s="221"/>
      <c r="R6598" s="219">
        <v>43112</v>
      </c>
      <c r="S6598" s="220">
        <v>92.1</v>
      </c>
    </row>
    <row r="6599" spans="3:19" x14ac:dyDescent="0.25">
      <c r="C6599" s="221"/>
      <c r="R6599" s="219">
        <v>43113</v>
      </c>
      <c r="S6599" s="220">
        <v>91.5</v>
      </c>
    </row>
    <row r="6600" spans="3:19" x14ac:dyDescent="0.25">
      <c r="C6600" s="221"/>
      <c r="R6600" s="219">
        <v>43114</v>
      </c>
      <c r="S6600" s="220">
        <v>90.5</v>
      </c>
    </row>
    <row r="6601" spans="3:19" x14ac:dyDescent="0.25">
      <c r="C6601" s="221"/>
      <c r="R6601" s="219">
        <v>43115</v>
      </c>
      <c r="S6601" s="220">
        <v>91.2</v>
      </c>
    </row>
    <row r="6602" spans="3:19" x14ac:dyDescent="0.25">
      <c r="C6602" s="221"/>
      <c r="R6602" s="219">
        <v>43116</v>
      </c>
      <c r="S6602" s="220">
        <v>91.4</v>
      </c>
    </row>
    <row r="6603" spans="3:19" x14ac:dyDescent="0.25">
      <c r="C6603" s="221"/>
      <c r="R6603" s="219">
        <v>43117</v>
      </c>
      <c r="S6603" s="220">
        <v>93.5</v>
      </c>
    </row>
    <row r="6604" spans="3:19" x14ac:dyDescent="0.25">
      <c r="C6604" s="221"/>
      <c r="R6604" s="219">
        <v>43118</v>
      </c>
      <c r="S6604" s="220">
        <v>93.6</v>
      </c>
    </row>
    <row r="6605" spans="3:19" x14ac:dyDescent="0.25">
      <c r="C6605" s="221"/>
      <c r="R6605" s="219">
        <v>43119</v>
      </c>
      <c r="S6605" s="220">
        <v>93.9</v>
      </c>
    </row>
    <row r="6606" spans="3:19" x14ac:dyDescent="0.25">
      <c r="C6606" s="221"/>
      <c r="R6606" s="219">
        <v>43120</v>
      </c>
      <c r="S6606" s="220">
        <v>93.1</v>
      </c>
    </row>
    <row r="6607" spans="3:19" x14ac:dyDescent="0.25">
      <c r="C6607" s="221"/>
      <c r="R6607" s="219">
        <v>43121</v>
      </c>
      <c r="S6607" s="220">
        <v>93.1</v>
      </c>
    </row>
    <row r="6608" spans="3:19" x14ac:dyDescent="0.25">
      <c r="C6608" s="221"/>
      <c r="R6608" s="219">
        <v>43122</v>
      </c>
      <c r="S6608" s="220">
        <v>95.2</v>
      </c>
    </row>
    <row r="6609" spans="3:19" x14ac:dyDescent="0.25">
      <c r="C6609" s="221"/>
      <c r="R6609" s="219">
        <v>43123</v>
      </c>
      <c r="S6609" s="220">
        <v>96.5</v>
      </c>
    </row>
    <row r="6610" spans="3:19" x14ac:dyDescent="0.25">
      <c r="C6610" s="221"/>
      <c r="R6610" s="219">
        <v>43124</v>
      </c>
      <c r="S6610" s="220">
        <v>98.6</v>
      </c>
    </row>
    <row r="6611" spans="3:19" x14ac:dyDescent="0.25">
      <c r="C6611" s="221"/>
      <c r="R6611" s="219">
        <v>43125</v>
      </c>
      <c r="S6611" s="220">
        <v>98.1</v>
      </c>
    </row>
    <row r="6612" spans="3:19" x14ac:dyDescent="0.25">
      <c r="C6612" s="221"/>
      <c r="R6612" s="219">
        <v>43126</v>
      </c>
      <c r="S6612" s="220">
        <v>96.4</v>
      </c>
    </row>
    <row r="6613" spans="3:19" x14ac:dyDescent="0.25">
      <c r="C6613" s="221"/>
      <c r="R6613" s="219">
        <v>43127</v>
      </c>
      <c r="S6613" s="220">
        <v>93.6</v>
      </c>
    </row>
    <row r="6614" spans="3:19" x14ac:dyDescent="0.25">
      <c r="C6614" s="221"/>
      <c r="R6614" s="219">
        <v>43128</v>
      </c>
      <c r="S6614" s="220">
        <v>90.6</v>
      </c>
    </row>
    <row r="6615" spans="3:19" x14ac:dyDescent="0.25">
      <c r="C6615" s="221"/>
      <c r="R6615" s="219">
        <v>43129</v>
      </c>
      <c r="S6615" s="220">
        <v>90</v>
      </c>
    </row>
    <row r="6616" spans="3:19" x14ac:dyDescent="0.25">
      <c r="C6616" s="221"/>
      <c r="R6616" s="219">
        <v>43130</v>
      </c>
      <c r="S6616" s="220">
        <v>91.7</v>
      </c>
    </row>
    <row r="6617" spans="3:19" x14ac:dyDescent="0.25">
      <c r="C6617" s="221"/>
      <c r="R6617" s="219">
        <v>43131</v>
      </c>
      <c r="S6617" s="220">
        <v>91.8</v>
      </c>
    </row>
    <row r="6618" spans="3:19" x14ac:dyDescent="0.25">
      <c r="C6618" s="221"/>
      <c r="R6618" s="219">
        <v>43132</v>
      </c>
      <c r="S6618" s="220">
        <v>87.3</v>
      </c>
    </row>
    <row r="6619" spans="3:19" x14ac:dyDescent="0.25">
      <c r="C6619" s="221"/>
      <c r="R6619" s="219">
        <v>43133</v>
      </c>
      <c r="S6619" s="220">
        <v>83.7</v>
      </c>
    </row>
    <row r="6620" spans="3:19" x14ac:dyDescent="0.25">
      <c r="C6620" s="221"/>
      <c r="R6620" s="219">
        <v>43134</v>
      </c>
      <c r="S6620" s="220">
        <v>81.3</v>
      </c>
    </row>
    <row r="6621" spans="3:19" x14ac:dyDescent="0.25">
      <c r="C6621" s="221"/>
      <c r="R6621" s="219">
        <v>43135</v>
      </c>
      <c r="S6621" s="220">
        <v>80.8</v>
      </c>
    </row>
    <row r="6622" spans="3:19" x14ac:dyDescent="0.25">
      <c r="C6622" s="221"/>
      <c r="R6622" s="219">
        <v>43136</v>
      </c>
      <c r="S6622" s="220">
        <v>81</v>
      </c>
    </row>
    <row r="6623" spans="3:19" x14ac:dyDescent="0.25">
      <c r="C6623" s="221"/>
      <c r="R6623" s="219">
        <v>43137</v>
      </c>
      <c r="S6623" s="220">
        <v>81.900000000000006</v>
      </c>
    </row>
    <row r="6624" spans="3:19" x14ac:dyDescent="0.25">
      <c r="C6624" s="221"/>
      <c r="R6624" s="219">
        <v>43138</v>
      </c>
      <c r="S6624" s="220">
        <v>81.7</v>
      </c>
    </row>
    <row r="6625" spans="3:19" x14ac:dyDescent="0.25">
      <c r="C6625" s="221"/>
      <c r="R6625" s="219">
        <v>43139</v>
      </c>
      <c r="S6625" s="220">
        <v>82.2</v>
      </c>
    </row>
    <row r="6626" spans="3:19" x14ac:dyDescent="0.25">
      <c r="C6626" s="221"/>
      <c r="R6626" s="219">
        <v>43140</v>
      </c>
      <c r="S6626" s="220">
        <v>82.2</v>
      </c>
    </row>
    <row r="6627" spans="3:19" x14ac:dyDescent="0.25">
      <c r="C6627" s="221"/>
      <c r="R6627" s="219">
        <v>43141</v>
      </c>
      <c r="S6627" s="220">
        <v>80.3</v>
      </c>
    </row>
    <row r="6628" spans="3:19" x14ac:dyDescent="0.25">
      <c r="C6628" s="221"/>
      <c r="R6628" s="219">
        <v>43142</v>
      </c>
      <c r="S6628" s="220">
        <v>76.2</v>
      </c>
    </row>
    <row r="6629" spans="3:19" x14ac:dyDescent="0.25">
      <c r="C6629" s="221"/>
      <c r="R6629" s="219">
        <v>43143</v>
      </c>
      <c r="S6629" s="220">
        <v>77.5</v>
      </c>
    </row>
    <row r="6630" spans="3:19" x14ac:dyDescent="0.25">
      <c r="C6630" s="221"/>
      <c r="R6630" s="219">
        <v>43144</v>
      </c>
      <c r="S6630" s="220">
        <v>77.900000000000006</v>
      </c>
    </row>
    <row r="6631" spans="3:19" x14ac:dyDescent="0.25">
      <c r="C6631" s="221"/>
      <c r="R6631" s="219">
        <v>43145</v>
      </c>
      <c r="S6631" s="220">
        <v>77.2</v>
      </c>
    </row>
    <row r="6632" spans="3:19" x14ac:dyDescent="0.25">
      <c r="C6632" s="221"/>
      <c r="R6632" s="219">
        <v>43146</v>
      </c>
      <c r="S6632" s="220">
        <v>77.5</v>
      </c>
    </row>
    <row r="6633" spans="3:19" x14ac:dyDescent="0.25">
      <c r="C6633" s="221"/>
      <c r="R6633" s="219">
        <v>43147</v>
      </c>
      <c r="S6633" s="220">
        <v>75</v>
      </c>
    </row>
    <row r="6634" spans="3:19" x14ac:dyDescent="0.25">
      <c r="C6634" s="221"/>
      <c r="R6634" s="219">
        <v>43148</v>
      </c>
      <c r="S6634" s="220">
        <v>74</v>
      </c>
    </row>
    <row r="6635" spans="3:19" x14ac:dyDescent="0.25">
      <c r="C6635" s="221"/>
      <c r="R6635" s="219">
        <v>43149</v>
      </c>
      <c r="S6635" s="220">
        <v>72.7</v>
      </c>
    </row>
    <row r="6636" spans="3:19" x14ac:dyDescent="0.25">
      <c r="C6636" s="221"/>
      <c r="R6636" s="219">
        <v>43150</v>
      </c>
      <c r="S6636" s="220">
        <v>73.5</v>
      </c>
    </row>
    <row r="6637" spans="3:19" x14ac:dyDescent="0.25">
      <c r="C6637" s="221"/>
      <c r="R6637" s="219">
        <v>43151</v>
      </c>
      <c r="S6637" s="220">
        <v>74.099999999999994</v>
      </c>
    </row>
    <row r="6638" spans="3:19" x14ac:dyDescent="0.25">
      <c r="C6638" s="221"/>
      <c r="R6638" s="219">
        <v>43152</v>
      </c>
      <c r="S6638" s="220">
        <v>72.2</v>
      </c>
    </row>
    <row r="6639" spans="3:19" x14ac:dyDescent="0.25">
      <c r="C6639" s="221"/>
      <c r="R6639" s="219">
        <v>43153</v>
      </c>
      <c r="S6639" s="220">
        <v>69.7</v>
      </c>
    </row>
    <row r="6640" spans="3:19" x14ac:dyDescent="0.25">
      <c r="C6640" s="221"/>
      <c r="R6640" s="219">
        <v>43154</v>
      </c>
      <c r="S6640" s="220">
        <v>67.7</v>
      </c>
    </row>
    <row r="6641" spans="3:19" x14ac:dyDescent="0.25">
      <c r="C6641" s="221"/>
      <c r="R6641" s="219">
        <v>43155</v>
      </c>
      <c r="S6641" s="220">
        <v>66.5</v>
      </c>
    </row>
    <row r="6642" spans="3:19" x14ac:dyDescent="0.25">
      <c r="C6642" s="221"/>
      <c r="R6642" s="219">
        <v>43156</v>
      </c>
      <c r="S6642" s="220">
        <v>65.599999999999994</v>
      </c>
    </row>
    <row r="6643" spans="3:19" x14ac:dyDescent="0.25">
      <c r="C6643" s="221"/>
      <c r="R6643" s="219">
        <v>43157</v>
      </c>
      <c r="S6643" s="220">
        <v>67.2</v>
      </c>
    </row>
    <row r="6644" spans="3:19" x14ac:dyDescent="0.25">
      <c r="C6644" s="221"/>
      <c r="R6644" s="219">
        <v>43158</v>
      </c>
      <c r="S6644" s="220">
        <v>68.3</v>
      </c>
    </row>
    <row r="6645" spans="3:19" x14ac:dyDescent="0.25">
      <c r="C6645" s="221"/>
      <c r="R6645" s="219">
        <v>43159</v>
      </c>
      <c r="S6645" s="220">
        <v>68</v>
      </c>
    </row>
    <row r="6646" spans="3:19" x14ac:dyDescent="0.25">
      <c r="C6646" s="221"/>
      <c r="R6646" s="219">
        <v>43160</v>
      </c>
      <c r="S6646" s="220">
        <v>68</v>
      </c>
    </row>
    <row r="6647" spans="3:19" x14ac:dyDescent="0.25">
      <c r="C6647" s="221"/>
      <c r="R6647" s="219">
        <v>43161</v>
      </c>
      <c r="S6647" s="220">
        <v>69.599999999999994</v>
      </c>
    </row>
    <row r="6648" spans="3:19" x14ac:dyDescent="0.25">
      <c r="C6648" s="221"/>
      <c r="R6648" s="219">
        <v>43162</v>
      </c>
      <c r="S6648" s="220">
        <v>69.400000000000006</v>
      </c>
    </row>
    <row r="6649" spans="3:19" x14ac:dyDescent="0.25">
      <c r="C6649" s="221"/>
      <c r="R6649" s="219">
        <v>43163</v>
      </c>
      <c r="S6649" s="220">
        <v>70.3</v>
      </c>
    </row>
    <row r="6650" spans="3:19" x14ac:dyDescent="0.25">
      <c r="C6650" s="221"/>
      <c r="R6650" s="219">
        <v>43164</v>
      </c>
      <c r="S6650" s="220">
        <v>71.5</v>
      </c>
    </row>
    <row r="6651" spans="3:19" x14ac:dyDescent="0.25">
      <c r="C6651" s="221"/>
      <c r="R6651" s="219">
        <v>43165</v>
      </c>
      <c r="S6651" s="220">
        <v>72.599999999999994</v>
      </c>
    </row>
    <row r="6652" spans="3:19" x14ac:dyDescent="0.25">
      <c r="C6652" s="221"/>
      <c r="R6652" s="219">
        <v>43166</v>
      </c>
      <c r="S6652" s="220">
        <v>74.3</v>
      </c>
    </row>
    <row r="6653" spans="3:19" x14ac:dyDescent="0.25">
      <c r="C6653" s="221"/>
      <c r="R6653" s="219">
        <v>43167</v>
      </c>
      <c r="S6653" s="220">
        <v>75.900000000000006</v>
      </c>
    </row>
    <row r="6654" spans="3:19" x14ac:dyDescent="0.25">
      <c r="C6654" s="221"/>
      <c r="R6654" s="219">
        <v>43168</v>
      </c>
      <c r="S6654" s="220">
        <v>76.8</v>
      </c>
    </row>
    <row r="6655" spans="3:19" x14ac:dyDescent="0.25">
      <c r="C6655" s="221"/>
      <c r="R6655" s="219">
        <v>43169</v>
      </c>
      <c r="S6655" s="220">
        <v>77.2</v>
      </c>
    </row>
    <row r="6656" spans="3:19" x14ac:dyDescent="0.25">
      <c r="C6656" s="221"/>
      <c r="R6656" s="219">
        <v>43170</v>
      </c>
      <c r="S6656" s="220">
        <v>77.2</v>
      </c>
    </row>
    <row r="6657" spans="3:19" x14ac:dyDescent="0.25">
      <c r="C6657" s="221"/>
      <c r="R6657" s="219">
        <v>43171</v>
      </c>
      <c r="S6657" s="220">
        <v>80.5</v>
      </c>
    </row>
    <row r="6658" spans="3:19" x14ac:dyDescent="0.25">
      <c r="C6658" s="221"/>
      <c r="R6658" s="219">
        <v>43172</v>
      </c>
      <c r="S6658" s="220">
        <v>83</v>
      </c>
    </row>
    <row r="6659" spans="3:19" x14ac:dyDescent="0.25">
      <c r="C6659" s="221"/>
      <c r="R6659" s="219">
        <v>43173</v>
      </c>
      <c r="S6659" s="220">
        <v>82</v>
      </c>
    </row>
    <row r="6660" spans="3:19" x14ac:dyDescent="0.25">
      <c r="C6660" s="221"/>
      <c r="R6660" s="219">
        <v>43174</v>
      </c>
      <c r="S6660" s="220">
        <v>85.9</v>
      </c>
    </row>
    <row r="6661" spans="3:19" x14ac:dyDescent="0.25">
      <c r="C6661" s="221"/>
      <c r="R6661" s="219">
        <v>43175</v>
      </c>
      <c r="S6661" s="220">
        <v>90.4</v>
      </c>
    </row>
    <row r="6662" spans="3:19" x14ac:dyDescent="0.25">
      <c r="C6662" s="221"/>
      <c r="R6662" s="219">
        <v>43176</v>
      </c>
      <c r="S6662" s="220">
        <v>91</v>
      </c>
    </row>
    <row r="6663" spans="3:19" x14ac:dyDescent="0.25">
      <c r="C6663" s="221"/>
      <c r="R6663" s="219">
        <v>43177</v>
      </c>
      <c r="S6663" s="220">
        <v>91.3</v>
      </c>
    </row>
    <row r="6664" spans="3:19" x14ac:dyDescent="0.25">
      <c r="C6664" s="221"/>
      <c r="R6664" s="219">
        <v>43178</v>
      </c>
      <c r="S6664" s="220">
        <v>92.8</v>
      </c>
    </row>
    <row r="6665" spans="3:19" x14ac:dyDescent="0.25">
      <c r="C6665" s="221"/>
      <c r="R6665" s="219">
        <v>43179</v>
      </c>
      <c r="S6665" s="220">
        <v>95.1</v>
      </c>
    </row>
    <row r="6666" spans="3:19" x14ac:dyDescent="0.25">
      <c r="C6666" s="221"/>
      <c r="R6666" s="219">
        <v>43180</v>
      </c>
      <c r="S6666" s="220">
        <v>97.8</v>
      </c>
    </row>
    <row r="6667" spans="3:19" x14ac:dyDescent="0.25">
      <c r="C6667" s="221"/>
      <c r="R6667" s="219">
        <v>43181</v>
      </c>
      <c r="S6667" s="220">
        <v>100.1</v>
      </c>
    </row>
    <row r="6668" spans="3:19" x14ac:dyDescent="0.25">
      <c r="C6668" s="221"/>
      <c r="R6668" s="219">
        <v>43182</v>
      </c>
      <c r="S6668" s="220">
        <v>100.5</v>
      </c>
    </row>
    <row r="6669" spans="3:19" x14ac:dyDescent="0.25">
      <c r="C6669" s="221"/>
      <c r="R6669" s="219">
        <v>43183</v>
      </c>
      <c r="S6669" s="220">
        <v>103.7</v>
      </c>
    </row>
    <row r="6670" spans="3:19" x14ac:dyDescent="0.25">
      <c r="C6670" s="221"/>
      <c r="R6670" s="219">
        <v>43184</v>
      </c>
      <c r="S6670" s="220">
        <v>103</v>
      </c>
    </row>
    <row r="6671" spans="3:19" x14ac:dyDescent="0.25">
      <c r="C6671" s="221"/>
      <c r="R6671" s="219">
        <v>43185</v>
      </c>
      <c r="S6671" s="220">
        <v>104.1</v>
      </c>
    </row>
    <row r="6672" spans="3:19" x14ac:dyDescent="0.25">
      <c r="C6672" s="221"/>
      <c r="R6672" s="219">
        <v>43186</v>
      </c>
      <c r="S6672" s="220">
        <v>105.9</v>
      </c>
    </row>
    <row r="6673" spans="3:19" x14ac:dyDescent="0.25">
      <c r="C6673" s="221"/>
      <c r="R6673" s="219">
        <v>43187</v>
      </c>
      <c r="S6673" s="220">
        <v>105.9</v>
      </c>
    </row>
    <row r="6674" spans="3:19" x14ac:dyDescent="0.25">
      <c r="C6674" s="221"/>
      <c r="R6674" s="219">
        <v>43188</v>
      </c>
      <c r="S6674" s="220">
        <v>109.6</v>
      </c>
    </row>
    <row r="6675" spans="3:19" x14ac:dyDescent="0.25">
      <c r="C6675" s="221"/>
      <c r="R6675" s="219">
        <v>43189</v>
      </c>
      <c r="S6675" s="220">
        <v>108.9</v>
      </c>
    </row>
    <row r="6676" spans="3:19" x14ac:dyDescent="0.25">
      <c r="C6676" s="221"/>
      <c r="R6676" s="219">
        <v>43190</v>
      </c>
      <c r="S6676" s="220">
        <v>109.8</v>
      </c>
    </row>
    <row r="6677" spans="3:19" x14ac:dyDescent="0.25">
      <c r="C6677" s="221"/>
      <c r="R6677" s="219">
        <v>43191</v>
      </c>
      <c r="S6677" s="220">
        <v>106.2</v>
      </c>
    </row>
    <row r="6678" spans="3:19" x14ac:dyDescent="0.25">
      <c r="C6678" s="221"/>
      <c r="R6678" s="219">
        <v>43192</v>
      </c>
      <c r="S6678" s="220">
        <v>109.3</v>
      </c>
    </row>
    <row r="6679" spans="3:19" x14ac:dyDescent="0.25">
      <c r="C6679" s="221"/>
      <c r="R6679" s="219">
        <v>43193</v>
      </c>
      <c r="S6679" s="220">
        <v>110.9</v>
      </c>
    </row>
    <row r="6680" spans="3:19" x14ac:dyDescent="0.25">
      <c r="C6680" s="221"/>
      <c r="R6680" s="219">
        <v>43194</v>
      </c>
      <c r="S6680" s="220">
        <v>109.7</v>
      </c>
    </row>
    <row r="6681" spans="3:19" x14ac:dyDescent="0.25">
      <c r="C6681" s="221"/>
      <c r="R6681" s="219">
        <v>43195</v>
      </c>
      <c r="S6681" s="220">
        <v>109.1</v>
      </c>
    </row>
    <row r="6682" spans="3:19" x14ac:dyDescent="0.25">
      <c r="C6682" s="221"/>
      <c r="R6682" s="219">
        <v>43196</v>
      </c>
      <c r="S6682" s="220">
        <v>107.9</v>
      </c>
    </row>
    <row r="6683" spans="3:19" x14ac:dyDescent="0.25">
      <c r="C6683" s="221"/>
      <c r="R6683" s="219">
        <v>43197</v>
      </c>
      <c r="S6683" s="220">
        <v>107.8</v>
      </c>
    </row>
    <row r="6684" spans="3:19" x14ac:dyDescent="0.25">
      <c r="C6684" s="221"/>
      <c r="R6684" s="219">
        <v>43198</v>
      </c>
      <c r="S6684" s="220">
        <v>107.2</v>
      </c>
    </row>
    <row r="6685" spans="3:19" x14ac:dyDescent="0.25">
      <c r="C6685" s="221"/>
      <c r="R6685" s="219">
        <v>43199</v>
      </c>
      <c r="S6685" s="220">
        <v>107.1</v>
      </c>
    </row>
    <row r="6686" spans="3:19" x14ac:dyDescent="0.25">
      <c r="C6686" s="221"/>
      <c r="R6686" s="219">
        <v>43200</v>
      </c>
      <c r="S6686" s="220">
        <v>111.8</v>
      </c>
    </row>
    <row r="6687" spans="3:19" x14ac:dyDescent="0.25">
      <c r="C6687" s="221"/>
      <c r="R6687" s="219">
        <v>43201</v>
      </c>
      <c r="S6687" s="220">
        <v>110.7</v>
      </c>
    </row>
    <row r="6688" spans="3:19" x14ac:dyDescent="0.25">
      <c r="C6688" s="221"/>
      <c r="R6688" s="219">
        <v>43202</v>
      </c>
      <c r="S6688" s="220">
        <v>116.5</v>
      </c>
    </row>
    <row r="6689" spans="3:19" x14ac:dyDescent="0.25">
      <c r="C6689" s="221"/>
      <c r="R6689" s="219">
        <v>43203</v>
      </c>
      <c r="S6689" s="220">
        <v>117.3</v>
      </c>
    </row>
    <row r="6690" spans="3:19" x14ac:dyDescent="0.25">
      <c r="C6690" s="221"/>
      <c r="R6690" s="219">
        <v>43204</v>
      </c>
      <c r="S6690" s="220">
        <v>114.2</v>
      </c>
    </row>
    <row r="6691" spans="3:19" x14ac:dyDescent="0.25">
      <c r="C6691" s="221"/>
      <c r="R6691" s="219">
        <v>43205</v>
      </c>
      <c r="S6691" s="220">
        <v>111.6</v>
      </c>
    </row>
    <row r="6692" spans="3:19" x14ac:dyDescent="0.25">
      <c r="C6692" s="221"/>
      <c r="R6692" s="219">
        <v>43206</v>
      </c>
      <c r="S6692" s="220">
        <v>115.2</v>
      </c>
    </row>
    <row r="6693" spans="3:19" x14ac:dyDescent="0.25">
      <c r="C6693" s="221"/>
      <c r="R6693" s="219">
        <v>43207</v>
      </c>
      <c r="S6693" s="220">
        <v>119.1</v>
      </c>
    </row>
    <row r="6694" spans="3:19" x14ac:dyDescent="0.25">
      <c r="C6694" s="221"/>
      <c r="R6694" s="219">
        <v>43208</v>
      </c>
      <c r="S6694" s="220">
        <v>123.7</v>
      </c>
    </row>
    <row r="6695" spans="3:19" x14ac:dyDescent="0.25">
      <c r="C6695" s="221"/>
      <c r="R6695" s="219">
        <v>43209</v>
      </c>
      <c r="S6695" s="220">
        <v>126.4</v>
      </c>
    </row>
    <row r="6696" spans="3:19" x14ac:dyDescent="0.25">
      <c r="C6696" s="221"/>
      <c r="R6696" s="219">
        <v>43210</v>
      </c>
      <c r="S6696" s="220">
        <v>123</v>
      </c>
    </row>
    <row r="6697" spans="3:19" x14ac:dyDescent="0.25">
      <c r="C6697" s="221"/>
      <c r="R6697" s="219">
        <v>43211</v>
      </c>
      <c r="S6697" s="220">
        <v>119.2</v>
      </c>
    </row>
    <row r="6698" spans="3:19" x14ac:dyDescent="0.25">
      <c r="C6698" s="221"/>
      <c r="R6698" s="219">
        <v>43212</v>
      </c>
      <c r="S6698" s="220">
        <v>117.4</v>
      </c>
    </row>
    <row r="6699" spans="3:19" x14ac:dyDescent="0.25">
      <c r="C6699" s="221"/>
      <c r="R6699" s="219">
        <v>43213</v>
      </c>
      <c r="S6699" s="220">
        <v>115.4</v>
      </c>
    </row>
    <row r="6700" spans="3:19" x14ac:dyDescent="0.25">
      <c r="C6700" s="221"/>
      <c r="R6700" s="219">
        <v>43214</v>
      </c>
      <c r="S6700" s="220">
        <v>118.6</v>
      </c>
    </row>
    <row r="6701" spans="3:19" x14ac:dyDescent="0.25">
      <c r="C6701" s="221"/>
      <c r="R6701" s="219">
        <v>43215</v>
      </c>
      <c r="S6701" s="220">
        <v>122.3</v>
      </c>
    </row>
    <row r="6702" spans="3:19" x14ac:dyDescent="0.25">
      <c r="C6702" s="221"/>
      <c r="R6702" s="219">
        <v>43216</v>
      </c>
      <c r="S6702" s="220">
        <v>124.2</v>
      </c>
    </row>
    <row r="6703" spans="3:19" x14ac:dyDescent="0.25">
      <c r="C6703" s="221"/>
      <c r="R6703" s="219">
        <v>43217</v>
      </c>
      <c r="S6703" s="220">
        <v>124.2</v>
      </c>
    </row>
    <row r="6704" spans="3:19" x14ac:dyDescent="0.25">
      <c r="C6704" s="221"/>
      <c r="R6704" s="219">
        <v>43218</v>
      </c>
      <c r="S6704" s="220">
        <v>121.4</v>
      </c>
    </row>
    <row r="6705" spans="3:19" x14ac:dyDescent="0.25">
      <c r="C6705" s="221"/>
      <c r="R6705" s="219">
        <v>43219</v>
      </c>
      <c r="S6705" s="220">
        <v>121.5</v>
      </c>
    </row>
    <row r="6706" spans="3:19" x14ac:dyDescent="0.25">
      <c r="C6706" s="221"/>
      <c r="R6706" s="219">
        <v>43220</v>
      </c>
      <c r="S6706" s="220">
        <v>122</v>
      </c>
    </row>
    <row r="6707" spans="3:19" x14ac:dyDescent="0.25">
      <c r="C6707" s="221"/>
      <c r="R6707" s="219">
        <v>43221</v>
      </c>
      <c r="S6707" s="220">
        <v>125.7</v>
      </c>
    </row>
    <row r="6708" spans="3:19" x14ac:dyDescent="0.25">
      <c r="C6708" s="221"/>
      <c r="R6708" s="219">
        <v>43222</v>
      </c>
      <c r="S6708" s="220">
        <v>127.3</v>
      </c>
    </row>
    <row r="6709" spans="3:19" x14ac:dyDescent="0.25">
      <c r="C6709" s="221"/>
      <c r="R6709" s="219">
        <v>43223</v>
      </c>
      <c r="S6709" s="220">
        <v>127.9</v>
      </c>
    </row>
    <row r="6710" spans="3:19" x14ac:dyDescent="0.25">
      <c r="C6710" s="221"/>
      <c r="R6710" s="219">
        <v>43224</v>
      </c>
      <c r="S6710" s="220">
        <v>130.19999999999999</v>
      </c>
    </row>
    <row r="6711" spans="3:19" x14ac:dyDescent="0.25">
      <c r="C6711" s="221"/>
      <c r="R6711" s="219">
        <v>43225</v>
      </c>
      <c r="S6711" s="220">
        <v>130.1</v>
      </c>
    </row>
    <row r="6712" spans="3:19" x14ac:dyDescent="0.25">
      <c r="C6712" s="221"/>
      <c r="R6712" s="219">
        <v>43226</v>
      </c>
      <c r="S6712" s="220">
        <v>127.5</v>
      </c>
    </row>
    <row r="6713" spans="3:19" x14ac:dyDescent="0.25">
      <c r="C6713" s="221"/>
      <c r="R6713" s="219">
        <v>43227</v>
      </c>
      <c r="S6713" s="220">
        <v>126.8</v>
      </c>
    </row>
    <row r="6714" spans="3:19" x14ac:dyDescent="0.25">
      <c r="C6714" s="221"/>
      <c r="R6714" s="219">
        <v>43228</v>
      </c>
      <c r="S6714" s="220">
        <v>128.1</v>
      </c>
    </row>
    <row r="6715" spans="3:19" x14ac:dyDescent="0.25">
      <c r="C6715" s="221"/>
      <c r="R6715" s="219">
        <v>43229</v>
      </c>
      <c r="S6715" s="220">
        <v>134.19999999999999</v>
      </c>
    </row>
    <row r="6716" spans="3:19" x14ac:dyDescent="0.25">
      <c r="C6716" s="221"/>
      <c r="R6716" s="219">
        <v>43230</v>
      </c>
      <c r="S6716" s="220">
        <v>134.9</v>
      </c>
    </row>
    <row r="6717" spans="3:19" x14ac:dyDescent="0.25">
      <c r="C6717" s="221"/>
      <c r="R6717" s="219">
        <v>43231</v>
      </c>
      <c r="S6717" s="220">
        <v>136.9</v>
      </c>
    </row>
    <row r="6718" spans="3:19" x14ac:dyDescent="0.25">
      <c r="C6718" s="221"/>
      <c r="R6718" s="219">
        <v>43232</v>
      </c>
      <c r="S6718" s="220">
        <v>130.30000000000001</v>
      </c>
    </row>
    <row r="6719" spans="3:19" x14ac:dyDescent="0.25">
      <c r="C6719" s="221"/>
      <c r="R6719" s="219">
        <v>43233</v>
      </c>
      <c r="S6719" s="220">
        <v>129.69999999999999</v>
      </c>
    </row>
    <row r="6720" spans="3:19" x14ac:dyDescent="0.25">
      <c r="C6720" s="221"/>
      <c r="R6720" s="219">
        <v>43234</v>
      </c>
      <c r="S6720" s="220">
        <v>130.69999999999999</v>
      </c>
    </row>
    <row r="6721" spans="3:19" x14ac:dyDescent="0.25">
      <c r="C6721" s="221"/>
      <c r="R6721" s="219">
        <v>43235</v>
      </c>
      <c r="S6721" s="220">
        <v>131.19999999999999</v>
      </c>
    </row>
    <row r="6722" spans="3:19" x14ac:dyDescent="0.25">
      <c r="C6722" s="221"/>
      <c r="R6722" s="219">
        <v>43236</v>
      </c>
      <c r="S6722" s="220">
        <v>129.80000000000001</v>
      </c>
    </row>
    <row r="6723" spans="3:19" x14ac:dyDescent="0.25">
      <c r="C6723" s="221"/>
      <c r="R6723" s="219">
        <v>43237</v>
      </c>
      <c r="S6723" s="220">
        <v>128.9</v>
      </c>
    </row>
    <row r="6724" spans="3:19" x14ac:dyDescent="0.25">
      <c r="C6724" s="221"/>
      <c r="R6724" s="219">
        <v>43238</v>
      </c>
      <c r="S6724" s="220">
        <v>124.2</v>
      </c>
    </row>
    <row r="6725" spans="3:19" x14ac:dyDescent="0.25">
      <c r="C6725" s="221"/>
      <c r="R6725" s="219">
        <v>43239</v>
      </c>
      <c r="S6725" s="220">
        <v>118.9</v>
      </c>
    </row>
    <row r="6726" spans="3:19" x14ac:dyDescent="0.25">
      <c r="C6726" s="221"/>
      <c r="R6726" s="219">
        <v>43240</v>
      </c>
      <c r="S6726" s="220">
        <v>117.7</v>
      </c>
    </row>
    <row r="6727" spans="3:19" x14ac:dyDescent="0.25">
      <c r="C6727" s="221"/>
      <c r="R6727" s="219">
        <v>43241</v>
      </c>
      <c r="S6727" s="220">
        <v>120.3</v>
      </c>
    </row>
    <row r="6728" spans="3:19" x14ac:dyDescent="0.25">
      <c r="C6728" s="221"/>
      <c r="R6728" s="219">
        <v>43242</v>
      </c>
      <c r="S6728" s="220">
        <v>122.1</v>
      </c>
    </row>
    <row r="6729" spans="3:19" x14ac:dyDescent="0.25">
      <c r="C6729" s="221"/>
      <c r="R6729" s="219">
        <v>43243</v>
      </c>
      <c r="S6729" s="220">
        <v>125.1</v>
      </c>
    </row>
    <row r="6730" spans="3:19" x14ac:dyDescent="0.25">
      <c r="C6730" s="221"/>
      <c r="R6730" s="219">
        <v>43244</v>
      </c>
      <c r="S6730" s="220">
        <v>125.2</v>
      </c>
    </row>
    <row r="6731" spans="3:19" x14ac:dyDescent="0.25">
      <c r="C6731" s="221"/>
      <c r="R6731" s="219">
        <v>43245</v>
      </c>
      <c r="S6731" s="220">
        <v>123.4</v>
      </c>
    </row>
    <row r="6732" spans="3:19" x14ac:dyDescent="0.25">
      <c r="C6732" s="221"/>
      <c r="R6732" s="219">
        <v>43246</v>
      </c>
      <c r="S6732" s="220">
        <v>122.2</v>
      </c>
    </row>
    <row r="6733" spans="3:19" x14ac:dyDescent="0.25">
      <c r="C6733" s="221"/>
      <c r="R6733" s="219">
        <v>43247</v>
      </c>
      <c r="S6733" s="220">
        <v>121.9</v>
      </c>
    </row>
    <row r="6734" spans="3:19" x14ac:dyDescent="0.25">
      <c r="C6734" s="221"/>
      <c r="R6734" s="219">
        <v>43248</v>
      </c>
      <c r="S6734" s="220">
        <v>122.2</v>
      </c>
    </row>
    <row r="6735" spans="3:19" x14ac:dyDescent="0.25">
      <c r="C6735" s="221"/>
      <c r="R6735" s="219">
        <v>43249</v>
      </c>
      <c r="S6735" s="220">
        <v>122.8</v>
      </c>
    </row>
    <row r="6736" spans="3:19" x14ac:dyDescent="0.25">
      <c r="C6736" s="221"/>
      <c r="R6736" s="219">
        <v>43250</v>
      </c>
      <c r="S6736" s="220">
        <v>123.1</v>
      </c>
    </row>
    <row r="6737" spans="3:19" x14ac:dyDescent="0.25">
      <c r="C6737" s="221"/>
      <c r="R6737" s="219">
        <v>43251</v>
      </c>
      <c r="S6737" s="220">
        <v>121</v>
      </c>
    </row>
    <row r="6738" spans="3:19" x14ac:dyDescent="0.25">
      <c r="C6738" s="221"/>
      <c r="R6738" s="219">
        <v>43252</v>
      </c>
      <c r="S6738" s="220">
        <v>121</v>
      </c>
    </row>
    <row r="6739" spans="3:19" x14ac:dyDescent="0.25">
      <c r="C6739" s="221"/>
      <c r="R6739" s="219">
        <v>43253</v>
      </c>
      <c r="S6739" s="220">
        <v>119.8</v>
      </c>
    </row>
    <row r="6740" spans="3:19" x14ac:dyDescent="0.25">
      <c r="C6740" s="221"/>
      <c r="R6740" s="219">
        <v>43254</v>
      </c>
      <c r="S6740" s="220">
        <v>117</v>
      </c>
    </row>
    <row r="6741" spans="3:19" x14ac:dyDescent="0.25">
      <c r="C6741" s="221"/>
      <c r="R6741" s="219">
        <v>43255</v>
      </c>
      <c r="S6741" s="220">
        <v>119.7</v>
      </c>
    </row>
    <row r="6742" spans="3:19" x14ac:dyDescent="0.25">
      <c r="C6742" s="221"/>
      <c r="R6742" s="219">
        <v>43256</v>
      </c>
      <c r="S6742" s="220">
        <v>124.9</v>
      </c>
    </row>
    <row r="6743" spans="3:19" x14ac:dyDescent="0.25">
      <c r="C6743" s="221"/>
      <c r="R6743" s="219">
        <v>43257</v>
      </c>
      <c r="S6743" s="220">
        <v>125.8</v>
      </c>
    </row>
    <row r="6744" spans="3:19" x14ac:dyDescent="0.25">
      <c r="C6744" s="221"/>
      <c r="R6744" s="219">
        <v>43258</v>
      </c>
      <c r="S6744" s="220">
        <v>124.6</v>
      </c>
    </row>
    <row r="6745" spans="3:19" x14ac:dyDescent="0.25">
      <c r="C6745" s="221"/>
      <c r="R6745" s="219">
        <v>43259</v>
      </c>
      <c r="S6745" s="220">
        <v>119</v>
      </c>
    </row>
    <row r="6746" spans="3:19" x14ac:dyDescent="0.25">
      <c r="C6746" s="221"/>
      <c r="R6746" s="219">
        <v>43260</v>
      </c>
      <c r="S6746" s="220">
        <v>113.9</v>
      </c>
    </row>
    <row r="6747" spans="3:19" x14ac:dyDescent="0.25">
      <c r="C6747" s="221"/>
      <c r="R6747" s="219">
        <v>43261</v>
      </c>
      <c r="S6747" s="220">
        <v>111.5</v>
      </c>
    </row>
    <row r="6748" spans="3:19" x14ac:dyDescent="0.25">
      <c r="C6748" s="221"/>
      <c r="R6748" s="219">
        <v>43262</v>
      </c>
      <c r="S6748" s="220">
        <v>112.7</v>
      </c>
    </row>
    <row r="6749" spans="3:19" x14ac:dyDescent="0.25">
      <c r="C6749" s="221"/>
      <c r="R6749" s="219">
        <v>43263</v>
      </c>
      <c r="S6749" s="220">
        <v>114.6</v>
      </c>
    </row>
    <row r="6750" spans="3:19" x14ac:dyDescent="0.25">
      <c r="C6750" s="221"/>
      <c r="R6750" s="219">
        <v>43264</v>
      </c>
      <c r="S6750" s="220">
        <v>115.1</v>
      </c>
    </row>
    <row r="6751" spans="3:19" x14ac:dyDescent="0.25">
      <c r="C6751" s="221"/>
      <c r="R6751" s="219">
        <v>43265</v>
      </c>
      <c r="S6751" s="220">
        <v>117.6</v>
      </c>
    </row>
    <row r="6752" spans="3:19" x14ac:dyDescent="0.25">
      <c r="C6752" s="221"/>
      <c r="R6752" s="219">
        <v>43266</v>
      </c>
      <c r="S6752" s="220">
        <v>114.9</v>
      </c>
    </row>
    <row r="6753" spans="3:19" x14ac:dyDescent="0.25">
      <c r="C6753" s="221"/>
      <c r="R6753" s="219">
        <v>43267</v>
      </c>
      <c r="S6753" s="220">
        <v>114</v>
      </c>
    </row>
    <row r="6754" spans="3:19" x14ac:dyDescent="0.25">
      <c r="C6754" s="221"/>
      <c r="R6754" s="219">
        <v>43268</v>
      </c>
      <c r="S6754" s="220">
        <v>111.8</v>
      </c>
    </row>
    <row r="6755" spans="3:19" x14ac:dyDescent="0.25">
      <c r="C6755" s="221"/>
      <c r="R6755" s="219">
        <v>43269</v>
      </c>
      <c r="S6755" s="220">
        <v>111.5</v>
      </c>
    </row>
    <row r="6756" spans="3:19" x14ac:dyDescent="0.25">
      <c r="C6756" s="221"/>
      <c r="R6756" s="219">
        <v>43270</v>
      </c>
      <c r="S6756" s="220">
        <v>113.6</v>
      </c>
    </row>
    <row r="6757" spans="3:19" x14ac:dyDescent="0.25">
      <c r="C6757" s="221"/>
      <c r="R6757" s="219">
        <v>43271</v>
      </c>
      <c r="S6757" s="220">
        <v>113.5</v>
      </c>
    </row>
    <row r="6758" spans="3:19" x14ac:dyDescent="0.25">
      <c r="C6758" s="221"/>
      <c r="R6758" s="219">
        <v>43272</v>
      </c>
      <c r="S6758" s="220">
        <v>113.9</v>
      </c>
    </row>
    <row r="6759" spans="3:19" x14ac:dyDescent="0.25">
      <c r="C6759" s="221"/>
      <c r="R6759" s="219">
        <v>43273</v>
      </c>
      <c r="S6759" s="220">
        <v>109.8</v>
      </c>
    </row>
    <row r="6760" spans="3:19" x14ac:dyDescent="0.25">
      <c r="C6760" s="221"/>
      <c r="R6760" s="219">
        <v>43274</v>
      </c>
      <c r="S6760" s="220">
        <v>105.7</v>
      </c>
    </row>
    <row r="6761" spans="3:19" x14ac:dyDescent="0.25">
      <c r="C6761" s="221"/>
      <c r="R6761" s="219">
        <v>43275</v>
      </c>
      <c r="S6761" s="220">
        <v>102.6</v>
      </c>
    </row>
    <row r="6762" spans="3:19" x14ac:dyDescent="0.25">
      <c r="C6762" s="221"/>
      <c r="R6762" s="219">
        <v>43276</v>
      </c>
      <c r="S6762" s="220">
        <v>101.9</v>
      </c>
    </row>
    <row r="6763" spans="3:19" x14ac:dyDescent="0.25">
      <c r="C6763" s="221"/>
      <c r="R6763" s="219">
        <v>43277</v>
      </c>
      <c r="S6763" s="220">
        <v>103.7</v>
      </c>
    </row>
    <row r="6764" spans="3:19" x14ac:dyDescent="0.25">
      <c r="C6764" s="221"/>
      <c r="R6764" s="219">
        <v>43278</v>
      </c>
      <c r="S6764" s="220">
        <v>104.6</v>
      </c>
    </row>
    <row r="6765" spans="3:19" x14ac:dyDescent="0.25">
      <c r="C6765" s="221"/>
      <c r="R6765" s="219">
        <v>43279</v>
      </c>
      <c r="S6765" s="220">
        <v>105.2</v>
      </c>
    </row>
    <row r="6766" spans="3:19" x14ac:dyDescent="0.25">
      <c r="C6766" s="221"/>
      <c r="R6766" s="219">
        <v>43280</v>
      </c>
      <c r="S6766" s="220">
        <v>105.1</v>
      </c>
    </row>
    <row r="6767" spans="3:19" x14ac:dyDescent="0.25">
      <c r="C6767" s="221"/>
      <c r="R6767" s="219">
        <v>43281</v>
      </c>
      <c r="S6767" s="220">
        <v>103.4</v>
      </c>
    </row>
    <row r="6768" spans="3:19" x14ac:dyDescent="0.25">
      <c r="C6768" s="221"/>
      <c r="R6768" s="219">
        <v>43282</v>
      </c>
      <c r="S6768" s="220">
        <v>99.1</v>
      </c>
    </row>
    <row r="6769" spans="3:19" x14ac:dyDescent="0.25">
      <c r="C6769" s="221"/>
      <c r="R6769" s="219">
        <v>43283</v>
      </c>
      <c r="S6769" s="220">
        <v>100.2</v>
      </c>
    </row>
    <row r="6770" spans="3:19" x14ac:dyDescent="0.25">
      <c r="C6770" s="221"/>
      <c r="R6770" s="219">
        <v>43284</v>
      </c>
      <c r="S6770" s="220">
        <v>103.3</v>
      </c>
    </row>
    <row r="6771" spans="3:19" x14ac:dyDescent="0.25">
      <c r="C6771" s="221"/>
      <c r="R6771" s="219">
        <v>43285</v>
      </c>
      <c r="S6771" s="220">
        <v>100</v>
      </c>
    </row>
    <row r="6772" spans="3:19" x14ac:dyDescent="0.25">
      <c r="C6772" s="221"/>
      <c r="R6772" s="219">
        <v>43286</v>
      </c>
      <c r="S6772" s="220">
        <v>98.1</v>
      </c>
    </row>
    <row r="6773" spans="3:19" x14ac:dyDescent="0.25">
      <c r="C6773" s="221"/>
      <c r="R6773" s="219">
        <v>43287</v>
      </c>
      <c r="S6773" s="220">
        <v>98.8</v>
      </c>
    </row>
    <row r="6774" spans="3:19" x14ac:dyDescent="0.25">
      <c r="C6774" s="221"/>
      <c r="R6774" s="219">
        <v>43288</v>
      </c>
      <c r="S6774" s="220">
        <v>98.6</v>
      </c>
    </row>
    <row r="6775" spans="3:19" x14ac:dyDescent="0.25">
      <c r="C6775" s="221"/>
      <c r="R6775" s="219">
        <v>43289</v>
      </c>
      <c r="S6775" s="220">
        <v>97</v>
      </c>
    </row>
    <row r="6776" spans="3:19" x14ac:dyDescent="0.25">
      <c r="C6776" s="221"/>
      <c r="R6776" s="219">
        <v>43290</v>
      </c>
      <c r="S6776" s="220">
        <v>100</v>
      </c>
    </row>
    <row r="6777" spans="3:19" x14ac:dyDescent="0.25">
      <c r="C6777" s="221"/>
      <c r="R6777" s="219">
        <v>43291</v>
      </c>
      <c r="S6777" s="220">
        <v>101</v>
      </c>
    </row>
    <row r="6778" spans="3:19" x14ac:dyDescent="0.25">
      <c r="C6778" s="221"/>
      <c r="R6778" s="219">
        <v>43292</v>
      </c>
      <c r="S6778" s="220">
        <v>100.7</v>
      </c>
    </row>
    <row r="6779" spans="3:19" x14ac:dyDescent="0.25">
      <c r="C6779" s="221"/>
      <c r="R6779" s="219">
        <v>43293</v>
      </c>
      <c r="S6779" s="220">
        <v>101.2</v>
      </c>
    </row>
    <row r="6780" spans="3:19" x14ac:dyDescent="0.25">
      <c r="C6780" s="221"/>
      <c r="R6780" s="219">
        <v>43294</v>
      </c>
      <c r="S6780" s="220">
        <v>100.7</v>
      </c>
    </row>
    <row r="6781" spans="3:19" x14ac:dyDescent="0.25">
      <c r="C6781" s="221"/>
      <c r="R6781" s="219">
        <v>43295</v>
      </c>
      <c r="S6781" s="220">
        <v>97.9</v>
      </c>
    </row>
    <row r="6782" spans="3:19" x14ac:dyDescent="0.25">
      <c r="C6782" s="221"/>
      <c r="R6782" s="219">
        <v>43296</v>
      </c>
      <c r="S6782" s="220">
        <v>99</v>
      </c>
    </row>
    <row r="6783" spans="3:19" x14ac:dyDescent="0.25">
      <c r="C6783" s="221"/>
      <c r="R6783" s="219">
        <v>43297</v>
      </c>
      <c r="S6783" s="220">
        <v>100.5</v>
      </c>
    </row>
    <row r="6784" spans="3:19" x14ac:dyDescent="0.25">
      <c r="C6784" s="221"/>
      <c r="R6784" s="219">
        <v>43298</v>
      </c>
      <c r="S6784" s="220">
        <v>103</v>
      </c>
    </row>
    <row r="6785" spans="3:19" x14ac:dyDescent="0.25">
      <c r="C6785" s="221"/>
      <c r="R6785" s="219">
        <v>43299</v>
      </c>
      <c r="S6785" s="220">
        <v>104.4</v>
      </c>
    </row>
    <row r="6786" spans="3:19" x14ac:dyDescent="0.25">
      <c r="C6786" s="221"/>
      <c r="R6786" s="219">
        <v>43300</v>
      </c>
      <c r="S6786" s="220">
        <v>105.8</v>
      </c>
    </row>
    <row r="6787" spans="3:19" x14ac:dyDescent="0.25">
      <c r="C6787" s="221"/>
      <c r="R6787" s="219">
        <v>43301</v>
      </c>
      <c r="S6787" s="220">
        <v>103.6</v>
      </c>
    </row>
    <row r="6788" spans="3:19" x14ac:dyDescent="0.25">
      <c r="C6788" s="221"/>
      <c r="R6788" s="219">
        <v>43302</v>
      </c>
      <c r="S6788" s="220">
        <v>104.5</v>
      </c>
    </row>
    <row r="6789" spans="3:19" x14ac:dyDescent="0.25">
      <c r="C6789" s="221"/>
      <c r="R6789" s="219">
        <v>43303</v>
      </c>
      <c r="S6789" s="220">
        <v>105.1</v>
      </c>
    </row>
    <row r="6790" spans="3:19" x14ac:dyDescent="0.25">
      <c r="C6790" s="221"/>
      <c r="R6790" s="219">
        <v>43304</v>
      </c>
      <c r="S6790" s="220">
        <v>109.5</v>
      </c>
    </row>
    <row r="6791" spans="3:19" x14ac:dyDescent="0.25">
      <c r="C6791" s="221"/>
      <c r="R6791" s="219">
        <v>43305</v>
      </c>
      <c r="S6791" s="220">
        <v>113.2</v>
      </c>
    </row>
    <row r="6792" spans="3:19" x14ac:dyDescent="0.25">
      <c r="C6792" s="221"/>
      <c r="R6792" s="219">
        <v>43306</v>
      </c>
      <c r="S6792" s="220">
        <v>113.8</v>
      </c>
    </row>
    <row r="6793" spans="3:19" x14ac:dyDescent="0.25">
      <c r="C6793" s="221"/>
      <c r="R6793" s="219">
        <v>43307</v>
      </c>
      <c r="S6793" s="220">
        <v>112.8</v>
      </c>
    </row>
    <row r="6794" spans="3:19" x14ac:dyDescent="0.25">
      <c r="C6794" s="221"/>
      <c r="R6794" s="219">
        <v>43308</v>
      </c>
      <c r="S6794" s="220">
        <v>112.5</v>
      </c>
    </row>
    <row r="6795" spans="3:19" x14ac:dyDescent="0.25">
      <c r="C6795" s="221"/>
      <c r="R6795" s="219">
        <v>43309</v>
      </c>
      <c r="S6795" s="220">
        <v>110.8</v>
      </c>
    </row>
    <row r="6796" spans="3:19" x14ac:dyDescent="0.25">
      <c r="C6796" s="221"/>
      <c r="R6796" s="219">
        <v>43310</v>
      </c>
      <c r="S6796" s="220">
        <v>106.9</v>
      </c>
    </row>
    <row r="6797" spans="3:19" x14ac:dyDescent="0.25">
      <c r="C6797" s="221"/>
      <c r="R6797" s="219">
        <v>43311</v>
      </c>
      <c r="S6797" s="220">
        <v>109.5</v>
      </c>
    </row>
    <row r="6798" spans="3:19" x14ac:dyDescent="0.25">
      <c r="C6798" s="221"/>
      <c r="R6798" s="219">
        <v>43312</v>
      </c>
      <c r="S6798" s="220">
        <v>111.2</v>
      </c>
    </row>
    <row r="6799" spans="3:19" x14ac:dyDescent="0.25">
      <c r="C6799" s="221"/>
      <c r="R6799" s="219">
        <v>43313</v>
      </c>
      <c r="S6799" s="220">
        <v>111.8</v>
      </c>
    </row>
    <row r="6800" spans="3:19" x14ac:dyDescent="0.25">
      <c r="C6800" s="221"/>
      <c r="R6800" s="219">
        <v>43314</v>
      </c>
      <c r="S6800" s="220">
        <v>111</v>
      </c>
    </row>
    <row r="6801" spans="3:19" x14ac:dyDescent="0.25">
      <c r="C6801" s="221"/>
      <c r="R6801" s="219">
        <v>43315</v>
      </c>
      <c r="S6801" s="220">
        <v>114.3</v>
      </c>
    </row>
    <row r="6802" spans="3:19" x14ac:dyDescent="0.25">
      <c r="C6802" s="221"/>
      <c r="R6802" s="219">
        <v>43316</v>
      </c>
      <c r="S6802" s="220">
        <v>113.1</v>
      </c>
    </row>
    <row r="6803" spans="3:19" x14ac:dyDescent="0.25">
      <c r="C6803" s="221"/>
      <c r="R6803" s="219">
        <v>43317</v>
      </c>
      <c r="S6803" s="220">
        <v>110.6</v>
      </c>
    </row>
    <row r="6804" spans="3:19" x14ac:dyDescent="0.25">
      <c r="C6804" s="221"/>
      <c r="R6804" s="219">
        <v>43318</v>
      </c>
      <c r="S6804" s="220">
        <v>113.3</v>
      </c>
    </row>
    <row r="6805" spans="3:19" x14ac:dyDescent="0.25">
      <c r="C6805" s="221"/>
      <c r="R6805" s="219">
        <v>43319</v>
      </c>
      <c r="S6805" s="220">
        <v>117.7</v>
      </c>
    </row>
    <row r="6806" spans="3:19" x14ac:dyDescent="0.25">
      <c r="C6806" s="221"/>
      <c r="R6806" s="219">
        <v>43320</v>
      </c>
      <c r="S6806" s="220">
        <v>116.3</v>
      </c>
    </row>
    <row r="6807" spans="3:19" x14ac:dyDescent="0.25">
      <c r="C6807" s="221"/>
      <c r="R6807" s="219">
        <v>43321</v>
      </c>
      <c r="S6807" s="220">
        <v>117.9</v>
      </c>
    </row>
    <row r="6808" spans="3:19" x14ac:dyDescent="0.25">
      <c r="C6808" s="221"/>
      <c r="R6808" s="219">
        <v>43322</v>
      </c>
      <c r="S6808" s="220">
        <v>117.8</v>
      </c>
    </row>
    <row r="6809" spans="3:19" x14ac:dyDescent="0.25">
      <c r="C6809" s="221"/>
      <c r="R6809" s="219">
        <v>43323</v>
      </c>
      <c r="S6809" s="220">
        <v>117.3</v>
      </c>
    </row>
    <row r="6810" spans="3:19" x14ac:dyDescent="0.25">
      <c r="C6810" s="221"/>
      <c r="R6810" s="219">
        <v>43324</v>
      </c>
      <c r="S6810" s="220">
        <v>116</v>
      </c>
    </row>
    <row r="6811" spans="3:19" x14ac:dyDescent="0.25">
      <c r="C6811" s="221"/>
      <c r="R6811" s="219">
        <v>43325</v>
      </c>
      <c r="S6811" s="220">
        <v>117.3</v>
      </c>
    </row>
    <row r="6812" spans="3:19" x14ac:dyDescent="0.25">
      <c r="C6812" s="221"/>
      <c r="R6812" s="219">
        <v>43326</v>
      </c>
      <c r="S6812" s="220">
        <v>118.3</v>
      </c>
    </row>
    <row r="6813" spans="3:19" x14ac:dyDescent="0.25">
      <c r="C6813" s="221"/>
      <c r="R6813" s="219">
        <v>43327</v>
      </c>
      <c r="S6813" s="220">
        <v>116.4</v>
      </c>
    </row>
    <row r="6814" spans="3:19" x14ac:dyDescent="0.25">
      <c r="C6814" s="221"/>
      <c r="R6814" s="219">
        <v>43328</v>
      </c>
      <c r="S6814" s="220">
        <v>117.3</v>
      </c>
    </row>
    <row r="6815" spans="3:19" x14ac:dyDescent="0.25">
      <c r="C6815" s="221"/>
      <c r="R6815" s="219">
        <v>43329</v>
      </c>
      <c r="S6815" s="220">
        <v>118</v>
      </c>
    </row>
    <row r="6816" spans="3:19" x14ac:dyDescent="0.25">
      <c r="C6816" s="221"/>
      <c r="R6816" s="219">
        <v>43330</v>
      </c>
      <c r="S6816" s="220">
        <v>115</v>
      </c>
    </row>
    <row r="6817" spans="3:19" x14ac:dyDescent="0.25">
      <c r="C6817" s="221"/>
      <c r="R6817" s="219">
        <v>43331</v>
      </c>
      <c r="S6817" s="220">
        <v>115.1</v>
      </c>
    </row>
    <row r="6818" spans="3:19" x14ac:dyDescent="0.25">
      <c r="C6818" s="221"/>
      <c r="R6818" s="219">
        <v>43332</v>
      </c>
      <c r="S6818" s="220">
        <v>114.6</v>
      </c>
    </row>
    <row r="6819" spans="3:19" x14ac:dyDescent="0.25">
      <c r="C6819" s="221"/>
      <c r="R6819" s="219">
        <v>43333</v>
      </c>
      <c r="S6819" s="220">
        <v>117.3</v>
      </c>
    </row>
    <row r="6820" spans="3:19" x14ac:dyDescent="0.25">
      <c r="C6820" s="221"/>
      <c r="R6820" s="219">
        <v>43334</v>
      </c>
      <c r="S6820" s="220">
        <v>115.9</v>
      </c>
    </row>
    <row r="6821" spans="3:19" x14ac:dyDescent="0.25">
      <c r="C6821" s="221"/>
      <c r="R6821" s="219">
        <v>43335</v>
      </c>
      <c r="S6821" s="220">
        <v>114.5</v>
      </c>
    </row>
    <row r="6822" spans="3:19" x14ac:dyDescent="0.25">
      <c r="C6822" s="221"/>
      <c r="R6822" s="219">
        <v>43336</v>
      </c>
      <c r="S6822" s="220">
        <v>112.5</v>
      </c>
    </row>
    <row r="6823" spans="3:19" x14ac:dyDescent="0.25">
      <c r="C6823" s="221"/>
      <c r="R6823" s="219">
        <v>43337</v>
      </c>
      <c r="S6823" s="220">
        <v>111.3</v>
      </c>
    </row>
    <row r="6824" spans="3:19" x14ac:dyDescent="0.25">
      <c r="C6824" s="221"/>
      <c r="R6824" s="219">
        <v>43338</v>
      </c>
      <c r="S6824" s="220">
        <v>108.8</v>
      </c>
    </row>
    <row r="6825" spans="3:19" x14ac:dyDescent="0.25">
      <c r="C6825" s="221"/>
      <c r="R6825" s="219">
        <v>43339</v>
      </c>
      <c r="S6825" s="220">
        <v>111.1</v>
      </c>
    </row>
    <row r="6826" spans="3:19" x14ac:dyDescent="0.25">
      <c r="C6826" s="221"/>
      <c r="R6826" s="219">
        <v>43340</v>
      </c>
      <c r="S6826" s="220">
        <v>114.8</v>
      </c>
    </row>
    <row r="6827" spans="3:19" x14ac:dyDescent="0.25">
      <c r="C6827" s="221"/>
      <c r="R6827" s="219">
        <v>43341</v>
      </c>
      <c r="S6827" s="220">
        <v>115.5</v>
      </c>
    </row>
    <row r="6828" spans="3:19" x14ac:dyDescent="0.25">
      <c r="C6828" s="221"/>
      <c r="R6828" s="219">
        <v>43342</v>
      </c>
      <c r="S6828" s="220">
        <v>114.7</v>
      </c>
    </row>
    <row r="6829" spans="3:19" x14ac:dyDescent="0.25">
      <c r="C6829" s="221"/>
      <c r="R6829" s="219">
        <v>43343</v>
      </c>
      <c r="S6829" s="220">
        <v>112.1</v>
      </c>
    </row>
    <row r="6830" spans="3:19" x14ac:dyDescent="0.25">
      <c r="C6830" s="221"/>
      <c r="R6830" s="219">
        <v>43344</v>
      </c>
      <c r="S6830" s="220">
        <v>110.8</v>
      </c>
    </row>
    <row r="6831" spans="3:19" x14ac:dyDescent="0.25">
      <c r="C6831" s="221"/>
      <c r="R6831" s="219">
        <v>43345</v>
      </c>
      <c r="S6831" s="220">
        <v>107.5</v>
      </c>
    </row>
    <row r="6832" spans="3:19" x14ac:dyDescent="0.25">
      <c r="C6832" s="221"/>
      <c r="R6832" s="219">
        <v>43346</v>
      </c>
      <c r="S6832" s="220">
        <v>107.8</v>
      </c>
    </row>
    <row r="6833" spans="3:19" x14ac:dyDescent="0.25">
      <c r="C6833" s="221"/>
      <c r="R6833" s="219">
        <v>43347</v>
      </c>
      <c r="S6833" s="220">
        <v>106.5</v>
      </c>
    </row>
    <row r="6834" spans="3:19" x14ac:dyDescent="0.25">
      <c r="C6834" s="221"/>
      <c r="R6834" s="219">
        <v>43348</v>
      </c>
      <c r="S6834" s="220">
        <v>103.9</v>
      </c>
    </row>
    <row r="6835" spans="3:19" x14ac:dyDescent="0.25">
      <c r="C6835" s="221"/>
      <c r="R6835" s="219">
        <v>43349</v>
      </c>
      <c r="S6835" s="220">
        <v>100.5</v>
      </c>
    </row>
    <row r="6836" spans="3:19" x14ac:dyDescent="0.25">
      <c r="C6836" s="221"/>
      <c r="R6836" s="219">
        <v>43350</v>
      </c>
      <c r="S6836" s="220">
        <v>99.1</v>
      </c>
    </row>
    <row r="6837" spans="3:19" x14ac:dyDescent="0.25">
      <c r="C6837" s="221"/>
      <c r="R6837" s="219">
        <v>43351</v>
      </c>
      <c r="S6837" s="220">
        <v>95.4</v>
      </c>
    </row>
    <row r="6838" spans="3:19" x14ac:dyDescent="0.25">
      <c r="C6838" s="221"/>
      <c r="R6838" s="219">
        <v>43352</v>
      </c>
      <c r="S6838" s="220">
        <v>92.9</v>
      </c>
    </row>
    <row r="6839" spans="3:19" x14ac:dyDescent="0.25">
      <c r="C6839" s="221"/>
      <c r="R6839" s="219">
        <v>43353</v>
      </c>
      <c r="S6839" s="220">
        <v>89.6</v>
      </c>
    </row>
    <row r="6840" spans="3:19" x14ac:dyDescent="0.25">
      <c r="C6840" s="221"/>
      <c r="R6840" s="219">
        <v>43354</v>
      </c>
      <c r="S6840" s="220">
        <v>89.4</v>
      </c>
    </row>
    <row r="6841" spans="3:19" x14ac:dyDescent="0.25">
      <c r="C6841" s="221"/>
      <c r="R6841" s="219">
        <v>43355</v>
      </c>
      <c r="S6841" s="220">
        <v>87.4</v>
      </c>
    </row>
    <row r="6842" spans="3:19" x14ac:dyDescent="0.25">
      <c r="C6842" s="221"/>
      <c r="R6842" s="219">
        <v>43356</v>
      </c>
      <c r="S6842" s="220">
        <v>85.1</v>
      </c>
    </row>
    <row r="6843" spans="3:19" x14ac:dyDescent="0.25">
      <c r="C6843" s="221"/>
      <c r="R6843" s="219">
        <v>43357</v>
      </c>
      <c r="S6843" s="220">
        <v>85.3</v>
      </c>
    </row>
    <row r="6844" spans="3:19" x14ac:dyDescent="0.25">
      <c r="C6844" s="221"/>
      <c r="R6844" s="219">
        <v>43358</v>
      </c>
      <c r="S6844" s="220">
        <v>83.2</v>
      </c>
    </row>
    <row r="6845" spans="3:19" x14ac:dyDescent="0.25">
      <c r="C6845" s="221"/>
      <c r="R6845" s="219">
        <v>43359</v>
      </c>
      <c r="S6845" s="220">
        <v>79.900000000000006</v>
      </c>
    </row>
    <row r="6846" spans="3:19" x14ac:dyDescent="0.25">
      <c r="C6846" s="221"/>
      <c r="R6846" s="219">
        <v>43360</v>
      </c>
      <c r="S6846" s="220">
        <v>81.099999999999994</v>
      </c>
    </row>
    <row r="6847" spans="3:19" x14ac:dyDescent="0.25">
      <c r="C6847" s="221"/>
      <c r="R6847" s="219">
        <v>43361</v>
      </c>
      <c r="S6847" s="220">
        <v>82.7</v>
      </c>
    </row>
    <row r="6848" spans="3:19" x14ac:dyDescent="0.25">
      <c r="C6848" s="221"/>
      <c r="R6848" s="219">
        <v>43362</v>
      </c>
      <c r="S6848" s="220">
        <v>81</v>
      </c>
    </row>
    <row r="6849" spans="3:19" x14ac:dyDescent="0.25">
      <c r="C6849" s="221"/>
      <c r="R6849" s="219">
        <v>43363</v>
      </c>
      <c r="S6849" s="220">
        <v>79.599999999999994</v>
      </c>
    </row>
    <row r="6850" spans="3:19" x14ac:dyDescent="0.25">
      <c r="C6850" s="221"/>
      <c r="R6850" s="219">
        <v>43364</v>
      </c>
      <c r="S6850" s="220">
        <v>79.400000000000006</v>
      </c>
    </row>
    <row r="6851" spans="3:19" x14ac:dyDescent="0.25">
      <c r="C6851" s="221"/>
      <c r="R6851" s="219">
        <v>43365</v>
      </c>
      <c r="S6851" s="220">
        <v>76.599999999999994</v>
      </c>
    </row>
    <row r="6852" spans="3:19" x14ac:dyDescent="0.25">
      <c r="C6852" s="221"/>
      <c r="R6852" s="219">
        <v>43366</v>
      </c>
      <c r="S6852" s="220">
        <v>76.099999999999994</v>
      </c>
    </row>
    <row r="6853" spans="3:19" x14ac:dyDescent="0.25">
      <c r="C6853" s="221"/>
      <c r="R6853" s="219">
        <v>43367</v>
      </c>
      <c r="S6853" s="220">
        <v>78.400000000000006</v>
      </c>
    </row>
    <row r="6854" spans="3:19" x14ac:dyDescent="0.25">
      <c r="C6854" s="221"/>
      <c r="R6854" s="219">
        <v>43368</v>
      </c>
      <c r="S6854" s="220">
        <v>80.2</v>
      </c>
    </row>
    <row r="6855" spans="3:19" x14ac:dyDescent="0.25">
      <c r="C6855" s="221"/>
      <c r="R6855" s="219">
        <v>43369</v>
      </c>
      <c r="S6855" s="220">
        <v>80.2</v>
      </c>
    </row>
    <row r="6856" spans="3:19" x14ac:dyDescent="0.25">
      <c r="C6856" s="221"/>
      <c r="R6856" s="219">
        <v>43370</v>
      </c>
      <c r="S6856" s="220">
        <v>78.2</v>
      </c>
    </row>
    <row r="6857" spans="3:19" x14ac:dyDescent="0.25">
      <c r="C6857" s="221"/>
      <c r="R6857" s="219">
        <v>43371</v>
      </c>
      <c r="S6857" s="220">
        <v>76.2</v>
      </c>
    </row>
    <row r="6858" spans="3:19" x14ac:dyDescent="0.25">
      <c r="C6858" s="221"/>
      <c r="R6858" s="219">
        <v>43372</v>
      </c>
      <c r="S6858" s="220">
        <v>74.8</v>
      </c>
    </row>
    <row r="6859" spans="3:19" x14ac:dyDescent="0.25">
      <c r="C6859" s="221"/>
      <c r="R6859" s="219">
        <v>43373</v>
      </c>
      <c r="S6859" s="220">
        <v>74</v>
      </c>
    </row>
    <row r="6860" spans="3:19" x14ac:dyDescent="0.25">
      <c r="C6860" s="221"/>
      <c r="R6860" s="219">
        <v>43374</v>
      </c>
      <c r="S6860" s="220">
        <v>75.3</v>
      </c>
    </row>
    <row r="6861" spans="3:19" x14ac:dyDescent="0.25">
      <c r="C6861" s="221"/>
      <c r="R6861" s="219">
        <v>43375</v>
      </c>
      <c r="S6861" s="220">
        <v>74.900000000000006</v>
      </c>
    </row>
    <row r="6862" spans="3:19" x14ac:dyDescent="0.25">
      <c r="C6862" s="221"/>
      <c r="R6862" s="219">
        <v>43376</v>
      </c>
      <c r="S6862" s="220">
        <v>74.900000000000006</v>
      </c>
    </row>
    <row r="6863" spans="3:19" x14ac:dyDescent="0.25">
      <c r="C6863" s="221"/>
      <c r="R6863" s="219">
        <v>43377</v>
      </c>
      <c r="S6863" s="220">
        <v>76.7</v>
      </c>
    </row>
    <row r="6864" spans="3:19" x14ac:dyDescent="0.25">
      <c r="C6864" s="221"/>
      <c r="R6864" s="219">
        <v>43378</v>
      </c>
      <c r="S6864" s="220">
        <v>76.400000000000006</v>
      </c>
    </row>
    <row r="6865" spans="3:19" x14ac:dyDescent="0.25">
      <c r="C6865" s="221"/>
      <c r="R6865" s="219">
        <v>43379</v>
      </c>
      <c r="S6865" s="220">
        <v>74.900000000000006</v>
      </c>
    </row>
    <row r="6866" spans="3:19" x14ac:dyDescent="0.25">
      <c r="C6866" s="221"/>
      <c r="R6866" s="219">
        <v>43380</v>
      </c>
      <c r="S6866" s="220">
        <v>73.400000000000006</v>
      </c>
    </row>
    <row r="6867" spans="3:19" x14ac:dyDescent="0.25">
      <c r="C6867" s="221"/>
      <c r="R6867" s="219">
        <v>43381</v>
      </c>
      <c r="S6867" s="220">
        <v>73</v>
      </c>
    </row>
    <row r="6868" spans="3:19" x14ac:dyDescent="0.25">
      <c r="C6868" s="221"/>
      <c r="R6868" s="219">
        <v>43382</v>
      </c>
      <c r="S6868" s="220">
        <v>74.599999999999994</v>
      </c>
    </row>
    <row r="6869" spans="3:19" x14ac:dyDescent="0.25">
      <c r="C6869" s="221"/>
      <c r="R6869" s="219">
        <v>43383</v>
      </c>
      <c r="S6869" s="220">
        <v>76.3</v>
      </c>
    </row>
    <row r="6870" spans="3:19" x14ac:dyDescent="0.25">
      <c r="C6870" s="221"/>
      <c r="R6870" s="219">
        <v>43384</v>
      </c>
      <c r="S6870" s="220">
        <v>77.900000000000006</v>
      </c>
    </row>
    <row r="6871" spans="3:19" x14ac:dyDescent="0.25">
      <c r="C6871" s="221"/>
      <c r="R6871" s="219">
        <v>43385</v>
      </c>
      <c r="S6871" s="220">
        <v>78.099999999999994</v>
      </c>
    </row>
    <row r="6872" spans="3:19" x14ac:dyDescent="0.25">
      <c r="C6872" s="221"/>
      <c r="R6872" s="219">
        <v>43386</v>
      </c>
      <c r="S6872" s="220">
        <v>77.400000000000006</v>
      </c>
    </row>
    <row r="6873" spans="3:19" x14ac:dyDescent="0.25">
      <c r="C6873" s="221"/>
      <c r="R6873" s="219">
        <v>43387</v>
      </c>
      <c r="S6873" s="220">
        <v>76.2</v>
      </c>
    </row>
    <row r="6874" spans="3:19" x14ac:dyDescent="0.25">
      <c r="C6874" s="221"/>
      <c r="R6874" s="219">
        <v>43388</v>
      </c>
      <c r="S6874" s="220">
        <v>78.2</v>
      </c>
    </row>
    <row r="6875" spans="3:19" x14ac:dyDescent="0.25">
      <c r="C6875" s="221"/>
      <c r="R6875" s="219">
        <v>43389</v>
      </c>
      <c r="S6875" s="220">
        <v>82.4</v>
      </c>
    </row>
    <row r="6876" spans="3:19" x14ac:dyDescent="0.25">
      <c r="C6876" s="221"/>
      <c r="R6876" s="219">
        <v>43390</v>
      </c>
      <c r="S6876" s="220">
        <v>83.3</v>
      </c>
    </row>
    <row r="6877" spans="3:19" x14ac:dyDescent="0.25">
      <c r="C6877" s="221"/>
      <c r="R6877" s="219">
        <v>43391</v>
      </c>
      <c r="S6877" s="220">
        <v>84.1</v>
      </c>
    </row>
    <row r="6878" spans="3:19" x14ac:dyDescent="0.25">
      <c r="C6878" s="221"/>
      <c r="R6878" s="219">
        <v>43392</v>
      </c>
      <c r="S6878" s="220">
        <v>85.6</v>
      </c>
    </row>
    <row r="6879" spans="3:19" x14ac:dyDescent="0.25">
      <c r="C6879" s="221"/>
      <c r="R6879" s="219">
        <v>43393</v>
      </c>
      <c r="S6879" s="220">
        <v>84.9</v>
      </c>
    </row>
    <row r="6880" spans="3:19" x14ac:dyDescent="0.25">
      <c r="C6880" s="221"/>
      <c r="R6880" s="219">
        <v>43394</v>
      </c>
      <c r="S6880" s="220">
        <v>82.3</v>
      </c>
    </row>
    <row r="6881" spans="3:19" x14ac:dyDescent="0.25">
      <c r="C6881" s="221"/>
      <c r="R6881" s="219">
        <v>43395</v>
      </c>
      <c r="S6881" s="220">
        <v>83.8</v>
      </c>
    </row>
    <row r="6882" spans="3:19" x14ac:dyDescent="0.25">
      <c r="C6882" s="221"/>
      <c r="R6882" s="219">
        <v>43396</v>
      </c>
      <c r="S6882" s="220">
        <v>86.5</v>
      </c>
    </row>
    <row r="6883" spans="3:19" x14ac:dyDescent="0.25">
      <c r="C6883" s="221"/>
      <c r="R6883" s="219">
        <v>43397</v>
      </c>
      <c r="S6883" s="220">
        <v>86</v>
      </c>
    </row>
    <row r="6884" spans="3:19" x14ac:dyDescent="0.25">
      <c r="C6884" s="221"/>
      <c r="R6884" s="219">
        <v>43398</v>
      </c>
      <c r="S6884" s="220">
        <v>87.5</v>
      </c>
    </row>
    <row r="6885" spans="3:19" x14ac:dyDescent="0.25">
      <c r="C6885" s="221"/>
      <c r="R6885" s="219">
        <v>43399</v>
      </c>
      <c r="S6885" s="220">
        <v>89.1</v>
      </c>
    </row>
    <row r="6886" spans="3:19" x14ac:dyDescent="0.25">
      <c r="C6886" s="221"/>
      <c r="R6886" s="219">
        <v>43400</v>
      </c>
      <c r="S6886" s="220">
        <v>89.8</v>
      </c>
    </row>
    <row r="6887" spans="3:19" x14ac:dyDescent="0.25">
      <c r="C6887" s="221"/>
      <c r="R6887" s="219">
        <v>43401</v>
      </c>
      <c r="S6887" s="220">
        <v>88.8</v>
      </c>
    </row>
    <row r="6888" spans="3:19" x14ac:dyDescent="0.25">
      <c r="C6888" s="221"/>
      <c r="R6888" s="219">
        <v>43402</v>
      </c>
      <c r="S6888" s="220">
        <v>90.5</v>
      </c>
    </row>
    <row r="6889" spans="3:19" x14ac:dyDescent="0.25">
      <c r="C6889" s="221"/>
      <c r="R6889" s="219">
        <v>43403</v>
      </c>
      <c r="S6889" s="220">
        <v>93</v>
      </c>
    </row>
    <row r="6890" spans="3:19" x14ac:dyDescent="0.25">
      <c r="C6890" s="221"/>
      <c r="R6890" s="219">
        <v>43404</v>
      </c>
      <c r="S6890" s="220">
        <v>91.6</v>
      </c>
    </row>
    <row r="6891" spans="3:19" x14ac:dyDescent="0.25">
      <c r="C6891" s="221"/>
      <c r="R6891" s="219">
        <v>43405</v>
      </c>
      <c r="S6891" s="220">
        <v>93.8</v>
      </c>
    </row>
    <row r="6892" spans="3:19" x14ac:dyDescent="0.25">
      <c r="C6892" s="221"/>
      <c r="R6892" s="219">
        <v>43406</v>
      </c>
      <c r="S6892" s="220">
        <v>94.1</v>
      </c>
    </row>
    <row r="6893" spans="3:19" x14ac:dyDescent="0.25">
      <c r="C6893" s="221"/>
      <c r="R6893" s="219">
        <v>43407</v>
      </c>
      <c r="S6893" s="220">
        <v>93.4</v>
      </c>
    </row>
    <row r="6894" spans="3:19" x14ac:dyDescent="0.25">
      <c r="C6894" s="221"/>
      <c r="R6894" s="219">
        <v>43408</v>
      </c>
      <c r="S6894" s="220">
        <v>92.3</v>
      </c>
    </row>
    <row r="6895" spans="3:19" x14ac:dyDescent="0.25">
      <c r="C6895" s="221"/>
      <c r="R6895" s="219">
        <v>43409</v>
      </c>
      <c r="S6895" s="220">
        <v>94.4</v>
      </c>
    </row>
    <row r="6896" spans="3:19" x14ac:dyDescent="0.25">
      <c r="C6896" s="221"/>
      <c r="R6896" s="219">
        <v>43410</v>
      </c>
      <c r="S6896" s="220">
        <v>95.1</v>
      </c>
    </row>
    <row r="6897" spans="3:19" x14ac:dyDescent="0.25">
      <c r="C6897" s="221"/>
      <c r="R6897" s="219">
        <v>43411</v>
      </c>
      <c r="S6897" s="220">
        <v>98.1</v>
      </c>
    </row>
    <row r="6898" spans="3:19" x14ac:dyDescent="0.25">
      <c r="C6898" s="221"/>
      <c r="R6898" s="219">
        <v>43412</v>
      </c>
      <c r="S6898" s="220">
        <v>97</v>
      </c>
    </row>
    <row r="6899" spans="3:19" x14ac:dyDescent="0.25">
      <c r="C6899" s="221"/>
      <c r="R6899" s="219">
        <v>43413</v>
      </c>
      <c r="S6899" s="220">
        <v>97.3</v>
      </c>
    </row>
    <row r="6900" spans="3:19" x14ac:dyDescent="0.25">
      <c r="C6900" s="221"/>
      <c r="R6900" s="219">
        <v>43414</v>
      </c>
      <c r="S6900" s="220">
        <v>94.2</v>
      </c>
    </row>
    <row r="6901" spans="3:19" x14ac:dyDescent="0.25">
      <c r="C6901" s="221"/>
      <c r="R6901" s="219">
        <v>43415</v>
      </c>
      <c r="S6901" s="220">
        <v>92.1</v>
      </c>
    </row>
    <row r="6902" spans="3:19" x14ac:dyDescent="0.25">
      <c r="C6902" s="221"/>
      <c r="R6902" s="219">
        <v>43416</v>
      </c>
      <c r="S6902" s="220">
        <v>91.9</v>
      </c>
    </row>
    <row r="6903" spans="3:19" x14ac:dyDescent="0.25">
      <c r="C6903" s="221"/>
      <c r="R6903" s="219">
        <v>43417</v>
      </c>
      <c r="S6903" s="220">
        <v>93.9</v>
      </c>
    </row>
    <row r="6904" spans="3:19" x14ac:dyDescent="0.25">
      <c r="C6904" s="221"/>
      <c r="R6904" s="219">
        <v>43418</v>
      </c>
      <c r="S6904" s="220">
        <v>90.9</v>
      </c>
    </row>
    <row r="6905" spans="3:19" x14ac:dyDescent="0.25">
      <c r="C6905" s="221"/>
      <c r="R6905" s="219">
        <v>43419</v>
      </c>
      <c r="S6905" s="220">
        <v>90</v>
      </c>
    </row>
    <row r="6906" spans="3:19" x14ac:dyDescent="0.25">
      <c r="C6906" s="221"/>
      <c r="R6906" s="219">
        <v>43420</v>
      </c>
      <c r="S6906" s="220">
        <v>87.5</v>
      </c>
    </row>
    <row r="6907" spans="3:19" x14ac:dyDescent="0.25">
      <c r="C6907" s="221"/>
      <c r="R6907" s="219">
        <v>43421</v>
      </c>
      <c r="S6907" s="220">
        <v>84.8</v>
      </c>
    </row>
    <row r="6908" spans="3:19" x14ac:dyDescent="0.25">
      <c r="C6908" s="221"/>
      <c r="R6908" s="219">
        <v>43422</v>
      </c>
      <c r="S6908" s="220">
        <v>82.4</v>
      </c>
    </row>
    <row r="6909" spans="3:19" x14ac:dyDescent="0.25">
      <c r="C6909" s="221"/>
      <c r="R6909" s="219">
        <v>43423</v>
      </c>
      <c r="S6909" s="220">
        <v>81.400000000000006</v>
      </c>
    </row>
    <row r="6910" spans="3:19" x14ac:dyDescent="0.25">
      <c r="C6910" s="221"/>
      <c r="R6910" s="219">
        <v>43424</v>
      </c>
      <c r="S6910" s="220">
        <v>82.2</v>
      </c>
    </row>
    <row r="6911" spans="3:19" x14ac:dyDescent="0.25">
      <c r="C6911" s="221"/>
      <c r="R6911" s="219">
        <v>43425</v>
      </c>
      <c r="S6911" s="220">
        <v>82.2</v>
      </c>
    </row>
    <row r="6912" spans="3:19" x14ac:dyDescent="0.25">
      <c r="C6912" s="221"/>
      <c r="R6912" s="219">
        <v>43426</v>
      </c>
      <c r="S6912" s="220">
        <v>80.5</v>
      </c>
    </row>
    <row r="6913" spans="3:19" x14ac:dyDescent="0.25">
      <c r="C6913" s="221"/>
      <c r="R6913" s="219">
        <v>43427</v>
      </c>
      <c r="S6913" s="220">
        <v>80.8</v>
      </c>
    </row>
    <row r="6914" spans="3:19" x14ac:dyDescent="0.25">
      <c r="C6914" s="221"/>
      <c r="R6914" s="219">
        <v>43428</v>
      </c>
      <c r="S6914" s="220">
        <v>78.400000000000006</v>
      </c>
    </row>
    <row r="6915" spans="3:19" x14ac:dyDescent="0.25">
      <c r="C6915" s="221"/>
      <c r="R6915" s="219">
        <v>43429</v>
      </c>
      <c r="S6915" s="220">
        <v>75.2</v>
      </c>
    </row>
    <row r="6916" spans="3:19" x14ac:dyDescent="0.25">
      <c r="C6916" s="221"/>
      <c r="R6916" s="219">
        <v>43430</v>
      </c>
      <c r="S6916" s="220">
        <v>75.400000000000006</v>
      </c>
    </row>
    <row r="6917" spans="3:19" x14ac:dyDescent="0.25">
      <c r="C6917" s="221"/>
      <c r="R6917" s="219">
        <v>43431</v>
      </c>
      <c r="S6917" s="220">
        <v>78.099999999999994</v>
      </c>
    </row>
    <row r="6918" spans="3:19" x14ac:dyDescent="0.25">
      <c r="C6918" s="221"/>
      <c r="R6918" s="219">
        <v>43432</v>
      </c>
      <c r="S6918" s="220">
        <v>78.3</v>
      </c>
    </row>
    <row r="6919" spans="3:19" x14ac:dyDescent="0.25">
      <c r="C6919" s="221"/>
      <c r="R6919" s="219">
        <v>43433</v>
      </c>
      <c r="S6919" s="220">
        <v>77.8</v>
      </c>
    </row>
    <row r="6920" spans="3:19" x14ac:dyDescent="0.25">
      <c r="C6920" s="221"/>
      <c r="R6920" s="219">
        <v>43434</v>
      </c>
      <c r="S6920" s="220">
        <v>79.8</v>
      </c>
    </row>
    <row r="6921" spans="3:19" x14ac:dyDescent="0.25">
      <c r="C6921" s="221"/>
      <c r="R6921" s="219">
        <v>43435</v>
      </c>
      <c r="S6921" s="220">
        <v>78.2</v>
      </c>
    </row>
    <row r="6922" spans="3:19" x14ac:dyDescent="0.25">
      <c r="C6922" s="221"/>
      <c r="R6922" s="219">
        <v>43436</v>
      </c>
      <c r="S6922" s="220">
        <v>75.5</v>
      </c>
    </row>
    <row r="6923" spans="3:19" x14ac:dyDescent="0.25">
      <c r="C6923" s="221"/>
      <c r="R6923" s="219">
        <v>43437</v>
      </c>
      <c r="S6923" s="220">
        <v>75.599999999999994</v>
      </c>
    </row>
    <row r="6924" spans="3:19" x14ac:dyDescent="0.25">
      <c r="C6924" s="221"/>
      <c r="R6924" s="219">
        <v>43438</v>
      </c>
      <c r="S6924" s="220">
        <v>77.400000000000006</v>
      </c>
    </row>
    <row r="6925" spans="3:19" x14ac:dyDescent="0.25">
      <c r="C6925" s="221"/>
      <c r="R6925" s="219">
        <v>43439</v>
      </c>
      <c r="S6925" s="220">
        <v>77</v>
      </c>
    </row>
    <row r="6926" spans="3:19" x14ac:dyDescent="0.25">
      <c r="C6926" s="221"/>
      <c r="R6926" s="219">
        <v>43440</v>
      </c>
      <c r="S6926" s="220">
        <v>79.3</v>
      </c>
    </row>
    <row r="6927" spans="3:19" x14ac:dyDescent="0.25">
      <c r="C6927" s="221"/>
      <c r="R6927" s="219">
        <v>43441</v>
      </c>
      <c r="S6927" s="220">
        <v>81.2</v>
      </c>
    </row>
    <row r="6928" spans="3:19" x14ac:dyDescent="0.25">
      <c r="C6928" s="221"/>
      <c r="R6928" s="219">
        <v>43442</v>
      </c>
      <c r="S6928" s="220">
        <v>81.7</v>
      </c>
    </row>
    <row r="6929" spans="3:19" x14ac:dyDescent="0.25">
      <c r="C6929" s="221"/>
      <c r="R6929" s="219">
        <v>43443</v>
      </c>
      <c r="S6929" s="220">
        <v>79.099999999999994</v>
      </c>
    </row>
    <row r="6930" spans="3:19" x14ac:dyDescent="0.25">
      <c r="C6930" s="221"/>
      <c r="R6930" s="219">
        <v>43444</v>
      </c>
      <c r="S6930" s="220">
        <v>80.900000000000006</v>
      </c>
    </row>
    <row r="6931" spans="3:19" x14ac:dyDescent="0.25">
      <c r="C6931" s="221"/>
      <c r="R6931" s="219">
        <v>43445</v>
      </c>
      <c r="S6931" s="220">
        <v>83.3</v>
      </c>
    </row>
    <row r="6932" spans="3:19" x14ac:dyDescent="0.25">
      <c r="C6932" s="221"/>
      <c r="R6932" s="219">
        <v>43446</v>
      </c>
      <c r="S6932" s="220">
        <v>84.7</v>
      </c>
    </row>
    <row r="6933" spans="3:19" x14ac:dyDescent="0.25">
      <c r="C6933" s="221"/>
      <c r="R6933" s="219">
        <v>43447</v>
      </c>
      <c r="S6933" s="220">
        <v>84.4</v>
      </c>
    </row>
    <row r="6934" spans="3:19" x14ac:dyDescent="0.25">
      <c r="C6934" s="221"/>
      <c r="R6934" s="219">
        <v>43448</v>
      </c>
      <c r="S6934" s="220">
        <v>87.3</v>
      </c>
    </row>
    <row r="6935" spans="3:19" x14ac:dyDescent="0.25">
      <c r="C6935" s="221"/>
      <c r="R6935" s="219">
        <v>43449</v>
      </c>
      <c r="S6935" s="220">
        <v>86.3</v>
      </c>
    </row>
    <row r="6936" spans="3:19" x14ac:dyDescent="0.25">
      <c r="C6936" s="221"/>
      <c r="R6936" s="219">
        <v>43450</v>
      </c>
      <c r="S6936" s="220">
        <v>86.1</v>
      </c>
    </row>
    <row r="6937" spans="3:19" x14ac:dyDescent="0.25">
      <c r="C6937" s="221"/>
      <c r="R6937" s="219">
        <v>43451</v>
      </c>
      <c r="S6937" s="220">
        <v>87</v>
      </c>
    </row>
    <row r="6938" spans="3:19" x14ac:dyDescent="0.25">
      <c r="C6938" s="221"/>
      <c r="R6938" s="219">
        <v>43452</v>
      </c>
      <c r="S6938" s="220">
        <v>88.3</v>
      </c>
    </row>
    <row r="6939" spans="3:19" x14ac:dyDescent="0.25">
      <c r="C6939" s="221"/>
      <c r="R6939" s="219">
        <v>43453</v>
      </c>
      <c r="S6939" s="220">
        <v>88.5</v>
      </c>
    </row>
    <row r="6940" spans="3:19" x14ac:dyDescent="0.25">
      <c r="C6940" s="221"/>
      <c r="R6940" s="219">
        <v>43454</v>
      </c>
      <c r="S6940" s="220">
        <v>92</v>
      </c>
    </row>
    <row r="6941" spans="3:19" x14ac:dyDescent="0.25">
      <c r="C6941" s="221"/>
      <c r="R6941" s="219">
        <v>43455</v>
      </c>
      <c r="S6941" s="220">
        <v>96.2</v>
      </c>
    </row>
    <row r="6942" spans="3:19" x14ac:dyDescent="0.25">
      <c r="C6942" s="221"/>
      <c r="R6942" s="219">
        <v>43456</v>
      </c>
      <c r="S6942" s="220">
        <v>96.3</v>
      </c>
    </row>
    <row r="6943" spans="3:19" x14ac:dyDescent="0.25">
      <c r="C6943" s="221"/>
      <c r="R6943" s="219">
        <v>43457</v>
      </c>
      <c r="S6943" s="220">
        <v>94.6</v>
      </c>
    </row>
    <row r="6944" spans="3:19" x14ac:dyDescent="0.25">
      <c r="C6944" s="221"/>
      <c r="R6944" s="219">
        <v>43458</v>
      </c>
      <c r="S6944" s="220">
        <v>95.9</v>
      </c>
    </row>
    <row r="6945" spans="3:19" x14ac:dyDescent="0.25">
      <c r="C6945" s="221"/>
      <c r="R6945" s="219">
        <v>43459</v>
      </c>
      <c r="S6945" s="220">
        <v>96</v>
      </c>
    </row>
    <row r="6946" spans="3:19" x14ac:dyDescent="0.25">
      <c r="C6946" s="221"/>
      <c r="R6946" s="219">
        <v>43460</v>
      </c>
      <c r="S6946" s="220">
        <v>94.8</v>
      </c>
    </row>
    <row r="6947" spans="3:19" x14ac:dyDescent="0.25">
      <c r="C6947" s="221"/>
      <c r="R6947" s="219">
        <v>43461</v>
      </c>
      <c r="S6947" s="220">
        <v>91.5</v>
      </c>
    </row>
    <row r="6948" spans="3:19" x14ac:dyDescent="0.25">
      <c r="C6948" s="221"/>
      <c r="R6948" s="219">
        <v>43462</v>
      </c>
      <c r="S6948" s="220">
        <v>91.5</v>
      </c>
    </row>
    <row r="6949" spans="3:19" x14ac:dyDescent="0.25">
      <c r="C6949" s="221"/>
      <c r="R6949" s="219">
        <v>43463</v>
      </c>
      <c r="S6949" s="220">
        <v>90.2</v>
      </c>
    </row>
    <row r="6950" spans="3:19" x14ac:dyDescent="0.25">
      <c r="C6950" s="221"/>
      <c r="R6950" s="219">
        <v>43464</v>
      </c>
      <c r="S6950" s="220">
        <v>86.6</v>
      </c>
    </row>
    <row r="6951" spans="3:19" x14ac:dyDescent="0.25">
      <c r="C6951" s="221"/>
      <c r="R6951" s="219">
        <v>43465</v>
      </c>
      <c r="S6951" s="220">
        <v>87.7</v>
      </c>
    </row>
    <row r="6952" spans="3:19" x14ac:dyDescent="0.25">
      <c r="C6952" s="221"/>
      <c r="R6952" s="219">
        <v>43466</v>
      </c>
      <c r="S6952" s="220">
        <v>89.8</v>
      </c>
    </row>
    <row r="6953" spans="3:19" x14ac:dyDescent="0.25">
      <c r="C6953" s="221"/>
      <c r="R6953" s="219">
        <v>43467</v>
      </c>
      <c r="S6953" s="220">
        <v>94.4</v>
      </c>
    </row>
    <row r="6954" spans="3:19" x14ac:dyDescent="0.25">
      <c r="C6954" s="221"/>
      <c r="R6954" s="219">
        <v>43468</v>
      </c>
      <c r="S6954" s="220">
        <v>91.4</v>
      </c>
    </row>
    <row r="6955" spans="3:19" x14ac:dyDescent="0.25">
      <c r="C6955" s="221"/>
      <c r="R6955" s="219">
        <v>43469</v>
      </c>
      <c r="S6955" s="220">
        <v>91.3</v>
      </c>
    </row>
    <row r="6956" spans="3:19" x14ac:dyDescent="0.25">
      <c r="C6956" s="221"/>
      <c r="R6956" s="219">
        <v>43470</v>
      </c>
      <c r="S6956" s="220">
        <v>88.2</v>
      </c>
    </row>
    <row r="6957" spans="3:19" x14ac:dyDescent="0.25">
      <c r="C6957" s="221"/>
      <c r="R6957" s="219">
        <v>43471</v>
      </c>
      <c r="S6957" s="220">
        <v>83.1</v>
      </c>
    </row>
    <row r="6958" spans="3:19" x14ac:dyDescent="0.25">
      <c r="C6958" s="221"/>
      <c r="R6958" s="219">
        <v>43472</v>
      </c>
      <c r="S6958" s="220">
        <v>83.3</v>
      </c>
    </row>
    <row r="6959" spans="3:19" x14ac:dyDescent="0.25">
      <c r="C6959" s="221"/>
      <c r="R6959" s="219">
        <v>43473</v>
      </c>
      <c r="S6959" s="220">
        <v>84.4</v>
      </c>
    </row>
    <row r="6960" spans="3:19" x14ac:dyDescent="0.25">
      <c r="C6960" s="221"/>
      <c r="R6960" s="219">
        <v>43474</v>
      </c>
      <c r="S6960" s="220">
        <v>84.9</v>
      </c>
    </row>
    <row r="6961" spans="3:19" x14ac:dyDescent="0.25">
      <c r="C6961" s="221"/>
      <c r="R6961" s="219">
        <v>43475</v>
      </c>
      <c r="S6961" s="220">
        <v>84.2</v>
      </c>
    </row>
    <row r="6962" spans="3:19" x14ac:dyDescent="0.25">
      <c r="C6962" s="221"/>
      <c r="R6962" s="219">
        <v>43476</v>
      </c>
      <c r="S6962" s="220">
        <v>84.8</v>
      </c>
    </row>
    <row r="6963" spans="3:19" x14ac:dyDescent="0.25">
      <c r="C6963" s="221"/>
      <c r="R6963" s="219">
        <v>43477</v>
      </c>
      <c r="S6963" s="220">
        <v>82.1</v>
      </c>
    </row>
    <row r="6964" spans="3:19" x14ac:dyDescent="0.25">
      <c r="C6964" s="221"/>
      <c r="R6964" s="219">
        <v>43478</v>
      </c>
      <c r="S6964" s="220">
        <v>79.3</v>
      </c>
    </row>
    <row r="6965" spans="3:19" x14ac:dyDescent="0.25">
      <c r="C6965" s="221"/>
      <c r="R6965" s="219">
        <v>43479</v>
      </c>
      <c r="S6965" s="220">
        <v>79.7</v>
      </c>
    </row>
    <row r="6966" spans="3:19" x14ac:dyDescent="0.25">
      <c r="C6966" s="221"/>
      <c r="R6966" s="219">
        <v>43480</v>
      </c>
      <c r="S6966" s="220">
        <v>81.900000000000006</v>
      </c>
    </row>
    <row r="6967" spans="3:19" x14ac:dyDescent="0.25">
      <c r="C6967" s="221"/>
      <c r="R6967" s="219">
        <v>43481</v>
      </c>
      <c r="S6967" s="220">
        <v>82.5</v>
      </c>
    </row>
    <row r="6968" spans="3:19" x14ac:dyDescent="0.25">
      <c r="C6968" s="221"/>
      <c r="R6968" s="219">
        <v>43482</v>
      </c>
      <c r="S6968" s="220">
        <v>85.5</v>
      </c>
    </row>
    <row r="6969" spans="3:19" x14ac:dyDescent="0.25">
      <c r="C6969" s="221"/>
      <c r="R6969" s="219">
        <v>43483</v>
      </c>
      <c r="S6969" s="220">
        <v>87.2</v>
      </c>
    </row>
    <row r="6970" spans="3:19" x14ac:dyDescent="0.25">
      <c r="C6970" s="221"/>
      <c r="R6970" s="219">
        <v>43484</v>
      </c>
      <c r="S6970" s="220">
        <v>82.5</v>
      </c>
    </row>
    <row r="6971" spans="3:19" x14ac:dyDescent="0.25">
      <c r="C6971" s="221"/>
      <c r="R6971" s="219">
        <v>43485</v>
      </c>
      <c r="S6971" s="220">
        <v>77.099999999999994</v>
      </c>
    </row>
    <row r="6972" spans="3:19" x14ac:dyDescent="0.25">
      <c r="C6972" s="221"/>
      <c r="R6972" s="219">
        <v>43486</v>
      </c>
      <c r="S6972" s="220">
        <v>77.3</v>
      </c>
    </row>
    <row r="6973" spans="3:19" x14ac:dyDescent="0.25">
      <c r="C6973" s="221"/>
      <c r="R6973" s="219">
        <v>43487</v>
      </c>
      <c r="S6973" s="220">
        <v>79.400000000000006</v>
      </c>
    </row>
    <row r="6974" spans="3:19" x14ac:dyDescent="0.25">
      <c r="C6974" s="221"/>
      <c r="R6974" s="219">
        <v>43488</v>
      </c>
      <c r="S6974" s="220">
        <v>77.599999999999994</v>
      </c>
    </row>
    <row r="6975" spans="3:19" x14ac:dyDescent="0.25">
      <c r="C6975" s="221"/>
      <c r="R6975" s="219">
        <v>43489</v>
      </c>
      <c r="S6975" s="220">
        <v>78.5</v>
      </c>
    </row>
    <row r="6976" spans="3:19" x14ac:dyDescent="0.25">
      <c r="C6976" s="221"/>
      <c r="R6976" s="219">
        <v>43490</v>
      </c>
      <c r="S6976" s="220">
        <v>79.400000000000006</v>
      </c>
    </row>
    <row r="6977" spans="3:19" x14ac:dyDescent="0.25">
      <c r="C6977" s="221"/>
      <c r="R6977" s="219">
        <v>43491</v>
      </c>
      <c r="S6977" s="220">
        <v>79.7</v>
      </c>
    </row>
    <row r="6978" spans="3:19" x14ac:dyDescent="0.25">
      <c r="C6978" s="221"/>
      <c r="R6978" s="219">
        <v>43492</v>
      </c>
      <c r="S6978" s="220">
        <v>78.900000000000006</v>
      </c>
    </row>
    <row r="6979" spans="3:19" x14ac:dyDescent="0.25">
      <c r="C6979" s="221"/>
      <c r="R6979" s="219">
        <v>43493</v>
      </c>
      <c r="S6979" s="220">
        <v>80.3</v>
      </c>
    </row>
    <row r="6980" spans="3:19" x14ac:dyDescent="0.25">
      <c r="C6980" s="221"/>
      <c r="R6980" s="219">
        <v>43494</v>
      </c>
      <c r="S6980" s="220">
        <v>82.6</v>
      </c>
    </row>
    <row r="6981" spans="3:19" x14ac:dyDescent="0.25">
      <c r="C6981" s="221"/>
      <c r="R6981" s="219">
        <v>43495</v>
      </c>
      <c r="S6981" s="220">
        <v>85.5</v>
      </c>
    </row>
    <row r="6982" spans="3:19" x14ac:dyDescent="0.25">
      <c r="C6982" s="221"/>
      <c r="R6982" s="219">
        <v>43496</v>
      </c>
      <c r="S6982" s="220">
        <v>87.6</v>
      </c>
    </row>
    <row r="6983" spans="3:19" x14ac:dyDescent="0.25">
      <c r="C6983" s="221"/>
      <c r="R6983" s="219">
        <v>43497</v>
      </c>
      <c r="S6983" s="220">
        <v>85.1</v>
      </c>
    </row>
    <row r="6984" spans="3:19" x14ac:dyDescent="0.25">
      <c r="C6984" s="221"/>
      <c r="R6984" s="219">
        <v>43498</v>
      </c>
      <c r="S6984" s="220">
        <v>87.3</v>
      </c>
    </row>
    <row r="6985" spans="3:19" x14ac:dyDescent="0.25">
      <c r="C6985" s="221"/>
      <c r="R6985" s="219">
        <v>43499</v>
      </c>
      <c r="S6985" s="220">
        <v>86.7</v>
      </c>
    </row>
    <row r="6986" spans="3:19" x14ac:dyDescent="0.25">
      <c r="C6986" s="221"/>
      <c r="R6986" s="219">
        <v>43500</v>
      </c>
      <c r="S6986" s="220">
        <v>91.4</v>
      </c>
    </row>
    <row r="6987" spans="3:19" x14ac:dyDescent="0.25">
      <c r="C6987" s="221"/>
      <c r="R6987" s="219">
        <v>43501</v>
      </c>
      <c r="S6987" s="220">
        <v>93.6</v>
      </c>
    </row>
    <row r="6988" spans="3:19" x14ac:dyDescent="0.25">
      <c r="C6988" s="221"/>
      <c r="R6988" s="219">
        <v>43502</v>
      </c>
      <c r="S6988" s="220">
        <v>94.3</v>
      </c>
    </row>
    <row r="6989" spans="3:19" x14ac:dyDescent="0.25">
      <c r="C6989" s="221"/>
      <c r="R6989" s="219">
        <v>43503</v>
      </c>
      <c r="S6989" s="220">
        <v>95.1</v>
      </c>
    </row>
    <row r="6990" spans="3:19" x14ac:dyDescent="0.25">
      <c r="C6990" s="221"/>
      <c r="R6990" s="219">
        <v>43504</v>
      </c>
      <c r="S6990" s="220">
        <v>93.6</v>
      </c>
    </row>
    <row r="6991" spans="3:19" x14ac:dyDescent="0.25">
      <c r="C6991" s="221"/>
      <c r="R6991" s="219">
        <v>43505</v>
      </c>
      <c r="S6991" s="220">
        <v>92.1</v>
      </c>
    </row>
    <row r="6992" spans="3:19" x14ac:dyDescent="0.25">
      <c r="C6992" s="221"/>
      <c r="R6992" s="219">
        <v>43506</v>
      </c>
      <c r="S6992" s="220">
        <v>90</v>
      </c>
    </row>
    <row r="6993" spans="3:19" x14ac:dyDescent="0.25">
      <c r="C6993" s="221"/>
      <c r="R6993" s="219">
        <v>43507</v>
      </c>
      <c r="S6993" s="220">
        <v>91.5</v>
      </c>
    </row>
    <row r="6994" spans="3:19" x14ac:dyDescent="0.25">
      <c r="C6994" s="221"/>
      <c r="R6994" s="219">
        <v>43508</v>
      </c>
      <c r="S6994" s="220">
        <v>92.5</v>
      </c>
    </row>
    <row r="6995" spans="3:19" x14ac:dyDescent="0.25">
      <c r="C6995" s="221"/>
      <c r="R6995" s="219">
        <v>43509</v>
      </c>
      <c r="S6995" s="220">
        <v>92.5</v>
      </c>
    </row>
    <row r="6996" spans="3:19" x14ac:dyDescent="0.25">
      <c r="C6996" s="221"/>
      <c r="R6996" s="219">
        <v>43510</v>
      </c>
      <c r="S6996" s="220">
        <v>91.6</v>
      </c>
    </row>
    <row r="6997" spans="3:19" x14ac:dyDescent="0.25">
      <c r="C6997" s="221"/>
      <c r="R6997" s="219">
        <v>43511</v>
      </c>
      <c r="S6997" s="220">
        <v>93.4</v>
      </c>
    </row>
    <row r="6998" spans="3:19" x14ac:dyDescent="0.25">
      <c r="C6998" s="221"/>
      <c r="R6998" s="219">
        <v>43512</v>
      </c>
      <c r="S6998" s="220">
        <v>90.1</v>
      </c>
    </row>
    <row r="6999" spans="3:19" x14ac:dyDescent="0.25">
      <c r="C6999" s="221"/>
      <c r="R6999" s="219">
        <v>43513</v>
      </c>
      <c r="S6999" s="220">
        <v>89.2</v>
      </c>
    </row>
    <row r="7000" spans="3:19" x14ac:dyDescent="0.25">
      <c r="C7000" s="221"/>
      <c r="R7000" s="219">
        <v>43514</v>
      </c>
      <c r="S7000" s="220">
        <v>90.7</v>
      </c>
    </row>
    <row r="7001" spans="3:19" x14ac:dyDescent="0.25">
      <c r="C7001" s="221"/>
      <c r="R7001" s="219">
        <v>43515</v>
      </c>
      <c r="S7001" s="220">
        <v>93</v>
      </c>
    </row>
    <row r="7002" spans="3:19" x14ac:dyDescent="0.25">
      <c r="C7002" s="221"/>
      <c r="R7002" s="219">
        <v>43516</v>
      </c>
      <c r="S7002" s="220">
        <v>96.3</v>
      </c>
    </row>
    <row r="7003" spans="3:19" x14ac:dyDescent="0.25">
      <c r="C7003" s="221"/>
      <c r="R7003" s="219">
        <v>43517</v>
      </c>
      <c r="S7003" s="220">
        <v>95.4</v>
      </c>
    </row>
    <row r="7004" spans="3:19" x14ac:dyDescent="0.25">
      <c r="C7004" s="221"/>
      <c r="R7004" s="219">
        <v>43518</v>
      </c>
      <c r="S7004" s="220">
        <v>95.8</v>
      </c>
    </row>
    <row r="7005" spans="3:19" x14ac:dyDescent="0.25">
      <c r="C7005" s="221"/>
      <c r="R7005" s="219">
        <v>43519</v>
      </c>
      <c r="S7005" s="220">
        <v>94.3</v>
      </c>
    </row>
    <row r="7006" spans="3:19" x14ac:dyDescent="0.25">
      <c r="C7006" s="221"/>
      <c r="R7006" s="219">
        <v>43520</v>
      </c>
      <c r="S7006" s="220">
        <v>93.8</v>
      </c>
    </row>
    <row r="7007" spans="3:19" x14ac:dyDescent="0.25">
      <c r="C7007" s="221"/>
      <c r="R7007" s="219">
        <v>43521</v>
      </c>
      <c r="S7007" s="220">
        <v>97</v>
      </c>
    </row>
    <row r="7008" spans="3:19" x14ac:dyDescent="0.25">
      <c r="C7008" s="221"/>
      <c r="R7008" s="219">
        <v>43522</v>
      </c>
      <c r="S7008" s="220">
        <v>98.7</v>
      </c>
    </row>
    <row r="7009" spans="3:19" x14ac:dyDescent="0.25">
      <c r="C7009" s="221"/>
      <c r="R7009" s="219">
        <v>43523</v>
      </c>
      <c r="S7009" s="220">
        <v>100.7</v>
      </c>
    </row>
    <row r="7010" spans="3:19" x14ac:dyDescent="0.25">
      <c r="C7010" s="221"/>
      <c r="R7010" s="219">
        <v>43524</v>
      </c>
      <c r="S7010" s="220">
        <v>102.7</v>
      </c>
    </row>
    <row r="7011" spans="3:19" x14ac:dyDescent="0.25">
      <c r="C7011" s="221"/>
      <c r="R7011" s="219">
        <v>43525</v>
      </c>
      <c r="S7011" s="220">
        <v>103.1</v>
      </c>
    </row>
    <row r="7012" spans="3:19" x14ac:dyDescent="0.25">
      <c r="C7012" s="221"/>
      <c r="R7012" s="219">
        <v>43526</v>
      </c>
      <c r="S7012" s="220">
        <v>102.5</v>
      </c>
    </row>
    <row r="7013" spans="3:19" x14ac:dyDescent="0.25">
      <c r="C7013" s="221"/>
      <c r="R7013" s="219">
        <v>43527</v>
      </c>
      <c r="S7013" s="220">
        <v>101.3</v>
      </c>
    </row>
    <row r="7014" spans="3:19" x14ac:dyDescent="0.25">
      <c r="C7014" s="221"/>
      <c r="R7014" s="219">
        <v>43528</v>
      </c>
      <c r="S7014" s="220">
        <v>100.9</v>
      </c>
    </row>
    <row r="7015" spans="3:19" x14ac:dyDescent="0.25">
      <c r="C7015" s="221"/>
      <c r="R7015" s="219">
        <v>43529</v>
      </c>
      <c r="S7015" s="220">
        <v>101.6</v>
      </c>
    </row>
    <row r="7016" spans="3:19" x14ac:dyDescent="0.25">
      <c r="C7016" s="221"/>
      <c r="R7016" s="219">
        <v>43530</v>
      </c>
      <c r="S7016" s="220">
        <v>98.3</v>
      </c>
    </row>
    <row r="7017" spans="3:19" x14ac:dyDescent="0.25">
      <c r="C7017" s="221"/>
      <c r="R7017" s="219">
        <v>43531</v>
      </c>
      <c r="S7017" s="220">
        <v>97.8</v>
      </c>
    </row>
    <row r="7018" spans="3:19" x14ac:dyDescent="0.25">
      <c r="C7018" s="221"/>
      <c r="R7018" s="219">
        <v>43532</v>
      </c>
      <c r="S7018" s="220">
        <v>96.2</v>
      </c>
    </row>
    <row r="7019" spans="3:19" x14ac:dyDescent="0.25">
      <c r="C7019" s="221"/>
      <c r="R7019" s="219">
        <v>43533</v>
      </c>
      <c r="S7019" s="220">
        <v>95.8</v>
      </c>
    </row>
    <row r="7020" spans="3:19" x14ac:dyDescent="0.25">
      <c r="C7020" s="221"/>
      <c r="R7020" s="219">
        <v>43534</v>
      </c>
      <c r="S7020" s="220">
        <v>94.5</v>
      </c>
    </row>
    <row r="7021" spans="3:19" x14ac:dyDescent="0.25">
      <c r="C7021" s="221"/>
      <c r="R7021" s="219">
        <v>43535</v>
      </c>
      <c r="S7021" s="220">
        <v>95</v>
      </c>
    </row>
    <row r="7022" spans="3:19" x14ac:dyDescent="0.25">
      <c r="C7022" s="221"/>
      <c r="R7022" s="219">
        <v>43536</v>
      </c>
      <c r="S7022" s="220">
        <v>97.1</v>
      </c>
    </row>
    <row r="7023" spans="3:19" x14ac:dyDescent="0.25">
      <c r="C7023" s="221"/>
      <c r="R7023" s="219">
        <v>43537</v>
      </c>
      <c r="S7023" s="220">
        <v>97.7</v>
      </c>
    </row>
    <row r="7024" spans="3:19" x14ac:dyDescent="0.25">
      <c r="C7024" s="221"/>
      <c r="R7024" s="219">
        <v>43538</v>
      </c>
      <c r="S7024" s="220">
        <v>97.6</v>
      </c>
    </row>
    <row r="7025" spans="3:19" x14ac:dyDescent="0.25">
      <c r="C7025" s="221"/>
      <c r="R7025" s="219">
        <v>43539</v>
      </c>
      <c r="S7025" s="220">
        <v>96.7</v>
      </c>
    </row>
    <row r="7026" spans="3:19" x14ac:dyDescent="0.25">
      <c r="C7026" s="221"/>
      <c r="R7026" s="219">
        <v>43540</v>
      </c>
      <c r="S7026" s="220">
        <v>96.9</v>
      </c>
    </row>
    <row r="7027" spans="3:19" x14ac:dyDescent="0.25">
      <c r="C7027" s="221"/>
      <c r="R7027" s="219">
        <v>43541</v>
      </c>
      <c r="S7027" s="220">
        <v>93.1</v>
      </c>
    </row>
    <row r="7028" spans="3:19" x14ac:dyDescent="0.25">
      <c r="C7028" s="221"/>
      <c r="R7028" s="219">
        <v>43542</v>
      </c>
      <c r="S7028" s="220">
        <v>93.7</v>
      </c>
    </row>
    <row r="7029" spans="3:19" x14ac:dyDescent="0.25">
      <c r="C7029" s="221"/>
      <c r="R7029" s="219">
        <v>43543</v>
      </c>
      <c r="S7029" s="220">
        <v>94.4</v>
      </c>
    </row>
    <row r="7030" spans="3:19" x14ac:dyDescent="0.25">
      <c r="C7030" s="221"/>
      <c r="R7030" s="219">
        <v>43544</v>
      </c>
      <c r="S7030" s="220">
        <v>94.2</v>
      </c>
    </row>
    <row r="7031" spans="3:19" x14ac:dyDescent="0.25">
      <c r="C7031" s="221"/>
      <c r="R7031" s="219">
        <v>43545</v>
      </c>
      <c r="S7031" s="220">
        <v>93.3</v>
      </c>
    </row>
    <row r="7032" spans="3:19" x14ac:dyDescent="0.25">
      <c r="C7032" s="221"/>
      <c r="R7032" s="219">
        <v>43546</v>
      </c>
      <c r="S7032" s="220">
        <v>91.7</v>
      </c>
    </row>
    <row r="7033" spans="3:19" x14ac:dyDescent="0.25">
      <c r="C7033" s="221"/>
      <c r="R7033" s="219">
        <v>43547</v>
      </c>
      <c r="S7033" s="220">
        <v>90.4</v>
      </c>
    </row>
    <row r="7034" spans="3:19" x14ac:dyDescent="0.25">
      <c r="C7034" s="221"/>
      <c r="R7034" s="219">
        <v>43548</v>
      </c>
      <c r="S7034" s="220">
        <v>90.3</v>
      </c>
    </row>
    <row r="7035" spans="3:19" x14ac:dyDescent="0.25">
      <c r="C7035" s="221"/>
      <c r="R7035" s="219">
        <v>43549</v>
      </c>
      <c r="S7035" s="220">
        <v>90.4</v>
      </c>
    </row>
    <row r="7036" spans="3:19" x14ac:dyDescent="0.25">
      <c r="C7036" s="221"/>
      <c r="R7036" s="219">
        <v>43550</v>
      </c>
      <c r="S7036" s="220">
        <v>90.9</v>
      </c>
    </row>
    <row r="7037" spans="3:19" x14ac:dyDescent="0.25">
      <c r="C7037" s="221"/>
      <c r="R7037" s="219">
        <v>43551</v>
      </c>
      <c r="S7037" s="220">
        <v>89</v>
      </c>
    </row>
    <row r="7038" spans="3:19" x14ac:dyDescent="0.25">
      <c r="C7038" s="221"/>
      <c r="R7038" s="219">
        <v>43552</v>
      </c>
      <c r="S7038" s="220">
        <v>87.5</v>
      </c>
    </row>
    <row r="7039" spans="3:19" x14ac:dyDescent="0.25">
      <c r="C7039" s="221"/>
      <c r="R7039" s="219">
        <v>43553</v>
      </c>
      <c r="S7039" s="220">
        <v>84.7</v>
      </c>
    </row>
    <row r="7040" spans="3:19" x14ac:dyDescent="0.25">
      <c r="C7040" s="221"/>
      <c r="R7040" s="219">
        <v>43554</v>
      </c>
      <c r="S7040" s="220">
        <v>81.599999999999994</v>
      </c>
    </row>
    <row r="7041" spans="3:19" x14ac:dyDescent="0.25">
      <c r="C7041" s="221"/>
      <c r="R7041" s="219">
        <v>43555</v>
      </c>
      <c r="S7041" s="220">
        <v>76.2</v>
      </c>
    </row>
    <row r="7042" spans="3:19" x14ac:dyDescent="0.25">
      <c r="C7042" s="221"/>
      <c r="R7042" s="219">
        <v>43556</v>
      </c>
      <c r="S7042" s="220">
        <v>74</v>
      </c>
    </row>
    <row r="7043" spans="3:19" x14ac:dyDescent="0.25">
      <c r="C7043" s="221"/>
      <c r="R7043" s="219">
        <v>43557</v>
      </c>
      <c r="S7043" s="220">
        <v>73.400000000000006</v>
      </c>
    </row>
    <row r="7044" spans="3:19" x14ac:dyDescent="0.25">
      <c r="C7044" s="221"/>
      <c r="R7044" s="219">
        <v>43558</v>
      </c>
      <c r="S7044" s="220">
        <v>74.099999999999994</v>
      </c>
    </row>
    <row r="7045" spans="3:19" x14ac:dyDescent="0.25">
      <c r="C7045" s="221"/>
      <c r="R7045" s="219">
        <v>43559</v>
      </c>
      <c r="S7045" s="220">
        <v>73.099999999999994</v>
      </c>
    </row>
    <row r="7046" spans="3:19" x14ac:dyDescent="0.25">
      <c r="C7046" s="221"/>
      <c r="R7046" s="219">
        <v>43560</v>
      </c>
      <c r="S7046" s="220">
        <v>72.7</v>
      </c>
    </row>
    <row r="7047" spans="3:19" x14ac:dyDescent="0.25">
      <c r="C7047" s="221"/>
      <c r="R7047" s="219">
        <v>43561</v>
      </c>
      <c r="S7047" s="220">
        <v>71.7</v>
      </c>
    </row>
    <row r="7048" spans="3:19" x14ac:dyDescent="0.25">
      <c r="C7048" s="221"/>
      <c r="R7048" s="219">
        <v>43562</v>
      </c>
      <c r="S7048" s="220">
        <v>70.3</v>
      </c>
    </row>
    <row r="7049" spans="3:19" x14ac:dyDescent="0.25">
      <c r="C7049" s="221"/>
      <c r="R7049" s="219">
        <v>43563</v>
      </c>
      <c r="S7049" s="220">
        <v>70.8</v>
      </c>
    </row>
    <row r="7050" spans="3:19" x14ac:dyDescent="0.25">
      <c r="C7050" s="221"/>
      <c r="R7050" s="219">
        <v>43564</v>
      </c>
      <c r="S7050" s="220">
        <v>75.7</v>
      </c>
    </row>
    <row r="7051" spans="3:19" x14ac:dyDescent="0.25">
      <c r="C7051" s="221"/>
      <c r="R7051" s="219">
        <v>43565</v>
      </c>
      <c r="S7051" s="220">
        <v>76.7</v>
      </c>
    </row>
    <row r="7052" spans="3:19" x14ac:dyDescent="0.25">
      <c r="C7052" s="221"/>
      <c r="R7052" s="219">
        <v>43566</v>
      </c>
      <c r="S7052" s="220">
        <v>76.8</v>
      </c>
    </row>
    <row r="7053" spans="3:19" x14ac:dyDescent="0.25">
      <c r="C7053" s="221"/>
      <c r="R7053" s="219">
        <v>43567</v>
      </c>
      <c r="S7053" s="220">
        <v>76.400000000000006</v>
      </c>
    </row>
    <row r="7054" spans="3:19" x14ac:dyDescent="0.25">
      <c r="C7054" s="221"/>
      <c r="R7054" s="219">
        <v>43568</v>
      </c>
      <c r="S7054" s="220">
        <v>76.900000000000006</v>
      </c>
    </row>
    <row r="7055" spans="3:19" x14ac:dyDescent="0.25">
      <c r="C7055" s="221"/>
      <c r="R7055" s="219">
        <v>43569</v>
      </c>
      <c r="S7055" s="220">
        <v>76.599999999999994</v>
      </c>
    </row>
    <row r="7056" spans="3:19" x14ac:dyDescent="0.25">
      <c r="C7056" s="221"/>
      <c r="R7056" s="219">
        <v>43570</v>
      </c>
      <c r="S7056" s="220">
        <v>75.8</v>
      </c>
    </row>
    <row r="7057" spans="3:19" x14ac:dyDescent="0.25">
      <c r="C7057" s="221"/>
      <c r="R7057" s="219">
        <v>43571</v>
      </c>
      <c r="S7057" s="220">
        <v>78.8</v>
      </c>
    </row>
    <row r="7058" spans="3:19" x14ac:dyDescent="0.25">
      <c r="C7058" s="221"/>
      <c r="R7058" s="219">
        <v>43572</v>
      </c>
      <c r="S7058" s="220">
        <v>78.400000000000006</v>
      </c>
    </row>
    <row r="7059" spans="3:19" x14ac:dyDescent="0.25">
      <c r="C7059" s="221"/>
      <c r="R7059" s="219">
        <v>43573</v>
      </c>
      <c r="S7059" s="220">
        <v>76.599999999999994</v>
      </c>
    </row>
    <row r="7060" spans="3:19" x14ac:dyDescent="0.25">
      <c r="C7060" s="221"/>
      <c r="R7060" s="219">
        <v>43574</v>
      </c>
      <c r="S7060" s="220">
        <v>76.3</v>
      </c>
    </row>
    <row r="7061" spans="3:19" x14ac:dyDescent="0.25">
      <c r="C7061" s="221"/>
      <c r="R7061" s="219">
        <v>43575</v>
      </c>
      <c r="S7061" s="220">
        <v>74.900000000000006</v>
      </c>
    </row>
    <row r="7062" spans="3:19" x14ac:dyDescent="0.25">
      <c r="C7062" s="221"/>
      <c r="R7062" s="219">
        <v>43576</v>
      </c>
      <c r="S7062" s="220">
        <v>73.7</v>
      </c>
    </row>
    <row r="7063" spans="3:19" x14ac:dyDescent="0.25">
      <c r="C7063" s="221"/>
      <c r="R7063" s="219">
        <v>43577</v>
      </c>
      <c r="S7063" s="220">
        <v>74.3</v>
      </c>
    </row>
    <row r="7064" spans="3:19" x14ac:dyDescent="0.25">
      <c r="C7064" s="221"/>
      <c r="R7064" s="219">
        <v>43578</v>
      </c>
      <c r="S7064" s="220">
        <v>77.3</v>
      </c>
    </row>
    <row r="7065" spans="3:19" x14ac:dyDescent="0.25">
      <c r="C7065" s="221"/>
      <c r="R7065" s="219">
        <v>43579</v>
      </c>
      <c r="S7065" s="220">
        <v>78.5</v>
      </c>
    </row>
    <row r="7066" spans="3:19" x14ac:dyDescent="0.25">
      <c r="C7066" s="221"/>
      <c r="R7066" s="219">
        <v>43580</v>
      </c>
      <c r="S7066" s="220">
        <v>78.900000000000006</v>
      </c>
    </row>
    <row r="7067" spans="3:19" x14ac:dyDescent="0.25">
      <c r="C7067" s="221"/>
      <c r="R7067" s="219">
        <v>43581</v>
      </c>
      <c r="S7067" s="220">
        <v>80.5</v>
      </c>
    </row>
    <row r="7068" spans="3:19" x14ac:dyDescent="0.25">
      <c r="C7068" s="221"/>
      <c r="R7068" s="219">
        <v>43582</v>
      </c>
      <c r="S7068" s="220">
        <v>79.599999999999994</v>
      </c>
    </row>
    <row r="7069" spans="3:19" x14ac:dyDescent="0.25">
      <c r="C7069" s="221"/>
      <c r="R7069" s="219">
        <v>43583</v>
      </c>
      <c r="S7069" s="220">
        <v>78</v>
      </c>
    </row>
    <row r="7070" spans="3:19" x14ac:dyDescent="0.25">
      <c r="C7070" s="221"/>
      <c r="R7070" s="219">
        <v>43584</v>
      </c>
      <c r="S7070" s="220">
        <v>78.099999999999994</v>
      </c>
    </row>
    <row r="7071" spans="3:19" x14ac:dyDescent="0.25">
      <c r="C7071" s="221"/>
      <c r="R7071" s="219">
        <v>43585</v>
      </c>
      <c r="S7071" s="220">
        <v>79</v>
      </c>
    </row>
    <row r="7072" spans="3:19" x14ac:dyDescent="0.25">
      <c r="C7072" s="221"/>
      <c r="R7072" s="219">
        <v>43586</v>
      </c>
      <c r="S7072" s="220">
        <v>78.8</v>
      </c>
    </row>
    <row r="7073" spans="3:19" x14ac:dyDescent="0.25">
      <c r="C7073" s="221"/>
      <c r="R7073" s="219">
        <v>43587</v>
      </c>
      <c r="S7073" s="220">
        <v>83</v>
      </c>
    </row>
    <row r="7074" spans="3:19" x14ac:dyDescent="0.25">
      <c r="C7074" s="221"/>
      <c r="R7074" s="219">
        <v>43588</v>
      </c>
      <c r="S7074" s="220">
        <v>82.6</v>
      </c>
    </row>
    <row r="7075" spans="3:19" x14ac:dyDescent="0.25">
      <c r="C7075" s="221"/>
      <c r="R7075" s="219">
        <v>43589</v>
      </c>
      <c r="S7075" s="220">
        <v>81.900000000000006</v>
      </c>
    </row>
    <row r="7076" spans="3:19" x14ac:dyDescent="0.25">
      <c r="C7076" s="221"/>
      <c r="R7076" s="219">
        <v>43590</v>
      </c>
      <c r="S7076" s="220">
        <v>82.6</v>
      </c>
    </row>
    <row r="7077" spans="3:19" x14ac:dyDescent="0.25">
      <c r="C7077" s="221"/>
      <c r="R7077" s="219">
        <v>43591</v>
      </c>
      <c r="S7077" s="220">
        <v>85.2</v>
      </c>
    </row>
    <row r="7078" spans="3:19" x14ac:dyDescent="0.25">
      <c r="C7078" s="221"/>
      <c r="R7078" s="219">
        <v>43592</v>
      </c>
      <c r="S7078" s="220">
        <v>88.7</v>
      </c>
    </row>
    <row r="7079" spans="3:19" x14ac:dyDescent="0.25">
      <c r="C7079" s="221"/>
      <c r="R7079" s="219">
        <v>43593</v>
      </c>
      <c r="S7079" s="220">
        <v>87.4</v>
      </c>
    </row>
    <row r="7080" spans="3:19" x14ac:dyDescent="0.25">
      <c r="C7080" s="221"/>
      <c r="R7080" s="219">
        <v>43594</v>
      </c>
      <c r="S7080" s="220">
        <v>87.4</v>
      </c>
    </row>
    <row r="7081" spans="3:19" x14ac:dyDescent="0.25">
      <c r="C7081" s="221"/>
      <c r="R7081" s="219">
        <v>43595</v>
      </c>
      <c r="S7081" s="220">
        <v>89.4</v>
      </c>
    </row>
    <row r="7082" spans="3:19" x14ac:dyDescent="0.25">
      <c r="C7082" s="221"/>
      <c r="R7082" s="219">
        <v>43596</v>
      </c>
      <c r="S7082" s="220">
        <v>87.8</v>
      </c>
    </row>
    <row r="7083" spans="3:19" x14ac:dyDescent="0.25">
      <c r="C7083" s="221"/>
      <c r="R7083" s="219">
        <v>43597</v>
      </c>
      <c r="S7083" s="220">
        <v>85.3</v>
      </c>
    </row>
    <row r="7084" spans="3:19" x14ac:dyDescent="0.25">
      <c r="C7084" s="221"/>
      <c r="R7084" s="219">
        <v>43598</v>
      </c>
      <c r="S7084" s="220">
        <v>87</v>
      </c>
    </row>
    <row r="7085" spans="3:19" x14ac:dyDescent="0.25">
      <c r="C7085" s="221"/>
      <c r="R7085" s="219">
        <v>43599</v>
      </c>
      <c r="S7085" s="220">
        <v>93.6</v>
      </c>
    </row>
    <row r="7086" spans="3:19" x14ac:dyDescent="0.25">
      <c r="C7086" s="221"/>
      <c r="R7086" s="219">
        <v>43600</v>
      </c>
      <c r="S7086" s="220">
        <v>97.8</v>
      </c>
    </row>
    <row r="7087" spans="3:19" x14ac:dyDescent="0.25">
      <c r="C7087" s="221"/>
      <c r="R7087" s="219">
        <v>43601</v>
      </c>
      <c r="S7087" s="220">
        <v>99</v>
      </c>
    </row>
    <row r="7088" spans="3:19" x14ac:dyDescent="0.25">
      <c r="C7088" s="221"/>
      <c r="R7088" s="219">
        <v>43602</v>
      </c>
      <c r="S7088" s="220">
        <v>101.4</v>
      </c>
    </row>
    <row r="7089" spans="3:19" x14ac:dyDescent="0.25">
      <c r="C7089" s="221"/>
      <c r="R7089" s="219">
        <v>43603</v>
      </c>
      <c r="S7089" s="220">
        <v>102.3</v>
      </c>
    </row>
    <row r="7090" spans="3:19" x14ac:dyDescent="0.25">
      <c r="C7090" s="221"/>
      <c r="R7090" s="219">
        <v>43604</v>
      </c>
      <c r="S7090" s="220">
        <v>102.5</v>
      </c>
    </row>
    <row r="7091" spans="3:19" x14ac:dyDescent="0.25">
      <c r="C7091" s="221"/>
      <c r="R7091" s="219">
        <v>43605</v>
      </c>
      <c r="S7091" s="220">
        <v>104.4</v>
      </c>
    </row>
    <row r="7092" spans="3:19" x14ac:dyDescent="0.25">
      <c r="C7092" s="221"/>
      <c r="R7092" s="219">
        <v>43606</v>
      </c>
      <c r="S7092" s="220">
        <v>105.9</v>
      </c>
    </row>
    <row r="7093" spans="3:19" x14ac:dyDescent="0.25">
      <c r="C7093" s="221"/>
      <c r="R7093" s="219">
        <v>43607</v>
      </c>
      <c r="S7093" s="220">
        <v>105.8</v>
      </c>
    </row>
    <row r="7094" spans="3:19" x14ac:dyDescent="0.25">
      <c r="C7094" s="221"/>
      <c r="R7094" s="219">
        <v>43608</v>
      </c>
      <c r="S7094" s="220">
        <v>104</v>
      </c>
    </row>
    <row r="7095" spans="3:19" x14ac:dyDescent="0.25">
      <c r="C7095" s="221"/>
      <c r="R7095" s="219">
        <v>43609</v>
      </c>
      <c r="S7095" s="220">
        <v>106</v>
      </c>
    </row>
    <row r="7096" spans="3:19" x14ac:dyDescent="0.25">
      <c r="C7096" s="221"/>
      <c r="R7096" s="219">
        <v>43610</v>
      </c>
      <c r="S7096" s="220">
        <v>104.8</v>
      </c>
    </row>
    <row r="7097" spans="3:19" x14ac:dyDescent="0.25">
      <c r="C7097" s="221"/>
      <c r="R7097" s="219">
        <v>43611</v>
      </c>
      <c r="S7097" s="220">
        <v>101.8</v>
      </c>
    </row>
    <row r="7098" spans="3:19" x14ac:dyDescent="0.25">
      <c r="C7098" s="221"/>
      <c r="R7098" s="219">
        <v>43612</v>
      </c>
      <c r="S7098" s="220">
        <v>101.5</v>
      </c>
    </row>
    <row r="7099" spans="3:19" x14ac:dyDescent="0.25">
      <c r="C7099" s="221"/>
      <c r="R7099" s="219">
        <v>43613</v>
      </c>
      <c r="S7099" s="220">
        <v>102.8</v>
      </c>
    </row>
    <row r="7100" spans="3:19" x14ac:dyDescent="0.25">
      <c r="C7100" s="221"/>
      <c r="R7100" s="219">
        <v>43614</v>
      </c>
      <c r="S7100" s="220">
        <v>102.8</v>
      </c>
    </row>
    <row r="7101" spans="3:19" x14ac:dyDescent="0.25">
      <c r="C7101" s="221"/>
      <c r="R7101" s="219">
        <v>43615</v>
      </c>
      <c r="S7101" s="220">
        <v>105.1</v>
      </c>
    </row>
    <row r="7102" spans="3:19" x14ac:dyDescent="0.25">
      <c r="C7102" s="221"/>
      <c r="R7102" s="219">
        <v>43616</v>
      </c>
      <c r="S7102" s="220">
        <v>106.6</v>
      </c>
    </row>
    <row r="7103" spans="3:19" x14ac:dyDescent="0.25">
      <c r="C7103" s="221"/>
      <c r="R7103" s="219">
        <v>43617</v>
      </c>
      <c r="S7103" s="220">
        <v>104.7</v>
      </c>
    </row>
    <row r="7104" spans="3:19" x14ac:dyDescent="0.25">
      <c r="C7104" s="221"/>
      <c r="R7104" s="219">
        <v>43618</v>
      </c>
      <c r="S7104" s="220">
        <v>103.3</v>
      </c>
    </row>
    <row r="7105" spans="3:19" x14ac:dyDescent="0.25">
      <c r="C7105" s="221"/>
      <c r="R7105" s="219">
        <v>43619</v>
      </c>
      <c r="S7105" s="220">
        <v>105.9</v>
      </c>
    </row>
    <row r="7106" spans="3:19" x14ac:dyDescent="0.25">
      <c r="C7106" s="221"/>
      <c r="R7106" s="219">
        <v>43620</v>
      </c>
      <c r="S7106" s="220">
        <v>105.1</v>
      </c>
    </row>
    <row r="7107" spans="3:19" x14ac:dyDescent="0.25">
      <c r="C7107" s="221"/>
      <c r="R7107" s="219">
        <v>43621</v>
      </c>
      <c r="S7107" s="220">
        <v>104.7</v>
      </c>
    </row>
    <row r="7108" spans="3:19" x14ac:dyDescent="0.25">
      <c r="C7108" s="221"/>
      <c r="R7108" s="219">
        <v>43622</v>
      </c>
      <c r="S7108" s="220">
        <v>103.4</v>
      </c>
    </row>
    <row r="7109" spans="3:19" x14ac:dyDescent="0.25">
      <c r="C7109" s="221"/>
      <c r="R7109" s="219">
        <v>43623</v>
      </c>
      <c r="S7109" s="220">
        <v>103.8</v>
      </c>
    </row>
    <row r="7110" spans="3:19" x14ac:dyDescent="0.25">
      <c r="C7110" s="221"/>
      <c r="R7110" s="219">
        <v>43624</v>
      </c>
      <c r="S7110" s="220">
        <v>99.9</v>
      </c>
    </row>
    <row r="7111" spans="3:19" x14ac:dyDescent="0.25">
      <c r="C7111" s="221"/>
      <c r="R7111" s="219">
        <v>43625</v>
      </c>
      <c r="S7111" s="220">
        <v>97.2</v>
      </c>
    </row>
    <row r="7112" spans="3:19" x14ac:dyDescent="0.25">
      <c r="C7112" s="221"/>
      <c r="R7112" s="219">
        <v>43626</v>
      </c>
      <c r="S7112" s="220">
        <v>97.2</v>
      </c>
    </row>
    <row r="7113" spans="3:19" x14ac:dyDescent="0.25">
      <c r="C7113" s="221"/>
      <c r="R7113" s="219">
        <v>43627</v>
      </c>
      <c r="S7113" s="220">
        <v>98.6</v>
      </c>
    </row>
    <row r="7114" spans="3:19" x14ac:dyDescent="0.25">
      <c r="C7114" s="221"/>
      <c r="R7114" s="219">
        <v>43628</v>
      </c>
      <c r="S7114" s="220">
        <v>97.4</v>
      </c>
    </row>
    <row r="7115" spans="3:19" x14ac:dyDescent="0.25">
      <c r="C7115" s="221"/>
      <c r="R7115" s="219">
        <v>43629</v>
      </c>
      <c r="S7115" s="220">
        <v>93</v>
      </c>
    </row>
    <row r="7116" spans="3:19" x14ac:dyDescent="0.25">
      <c r="C7116" s="221"/>
      <c r="R7116" s="219">
        <v>43630</v>
      </c>
      <c r="S7116" s="220">
        <v>93.2</v>
      </c>
    </row>
    <row r="7117" spans="3:19" x14ac:dyDescent="0.25">
      <c r="C7117" s="221"/>
      <c r="R7117" s="219">
        <v>43631</v>
      </c>
      <c r="S7117" s="220">
        <v>91.6</v>
      </c>
    </row>
    <row r="7118" spans="3:19" x14ac:dyDescent="0.25">
      <c r="C7118" s="221"/>
      <c r="R7118" s="219">
        <v>43632</v>
      </c>
      <c r="S7118" s="220">
        <v>88.9</v>
      </c>
    </row>
    <row r="7119" spans="3:19" x14ac:dyDescent="0.25">
      <c r="C7119" s="221"/>
      <c r="R7119" s="219">
        <v>43633</v>
      </c>
      <c r="S7119" s="220">
        <v>90.4</v>
      </c>
    </row>
    <row r="7120" spans="3:19" x14ac:dyDescent="0.25">
      <c r="C7120" s="221"/>
      <c r="R7120" s="219">
        <v>43634</v>
      </c>
      <c r="S7120" s="220">
        <v>93.8</v>
      </c>
    </row>
    <row r="7121" spans="3:19" x14ac:dyDescent="0.25">
      <c r="C7121" s="221"/>
      <c r="R7121" s="219">
        <v>43635</v>
      </c>
      <c r="S7121" s="220">
        <v>94.9</v>
      </c>
    </row>
    <row r="7122" spans="3:19" x14ac:dyDescent="0.25">
      <c r="C7122" s="221"/>
      <c r="R7122" s="219">
        <v>43636</v>
      </c>
      <c r="S7122" s="220">
        <v>92.9</v>
      </c>
    </row>
    <row r="7123" spans="3:19" x14ac:dyDescent="0.25">
      <c r="C7123" s="221"/>
      <c r="R7123" s="219">
        <v>43637</v>
      </c>
      <c r="S7123" s="220">
        <v>94</v>
      </c>
    </row>
    <row r="7124" spans="3:19" x14ac:dyDescent="0.25">
      <c r="C7124" s="221"/>
      <c r="R7124" s="219">
        <v>43638</v>
      </c>
      <c r="S7124" s="220">
        <v>96.2</v>
      </c>
    </row>
    <row r="7125" spans="3:19" x14ac:dyDescent="0.25">
      <c r="C7125" s="221"/>
      <c r="R7125" s="219">
        <v>43639</v>
      </c>
      <c r="S7125" s="220">
        <v>94.5</v>
      </c>
    </row>
    <row r="7126" spans="3:19" x14ac:dyDescent="0.25">
      <c r="C7126" s="221"/>
      <c r="R7126" s="219">
        <v>43640</v>
      </c>
      <c r="S7126" s="220">
        <v>98.1</v>
      </c>
    </row>
    <row r="7127" spans="3:19" x14ac:dyDescent="0.25">
      <c r="C7127" s="221"/>
      <c r="R7127" s="219">
        <v>43641</v>
      </c>
      <c r="S7127" s="220">
        <v>99.5</v>
      </c>
    </row>
    <row r="7128" spans="3:19" x14ac:dyDescent="0.25">
      <c r="C7128" s="221"/>
      <c r="R7128" s="219">
        <v>43642</v>
      </c>
      <c r="S7128" s="220">
        <v>102.2</v>
      </c>
    </row>
    <row r="7129" spans="3:19" x14ac:dyDescent="0.25">
      <c r="C7129" s="221"/>
      <c r="R7129" s="219">
        <v>43643</v>
      </c>
      <c r="S7129" s="220">
        <v>104.4</v>
      </c>
    </row>
    <row r="7130" spans="3:19" x14ac:dyDescent="0.25">
      <c r="C7130" s="221"/>
      <c r="R7130" s="219">
        <v>43644</v>
      </c>
      <c r="S7130" s="220">
        <v>107.3</v>
      </c>
    </row>
    <row r="7131" spans="3:19" x14ac:dyDescent="0.25">
      <c r="C7131" s="221"/>
      <c r="R7131" s="219">
        <v>43645</v>
      </c>
      <c r="S7131" s="220">
        <v>106</v>
      </c>
    </row>
    <row r="7132" spans="3:19" x14ac:dyDescent="0.25">
      <c r="C7132" s="221"/>
      <c r="R7132" s="219">
        <v>43646</v>
      </c>
      <c r="S7132" s="220">
        <v>103.3</v>
      </c>
    </row>
    <row r="7133" spans="3:19" x14ac:dyDescent="0.25">
      <c r="C7133" s="221"/>
      <c r="R7133" s="219">
        <v>43647</v>
      </c>
      <c r="S7133" s="220">
        <v>102.7</v>
      </c>
    </row>
    <row r="7134" spans="3:19" x14ac:dyDescent="0.25">
      <c r="C7134" s="221"/>
      <c r="R7134" s="219">
        <v>43648</v>
      </c>
      <c r="S7134" s="220">
        <v>106.4</v>
      </c>
    </row>
    <row r="7135" spans="3:19" x14ac:dyDescent="0.25">
      <c r="C7135" s="221"/>
      <c r="R7135" s="219">
        <v>43649</v>
      </c>
      <c r="S7135" s="220">
        <v>104.3</v>
      </c>
    </row>
    <row r="7136" spans="3:19" x14ac:dyDescent="0.25">
      <c r="C7136" s="221"/>
      <c r="R7136" s="219">
        <v>43650</v>
      </c>
      <c r="S7136" s="220">
        <v>105.5</v>
      </c>
    </row>
    <row r="7137" spans="3:19" x14ac:dyDescent="0.25">
      <c r="C7137" s="221"/>
      <c r="R7137" s="219">
        <v>43651</v>
      </c>
      <c r="S7137" s="220">
        <v>104.7</v>
      </c>
    </row>
    <row r="7138" spans="3:19" x14ac:dyDescent="0.25">
      <c r="C7138" s="221"/>
      <c r="R7138" s="219">
        <v>43652</v>
      </c>
      <c r="S7138" s="220">
        <v>103.7</v>
      </c>
    </row>
    <row r="7139" spans="3:19" x14ac:dyDescent="0.25">
      <c r="C7139" s="221"/>
      <c r="R7139" s="219">
        <v>43653</v>
      </c>
      <c r="S7139" s="220">
        <v>103.1</v>
      </c>
    </row>
    <row r="7140" spans="3:19" x14ac:dyDescent="0.25">
      <c r="C7140" s="221"/>
      <c r="R7140" s="219">
        <v>43654</v>
      </c>
      <c r="S7140" s="220">
        <v>103.2</v>
      </c>
    </row>
    <row r="7141" spans="3:19" x14ac:dyDescent="0.25">
      <c r="C7141" s="221"/>
      <c r="R7141" s="219">
        <v>43655</v>
      </c>
      <c r="S7141" s="220">
        <v>104.6</v>
      </c>
    </row>
    <row r="7142" spans="3:19" x14ac:dyDescent="0.25">
      <c r="C7142" s="221"/>
      <c r="R7142" s="219">
        <v>43656</v>
      </c>
      <c r="S7142" s="220">
        <v>106.1</v>
      </c>
    </row>
    <row r="7143" spans="3:19" x14ac:dyDescent="0.25">
      <c r="C7143" s="221"/>
      <c r="R7143" s="219">
        <v>43657</v>
      </c>
      <c r="S7143" s="220">
        <v>107.6</v>
      </c>
    </row>
    <row r="7144" spans="3:19" x14ac:dyDescent="0.25">
      <c r="C7144" s="221"/>
      <c r="R7144" s="219">
        <v>43658</v>
      </c>
      <c r="S7144" s="220">
        <v>108</v>
      </c>
    </row>
    <row r="7145" spans="3:19" x14ac:dyDescent="0.25">
      <c r="C7145" s="221"/>
      <c r="R7145" s="219">
        <v>43659</v>
      </c>
      <c r="S7145" s="220">
        <v>106.8</v>
      </c>
    </row>
    <row r="7146" spans="3:19" x14ac:dyDescent="0.25">
      <c r="C7146" s="221"/>
      <c r="R7146" s="219">
        <v>43660</v>
      </c>
      <c r="S7146" s="220">
        <v>101.4</v>
      </c>
    </row>
    <row r="7147" spans="3:19" x14ac:dyDescent="0.25">
      <c r="C7147" s="221"/>
      <c r="R7147" s="219">
        <v>43661</v>
      </c>
      <c r="S7147" s="220">
        <v>98.8</v>
      </c>
    </row>
    <row r="7148" spans="3:19" x14ac:dyDescent="0.25">
      <c r="C7148" s="221"/>
      <c r="R7148" s="219">
        <v>43662</v>
      </c>
      <c r="S7148" s="220">
        <v>99.3</v>
      </c>
    </row>
    <row r="7149" spans="3:19" x14ac:dyDescent="0.25">
      <c r="C7149" s="221"/>
      <c r="R7149" s="219">
        <v>43663</v>
      </c>
      <c r="S7149" s="220">
        <v>100</v>
      </c>
    </row>
    <row r="7150" spans="3:19" x14ac:dyDescent="0.25">
      <c r="C7150" s="221"/>
      <c r="R7150" s="219">
        <v>43664</v>
      </c>
      <c r="S7150" s="220">
        <v>98.1</v>
      </c>
    </row>
    <row r="7151" spans="3:19" x14ac:dyDescent="0.25">
      <c r="C7151" s="221"/>
      <c r="R7151" s="219">
        <v>43665</v>
      </c>
      <c r="S7151" s="220">
        <v>95.2</v>
      </c>
    </row>
    <row r="7152" spans="3:19" x14ac:dyDescent="0.25">
      <c r="C7152" s="221"/>
      <c r="R7152" s="219">
        <v>43666</v>
      </c>
      <c r="S7152" s="220">
        <v>95.7</v>
      </c>
    </row>
    <row r="7153" spans="3:19" x14ac:dyDescent="0.25">
      <c r="C7153" s="221"/>
      <c r="R7153" s="219">
        <v>43667</v>
      </c>
      <c r="S7153" s="220">
        <v>93.5</v>
      </c>
    </row>
    <row r="7154" spans="3:19" x14ac:dyDescent="0.25">
      <c r="C7154" s="221"/>
      <c r="R7154" s="219">
        <v>43668</v>
      </c>
      <c r="S7154" s="220">
        <v>94.4</v>
      </c>
    </row>
    <row r="7155" spans="3:19" x14ac:dyDescent="0.25">
      <c r="C7155" s="221"/>
      <c r="R7155" s="219">
        <v>43669</v>
      </c>
      <c r="S7155" s="220">
        <v>95.7</v>
      </c>
    </row>
    <row r="7156" spans="3:19" x14ac:dyDescent="0.25">
      <c r="C7156" s="221"/>
      <c r="R7156" s="219">
        <v>43670</v>
      </c>
      <c r="S7156" s="220">
        <v>93.3</v>
      </c>
    </row>
    <row r="7157" spans="3:19" x14ac:dyDescent="0.25">
      <c r="C7157" s="221"/>
      <c r="R7157" s="219">
        <v>43671</v>
      </c>
      <c r="S7157" s="220">
        <v>93.1</v>
      </c>
    </row>
    <row r="7158" spans="3:19" x14ac:dyDescent="0.25">
      <c r="C7158" s="221"/>
      <c r="R7158" s="219">
        <v>43672</v>
      </c>
      <c r="S7158" s="220">
        <v>93.5</v>
      </c>
    </row>
    <row r="7159" spans="3:19" x14ac:dyDescent="0.25">
      <c r="C7159" s="221"/>
      <c r="R7159" s="219">
        <v>43673</v>
      </c>
      <c r="S7159" s="220">
        <v>91.1</v>
      </c>
    </row>
    <row r="7160" spans="3:19" x14ac:dyDescent="0.25">
      <c r="C7160" s="221"/>
      <c r="R7160" s="219">
        <v>43674</v>
      </c>
      <c r="S7160" s="220">
        <v>87.1</v>
      </c>
    </row>
    <row r="7161" spans="3:19" x14ac:dyDescent="0.25">
      <c r="C7161" s="221"/>
      <c r="R7161" s="219">
        <v>43675</v>
      </c>
      <c r="S7161" s="220">
        <v>88.9</v>
      </c>
    </row>
    <row r="7162" spans="3:19" x14ac:dyDescent="0.25">
      <c r="C7162" s="221"/>
      <c r="R7162" s="219">
        <v>43676</v>
      </c>
      <c r="S7162" s="220">
        <v>93.2</v>
      </c>
    </row>
    <row r="7163" spans="3:19" x14ac:dyDescent="0.25">
      <c r="C7163" s="221"/>
      <c r="R7163" s="219">
        <v>43677</v>
      </c>
      <c r="S7163" s="220">
        <v>92.4</v>
      </c>
    </row>
    <row r="7164" spans="3:19" x14ac:dyDescent="0.25">
      <c r="C7164" s="221"/>
      <c r="R7164" s="219">
        <v>43678</v>
      </c>
      <c r="S7164" s="220">
        <v>91.4</v>
      </c>
    </row>
    <row r="7165" spans="3:19" x14ac:dyDescent="0.25">
      <c r="C7165" s="221"/>
      <c r="R7165" s="219">
        <v>43679</v>
      </c>
      <c r="S7165" s="220">
        <v>92.9</v>
      </c>
    </row>
    <row r="7166" spans="3:19" x14ac:dyDescent="0.25">
      <c r="C7166" s="221"/>
      <c r="R7166" s="219">
        <v>43680</v>
      </c>
      <c r="S7166" s="220">
        <v>93.1</v>
      </c>
    </row>
    <row r="7167" spans="3:19" x14ac:dyDescent="0.25">
      <c r="C7167" s="221"/>
      <c r="R7167" s="219">
        <v>43681</v>
      </c>
      <c r="S7167" s="220">
        <v>93.6</v>
      </c>
    </row>
    <row r="7168" spans="3:19" x14ac:dyDescent="0.25">
      <c r="C7168" s="221"/>
      <c r="R7168" s="219">
        <v>43682</v>
      </c>
      <c r="S7168" s="220">
        <v>95.4</v>
      </c>
    </row>
    <row r="7169" spans="3:19" x14ac:dyDescent="0.25">
      <c r="C7169" s="221"/>
      <c r="R7169" s="219">
        <v>43683</v>
      </c>
      <c r="S7169" s="220">
        <v>102.7</v>
      </c>
    </row>
    <row r="7170" spans="3:19" x14ac:dyDescent="0.25">
      <c r="C7170" s="221"/>
      <c r="R7170" s="219">
        <v>43684</v>
      </c>
      <c r="S7170" s="220">
        <v>104.4</v>
      </c>
    </row>
    <row r="7171" spans="3:19" x14ac:dyDescent="0.25">
      <c r="C7171" s="221"/>
      <c r="R7171" s="219">
        <v>43685</v>
      </c>
      <c r="S7171" s="220">
        <v>106</v>
      </c>
    </row>
    <row r="7172" spans="3:19" x14ac:dyDescent="0.25">
      <c r="C7172" s="221"/>
      <c r="R7172" s="219">
        <v>43686</v>
      </c>
      <c r="S7172" s="220">
        <v>106.2</v>
      </c>
    </row>
    <row r="7173" spans="3:19" x14ac:dyDescent="0.25">
      <c r="C7173" s="221"/>
      <c r="R7173" s="219">
        <v>43687</v>
      </c>
      <c r="S7173" s="220">
        <v>105.2</v>
      </c>
    </row>
    <row r="7174" spans="3:19" x14ac:dyDescent="0.25">
      <c r="C7174" s="221"/>
      <c r="R7174" s="219">
        <v>43688</v>
      </c>
      <c r="S7174" s="220">
        <v>104.2</v>
      </c>
    </row>
    <row r="7175" spans="3:19" x14ac:dyDescent="0.25">
      <c r="C7175" s="221"/>
      <c r="R7175" s="219">
        <v>43689</v>
      </c>
      <c r="S7175" s="220">
        <v>106.6</v>
      </c>
    </row>
    <row r="7176" spans="3:19" x14ac:dyDescent="0.25">
      <c r="C7176" s="221"/>
      <c r="R7176" s="219">
        <v>43690</v>
      </c>
      <c r="S7176" s="220">
        <v>106.9</v>
      </c>
    </row>
    <row r="7177" spans="3:19" x14ac:dyDescent="0.25">
      <c r="C7177" s="221"/>
      <c r="R7177" s="219">
        <v>43691</v>
      </c>
      <c r="S7177" s="220">
        <v>109.4</v>
      </c>
    </row>
    <row r="7178" spans="3:19" x14ac:dyDescent="0.25">
      <c r="C7178" s="221"/>
      <c r="R7178" s="219">
        <v>43692</v>
      </c>
      <c r="S7178" s="220">
        <v>110.1</v>
      </c>
    </row>
    <row r="7179" spans="3:19" x14ac:dyDescent="0.25">
      <c r="C7179" s="221"/>
      <c r="R7179" s="219">
        <v>43693</v>
      </c>
      <c r="S7179" s="220">
        <v>108.7</v>
      </c>
    </row>
    <row r="7180" spans="3:19" x14ac:dyDescent="0.25">
      <c r="C7180" s="221"/>
      <c r="R7180" s="219">
        <v>43694</v>
      </c>
      <c r="S7180" s="220">
        <v>108.6</v>
      </c>
    </row>
    <row r="7181" spans="3:19" x14ac:dyDescent="0.25">
      <c r="C7181" s="221"/>
      <c r="R7181" s="219">
        <v>43695</v>
      </c>
      <c r="S7181" s="220">
        <v>109.9</v>
      </c>
    </row>
    <row r="7182" spans="3:19" x14ac:dyDescent="0.25">
      <c r="C7182" s="221"/>
      <c r="R7182" s="219">
        <v>43696</v>
      </c>
      <c r="S7182" s="220">
        <v>111.3</v>
      </c>
    </row>
    <row r="7183" spans="3:19" x14ac:dyDescent="0.25">
      <c r="C7183" s="221"/>
      <c r="R7183" s="219">
        <v>43697</v>
      </c>
      <c r="S7183" s="220">
        <v>111.8</v>
      </c>
    </row>
    <row r="7184" spans="3:19" x14ac:dyDescent="0.25">
      <c r="C7184" s="221"/>
      <c r="R7184" s="219">
        <v>43698</v>
      </c>
      <c r="S7184" s="220">
        <v>109.2</v>
      </c>
    </row>
    <row r="7185" spans="3:19" x14ac:dyDescent="0.25">
      <c r="C7185" s="221"/>
      <c r="R7185" s="219">
        <v>43699</v>
      </c>
      <c r="S7185" s="220">
        <v>109.5</v>
      </c>
    </row>
    <row r="7186" spans="3:19" x14ac:dyDescent="0.25">
      <c r="C7186" s="221"/>
      <c r="R7186" s="219">
        <v>43700</v>
      </c>
      <c r="S7186" s="220">
        <v>109.4</v>
      </c>
    </row>
    <row r="7187" spans="3:19" x14ac:dyDescent="0.25">
      <c r="C7187" s="221"/>
      <c r="R7187" s="219">
        <v>43701</v>
      </c>
      <c r="S7187" s="220">
        <v>109.1</v>
      </c>
    </row>
    <row r="7188" spans="3:19" x14ac:dyDescent="0.25">
      <c r="C7188" s="221"/>
      <c r="R7188" s="219">
        <v>43702</v>
      </c>
      <c r="S7188" s="220">
        <v>107.3</v>
      </c>
    </row>
    <row r="7189" spans="3:19" x14ac:dyDescent="0.25">
      <c r="C7189" s="221"/>
      <c r="R7189" s="219">
        <v>43703</v>
      </c>
      <c r="S7189" s="220">
        <v>109.2</v>
      </c>
    </row>
    <row r="7190" spans="3:19" x14ac:dyDescent="0.25">
      <c r="C7190" s="221"/>
      <c r="R7190" s="219">
        <v>43704</v>
      </c>
      <c r="S7190" s="220">
        <v>114.1</v>
      </c>
    </row>
    <row r="7191" spans="3:19" x14ac:dyDescent="0.25">
      <c r="C7191" s="221"/>
      <c r="R7191" s="219">
        <v>43705</v>
      </c>
      <c r="S7191" s="220">
        <v>112.3</v>
      </c>
    </row>
    <row r="7192" spans="3:19" x14ac:dyDescent="0.25">
      <c r="C7192" s="221"/>
      <c r="R7192" s="219">
        <v>43706</v>
      </c>
      <c r="S7192" s="220">
        <v>109.8</v>
      </c>
    </row>
    <row r="7193" spans="3:19" x14ac:dyDescent="0.25">
      <c r="C7193" s="221"/>
      <c r="R7193" s="219">
        <v>43707</v>
      </c>
      <c r="S7193" s="220">
        <v>108.3</v>
      </c>
    </row>
    <row r="7194" spans="3:19" x14ac:dyDescent="0.25">
      <c r="C7194" s="221"/>
      <c r="R7194" s="219">
        <v>43708</v>
      </c>
      <c r="S7194" s="220">
        <v>106</v>
      </c>
    </row>
    <row r="7195" spans="3:19" x14ac:dyDescent="0.25">
      <c r="C7195" s="221"/>
      <c r="R7195" s="219">
        <v>43709</v>
      </c>
      <c r="S7195" s="220">
        <v>103.4</v>
      </c>
    </row>
    <row r="7196" spans="3:19" x14ac:dyDescent="0.25">
      <c r="C7196" s="221"/>
      <c r="R7196" s="219">
        <v>43710</v>
      </c>
      <c r="S7196" s="220">
        <v>103.7</v>
      </c>
    </row>
    <row r="7197" spans="3:19" x14ac:dyDescent="0.25">
      <c r="C7197" s="221"/>
      <c r="R7197" s="219">
        <v>43711</v>
      </c>
      <c r="S7197" s="220">
        <v>102.6</v>
      </c>
    </row>
    <row r="7198" spans="3:19" x14ac:dyDescent="0.25">
      <c r="C7198" s="221"/>
      <c r="R7198" s="219">
        <v>43712</v>
      </c>
      <c r="S7198" s="220">
        <v>102.2</v>
      </c>
    </row>
    <row r="7199" spans="3:19" x14ac:dyDescent="0.25">
      <c r="C7199" s="221"/>
      <c r="R7199" s="219">
        <v>43713</v>
      </c>
      <c r="S7199" s="220">
        <v>95.8</v>
      </c>
    </row>
    <row r="7200" spans="3:19" x14ac:dyDescent="0.25">
      <c r="C7200" s="221"/>
      <c r="R7200" s="219">
        <v>43714</v>
      </c>
      <c r="S7200" s="220">
        <v>95</v>
      </c>
    </row>
    <row r="7201" spans="3:19" x14ac:dyDescent="0.25">
      <c r="C7201" s="221"/>
      <c r="R7201" s="219">
        <v>43715</v>
      </c>
      <c r="S7201" s="220">
        <v>90.8</v>
      </c>
    </row>
    <row r="7202" spans="3:19" x14ac:dyDescent="0.25">
      <c r="C7202" s="221"/>
      <c r="R7202" s="219">
        <v>43716</v>
      </c>
      <c r="S7202" s="220">
        <v>89.5</v>
      </c>
    </row>
    <row r="7203" spans="3:19" x14ac:dyDescent="0.25">
      <c r="C7203" s="221"/>
      <c r="R7203" s="219">
        <v>43717</v>
      </c>
      <c r="S7203" s="220">
        <v>88.9</v>
      </c>
    </row>
    <row r="7204" spans="3:19" x14ac:dyDescent="0.25">
      <c r="C7204" s="221"/>
      <c r="R7204" s="219">
        <v>43718</v>
      </c>
      <c r="S7204" s="220">
        <v>89.8</v>
      </c>
    </row>
    <row r="7205" spans="3:19" x14ac:dyDescent="0.25">
      <c r="C7205" s="221"/>
      <c r="R7205" s="219">
        <v>43719</v>
      </c>
      <c r="S7205" s="220">
        <v>88.1</v>
      </c>
    </row>
    <row r="7206" spans="3:19" x14ac:dyDescent="0.25">
      <c r="C7206" s="221"/>
      <c r="R7206" s="219">
        <v>43720</v>
      </c>
      <c r="S7206" s="220">
        <v>89.4</v>
      </c>
    </row>
    <row r="7207" spans="3:19" x14ac:dyDescent="0.25">
      <c r="C7207" s="221"/>
      <c r="R7207" s="219">
        <v>43721</v>
      </c>
      <c r="S7207" s="220">
        <v>88.2</v>
      </c>
    </row>
    <row r="7208" spans="3:19" x14ac:dyDescent="0.25">
      <c r="C7208" s="221"/>
      <c r="R7208" s="219">
        <v>43722</v>
      </c>
      <c r="S7208" s="220">
        <v>86.5</v>
      </c>
    </row>
    <row r="7209" spans="3:19" x14ac:dyDescent="0.25">
      <c r="C7209" s="221"/>
      <c r="R7209" s="219">
        <v>43723</v>
      </c>
      <c r="S7209" s="220">
        <v>85.5</v>
      </c>
    </row>
    <row r="7210" spans="3:19" x14ac:dyDescent="0.25">
      <c r="C7210" s="221"/>
      <c r="R7210" s="219">
        <v>43724</v>
      </c>
      <c r="S7210" s="220">
        <v>88.1</v>
      </c>
    </row>
    <row r="7211" spans="3:19" x14ac:dyDescent="0.25">
      <c r="C7211" s="221"/>
      <c r="R7211" s="219">
        <v>43725</v>
      </c>
      <c r="S7211" s="220">
        <v>93.6</v>
      </c>
    </row>
    <row r="7212" spans="3:19" x14ac:dyDescent="0.25">
      <c r="C7212" s="221"/>
      <c r="R7212" s="219">
        <v>43726</v>
      </c>
      <c r="S7212" s="220">
        <v>93.2</v>
      </c>
    </row>
    <row r="7213" spans="3:19" x14ac:dyDescent="0.25">
      <c r="C7213" s="221"/>
      <c r="R7213" s="219">
        <v>43727</v>
      </c>
      <c r="S7213" s="220">
        <v>95.9</v>
      </c>
    </row>
    <row r="7214" spans="3:19" x14ac:dyDescent="0.25">
      <c r="C7214" s="221"/>
      <c r="R7214" s="219">
        <v>43728</v>
      </c>
      <c r="S7214" s="220">
        <v>96.3</v>
      </c>
    </row>
    <row r="7215" spans="3:19" x14ac:dyDescent="0.25">
      <c r="C7215" s="221"/>
      <c r="R7215" s="219">
        <v>43729</v>
      </c>
      <c r="S7215" s="220">
        <v>94.1</v>
      </c>
    </row>
    <row r="7216" spans="3:19" x14ac:dyDescent="0.25">
      <c r="C7216" s="221"/>
      <c r="R7216" s="219">
        <v>43730</v>
      </c>
      <c r="S7216" s="220">
        <v>94.4</v>
      </c>
    </row>
    <row r="7217" spans="3:19" x14ac:dyDescent="0.25">
      <c r="C7217" s="221"/>
      <c r="R7217" s="219">
        <v>43731</v>
      </c>
      <c r="S7217" s="220">
        <v>94</v>
      </c>
    </row>
    <row r="7218" spans="3:19" x14ac:dyDescent="0.25">
      <c r="C7218" s="221"/>
      <c r="R7218" s="219">
        <v>43732</v>
      </c>
      <c r="S7218" s="220">
        <v>94.7</v>
      </c>
    </row>
    <row r="7219" spans="3:19" x14ac:dyDescent="0.25">
      <c r="C7219" s="221"/>
      <c r="R7219" s="219">
        <v>43733</v>
      </c>
      <c r="S7219" s="220">
        <v>94.8</v>
      </c>
    </row>
    <row r="7220" spans="3:19" x14ac:dyDescent="0.25">
      <c r="C7220" s="221"/>
      <c r="R7220" s="219">
        <v>43734</v>
      </c>
      <c r="S7220" s="220">
        <v>91.2</v>
      </c>
    </row>
    <row r="7221" spans="3:19" x14ac:dyDescent="0.25">
      <c r="C7221" s="221"/>
      <c r="R7221" s="219">
        <v>43735</v>
      </c>
      <c r="S7221" s="220">
        <v>91.3</v>
      </c>
    </row>
    <row r="7222" spans="3:19" x14ac:dyDescent="0.25">
      <c r="C7222" s="221"/>
      <c r="R7222" s="219">
        <v>43736</v>
      </c>
      <c r="S7222" s="220">
        <v>90.1</v>
      </c>
    </row>
    <row r="7223" spans="3:19" x14ac:dyDescent="0.25">
      <c r="C7223" s="221"/>
      <c r="R7223" s="219">
        <v>43737</v>
      </c>
      <c r="S7223" s="220">
        <v>90.6</v>
      </c>
    </row>
    <row r="7224" spans="3:19" x14ac:dyDescent="0.25">
      <c r="C7224" s="221"/>
      <c r="R7224" s="219">
        <v>43738</v>
      </c>
      <c r="S7224" s="220">
        <v>92.6</v>
      </c>
    </row>
    <row r="7225" spans="3:19" x14ac:dyDescent="0.25">
      <c r="C7225" s="221"/>
      <c r="R7225" s="219">
        <v>43739</v>
      </c>
      <c r="S7225" s="220">
        <v>94.4</v>
      </c>
    </row>
    <row r="7226" spans="3:19" x14ac:dyDescent="0.25">
      <c r="C7226" s="221"/>
      <c r="R7226" s="219">
        <v>43740</v>
      </c>
      <c r="S7226" s="220">
        <v>92.7</v>
      </c>
    </row>
    <row r="7227" spans="3:19" x14ac:dyDescent="0.25">
      <c r="C7227" s="221"/>
      <c r="R7227" s="219">
        <v>43741</v>
      </c>
      <c r="S7227" s="220">
        <v>91.5</v>
      </c>
    </row>
    <row r="7228" spans="3:19" x14ac:dyDescent="0.25">
      <c r="C7228" s="221"/>
      <c r="R7228" s="219">
        <v>43742</v>
      </c>
      <c r="S7228" s="220">
        <v>92.2</v>
      </c>
    </row>
    <row r="7229" spans="3:19" x14ac:dyDescent="0.25">
      <c r="C7229" s="221"/>
      <c r="R7229" s="219">
        <v>43743</v>
      </c>
      <c r="S7229" s="220">
        <v>91.3</v>
      </c>
    </row>
    <row r="7230" spans="3:19" x14ac:dyDescent="0.25">
      <c r="C7230" s="221"/>
      <c r="R7230" s="219">
        <v>43744</v>
      </c>
      <c r="S7230" s="220">
        <v>89.9</v>
      </c>
    </row>
    <row r="7231" spans="3:19" x14ac:dyDescent="0.25">
      <c r="C7231" s="221"/>
      <c r="R7231" s="219">
        <v>43745</v>
      </c>
      <c r="S7231" s="220">
        <v>91</v>
      </c>
    </row>
    <row r="7232" spans="3:19" x14ac:dyDescent="0.25">
      <c r="C7232" s="221"/>
      <c r="R7232" s="219">
        <v>43746</v>
      </c>
      <c r="S7232" s="220">
        <v>92.8</v>
      </c>
    </row>
    <row r="7233" spans="3:19" x14ac:dyDescent="0.25">
      <c r="C7233" s="221"/>
      <c r="R7233" s="219">
        <v>43747</v>
      </c>
      <c r="S7233" s="220">
        <v>93.1</v>
      </c>
    </row>
    <row r="7234" spans="3:19" x14ac:dyDescent="0.25">
      <c r="C7234" s="221"/>
      <c r="R7234" s="219">
        <v>43748</v>
      </c>
      <c r="S7234" s="220">
        <v>95.1</v>
      </c>
    </row>
    <row r="7235" spans="3:19" x14ac:dyDescent="0.25">
      <c r="C7235" s="221"/>
      <c r="R7235" s="219">
        <v>43749</v>
      </c>
      <c r="S7235" s="220">
        <v>98.7</v>
      </c>
    </row>
    <row r="7236" spans="3:19" x14ac:dyDescent="0.25">
      <c r="C7236" s="221"/>
      <c r="R7236" s="219">
        <v>43750</v>
      </c>
      <c r="S7236" s="220">
        <v>99.5</v>
      </c>
    </row>
    <row r="7237" spans="3:19" x14ac:dyDescent="0.25">
      <c r="C7237" s="221"/>
      <c r="R7237" s="219">
        <v>43751</v>
      </c>
      <c r="S7237" s="220">
        <v>100.3</v>
      </c>
    </row>
    <row r="7238" spans="3:19" x14ac:dyDescent="0.25">
      <c r="C7238" s="221"/>
      <c r="R7238" s="219">
        <v>43752</v>
      </c>
      <c r="S7238" s="220">
        <v>102.7</v>
      </c>
    </row>
    <row r="7239" spans="3:19" x14ac:dyDescent="0.25">
      <c r="C7239" s="221"/>
      <c r="R7239" s="219">
        <v>43753</v>
      </c>
      <c r="S7239" s="220">
        <v>103.8</v>
      </c>
    </row>
    <row r="7240" spans="3:19" x14ac:dyDescent="0.25">
      <c r="C7240" s="221"/>
      <c r="R7240" s="219">
        <v>43754</v>
      </c>
      <c r="S7240" s="220">
        <v>104.3</v>
      </c>
    </row>
    <row r="7241" spans="3:19" x14ac:dyDescent="0.25">
      <c r="C7241" s="221"/>
      <c r="R7241" s="219">
        <v>43755</v>
      </c>
      <c r="S7241" s="220">
        <v>99.7</v>
      </c>
    </row>
    <row r="7242" spans="3:19" x14ac:dyDescent="0.25">
      <c r="C7242" s="221"/>
      <c r="R7242" s="219">
        <v>43756</v>
      </c>
      <c r="S7242" s="220">
        <v>99.4</v>
      </c>
    </row>
    <row r="7243" spans="3:19" x14ac:dyDescent="0.25">
      <c r="C7243" s="221"/>
      <c r="R7243" s="219">
        <v>43757</v>
      </c>
      <c r="S7243" s="220">
        <v>97.9</v>
      </c>
    </row>
    <row r="7244" spans="3:19" x14ac:dyDescent="0.25">
      <c r="C7244" s="221"/>
      <c r="R7244" s="219">
        <v>43758</v>
      </c>
      <c r="S7244" s="220">
        <v>94.9</v>
      </c>
    </row>
    <row r="7245" spans="3:19" x14ac:dyDescent="0.25">
      <c r="C7245" s="221"/>
      <c r="R7245" s="219">
        <v>43759</v>
      </c>
      <c r="S7245" s="220">
        <v>95.3</v>
      </c>
    </row>
    <row r="7246" spans="3:19" x14ac:dyDescent="0.25">
      <c r="C7246" s="221"/>
      <c r="R7246" s="219">
        <v>43760</v>
      </c>
      <c r="S7246" s="220">
        <v>93.5</v>
      </c>
    </row>
    <row r="7247" spans="3:19" x14ac:dyDescent="0.25">
      <c r="C7247" s="221"/>
      <c r="R7247" s="219">
        <v>43761</v>
      </c>
      <c r="S7247" s="220">
        <v>95</v>
      </c>
    </row>
    <row r="7248" spans="3:19" x14ac:dyDescent="0.25">
      <c r="C7248" s="221"/>
      <c r="R7248" s="219">
        <v>43762</v>
      </c>
      <c r="S7248" s="220">
        <v>95.4</v>
      </c>
    </row>
    <row r="7249" spans="3:19" x14ac:dyDescent="0.25">
      <c r="C7249" s="221"/>
      <c r="R7249" s="219">
        <v>43763</v>
      </c>
      <c r="S7249" s="220">
        <v>96</v>
      </c>
    </row>
    <row r="7250" spans="3:19" x14ac:dyDescent="0.25">
      <c r="C7250" s="221"/>
      <c r="R7250" s="219">
        <v>43764</v>
      </c>
      <c r="S7250" s="220">
        <v>94.6</v>
      </c>
    </row>
    <row r="7251" spans="3:19" x14ac:dyDescent="0.25">
      <c r="C7251" s="221"/>
      <c r="R7251" s="219">
        <v>43765</v>
      </c>
      <c r="S7251" s="220">
        <v>91.9</v>
      </c>
    </row>
    <row r="7252" spans="3:19" x14ac:dyDescent="0.25">
      <c r="C7252" s="221"/>
      <c r="R7252" s="219">
        <v>43766</v>
      </c>
      <c r="S7252" s="220">
        <v>93.9</v>
      </c>
    </row>
    <row r="7253" spans="3:19" x14ac:dyDescent="0.25">
      <c r="C7253" s="221"/>
      <c r="R7253" s="219">
        <v>43767</v>
      </c>
      <c r="S7253" s="220">
        <v>95</v>
      </c>
    </row>
    <row r="7254" spans="3:19" x14ac:dyDescent="0.25">
      <c r="C7254" s="221"/>
      <c r="R7254" s="219">
        <v>43768</v>
      </c>
      <c r="S7254" s="220">
        <v>95.6</v>
      </c>
    </row>
    <row r="7255" spans="3:19" x14ac:dyDescent="0.25">
      <c r="C7255" s="221"/>
      <c r="R7255" s="219">
        <v>43769</v>
      </c>
      <c r="S7255" s="220">
        <v>95.4</v>
      </c>
    </row>
    <row r="7256" spans="3:19" x14ac:dyDescent="0.25">
      <c r="C7256" s="221"/>
      <c r="R7256" s="219">
        <v>43770</v>
      </c>
      <c r="S7256" s="220">
        <v>96.4</v>
      </c>
    </row>
    <row r="7257" spans="3:19" x14ac:dyDescent="0.25">
      <c r="C7257" s="221"/>
      <c r="R7257" s="219">
        <v>43771</v>
      </c>
      <c r="S7257" s="220">
        <v>96.9</v>
      </c>
    </row>
    <row r="7258" spans="3:19" x14ac:dyDescent="0.25">
      <c r="C7258" s="221"/>
      <c r="R7258" s="219">
        <v>43772</v>
      </c>
      <c r="S7258" s="220">
        <v>95</v>
      </c>
    </row>
    <row r="7259" spans="3:19" x14ac:dyDescent="0.25">
      <c r="C7259" s="221"/>
      <c r="R7259" s="219">
        <v>43773</v>
      </c>
      <c r="S7259" s="220">
        <v>95.2</v>
      </c>
    </row>
    <row r="7260" spans="3:19" x14ac:dyDescent="0.25">
      <c r="C7260" s="221"/>
      <c r="R7260" s="219">
        <v>43774</v>
      </c>
      <c r="S7260" s="220">
        <v>96.5</v>
      </c>
    </row>
    <row r="7261" spans="3:19" x14ac:dyDescent="0.25">
      <c r="C7261" s="221"/>
      <c r="R7261" s="219">
        <v>43775</v>
      </c>
      <c r="S7261" s="220">
        <v>97.6</v>
      </c>
    </row>
    <row r="7262" spans="3:19" x14ac:dyDescent="0.25">
      <c r="C7262" s="221"/>
      <c r="R7262" s="219">
        <v>43776</v>
      </c>
      <c r="S7262" s="220">
        <v>95.7</v>
      </c>
    </row>
    <row r="7263" spans="3:19" x14ac:dyDescent="0.25">
      <c r="C7263" s="221"/>
      <c r="R7263" s="219">
        <v>43777</v>
      </c>
      <c r="S7263" s="220">
        <v>96.3</v>
      </c>
    </row>
    <row r="7264" spans="3:19" x14ac:dyDescent="0.25">
      <c r="C7264" s="221"/>
      <c r="R7264" s="219">
        <v>43778</v>
      </c>
      <c r="S7264" s="220">
        <v>91.7</v>
      </c>
    </row>
    <row r="7265" spans="3:19" x14ac:dyDescent="0.25">
      <c r="C7265" s="221"/>
      <c r="R7265" s="219">
        <v>43779</v>
      </c>
      <c r="S7265" s="220">
        <v>86.7</v>
      </c>
    </row>
    <row r="7266" spans="3:19" x14ac:dyDescent="0.25">
      <c r="C7266" s="221"/>
      <c r="R7266" s="219">
        <v>43780</v>
      </c>
      <c r="S7266" s="220">
        <v>86.3</v>
      </c>
    </row>
    <row r="7267" spans="3:19" x14ac:dyDescent="0.25">
      <c r="C7267" s="221"/>
      <c r="R7267" s="219">
        <v>43781</v>
      </c>
      <c r="S7267" s="220">
        <v>85.3</v>
      </c>
    </row>
    <row r="7268" spans="3:19" x14ac:dyDescent="0.25">
      <c r="C7268" s="221"/>
      <c r="R7268" s="219">
        <v>43782</v>
      </c>
      <c r="S7268" s="220">
        <v>86.7</v>
      </c>
    </row>
    <row r="7269" spans="3:19" x14ac:dyDescent="0.25">
      <c r="C7269" s="221"/>
      <c r="R7269" s="219">
        <v>43783</v>
      </c>
      <c r="S7269" s="220">
        <v>85.9</v>
      </c>
    </row>
    <row r="7270" spans="3:19" x14ac:dyDescent="0.25">
      <c r="C7270" s="221"/>
      <c r="R7270" s="219">
        <v>43784</v>
      </c>
      <c r="S7270" s="220">
        <v>82</v>
      </c>
    </row>
    <row r="7271" spans="3:19" x14ac:dyDescent="0.25">
      <c r="C7271" s="221"/>
      <c r="R7271" s="219">
        <v>43785</v>
      </c>
      <c r="S7271" s="220">
        <v>80.400000000000006</v>
      </c>
    </row>
    <row r="7272" spans="3:19" x14ac:dyDescent="0.25">
      <c r="C7272" s="221"/>
      <c r="R7272" s="219">
        <v>43786</v>
      </c>
      <c r="S7272" s="220">
        <v>79.400000000000006</v>
      </c>
    </row>
    <row r="7273" spans="3:19" x14ac:dyDescent="0.25">
      <c r="C7273" s="221"/>
      <c r="R7273" s="219">
        <v>43787</v>
      </c>
      <c r="S7273" s="220">
        <v>79.2</v>
      </c>
    </row>
    <row r="7274" spans="3:19" x14ac:dyDescent="0.25">
      <c r="C7274" s="221"/>
      <c r="R7274" s="219">
        <v>43788</v>
      </c>
      <c r="S7274" s="220">
        <v>80</v>
      </c>
    </row>
    <row r="7275" spans="3:19" x14ac:dyDescent="0.25">
      <c r="C7275" s="221"/>
      <c r="R7275" s="219">
        <v>43789</v>
      </c>
      <c r="S7275" s="220">
        <v>80.3</v>
      </c>
    </row>
    <row r="7276" spans="3:19" x14ac:dyDescent="0.25">
      <c r="C7276" s="221"/>
      <c r="R7276" s="219">
        <v>43790</v>
      </c>
      <c r="S7276" s="220">
        <v>80.599999999999994</v>
      </c>
    </row>
    <row r="7277" spans="3:19" x14ac:dyDescent="0.25">
      <c r="C7277" s="221"/>
      <c r="R7277" s="219">
        <v>43791</v>
      </c>
      <c r="S7277" s="220">
        <v>79.5</v>
      </c>
    </row>
    <row r="7278" spans="3:19" x14ac:dyDescent="0.25">
      <c r="C7278" s="221"/>
      <c r="R7278" s="219">
        <v>43792</v>
      </c>
      <c r="S7278" s="220">
        <v>76.900000000000006</v>
      </c>
    </row>
    <row r="7279" spans="3:19" x14ac:dyDescent="0.25">
      <c r="C7279" s="221"/>
      <c r="R7279" s="219">
        <v>43793</v>
      </c>
      <c r="S7279" s="220">
        <v>73.900000000000006</v>
      </c>
    </row>
    <row r="7280" spans="3:19" x14ac:dyDescent="0.25">
      <c r="C7280" s="221"/>
      <c r="R7280" s="219">
        <v>43794</v>
      </c>
      <c r="S7280" s="220">
        <v>74.2</v>
      </c>
    </row>
    <row r="7281" spans="3:19" x14ac:dyDescent="0.25">
      <c r="C7281" s="221"/>
      <c r="R7281" s="219">
        <v>43795</v>
      </c>
      <c r="S7281" s="220">
        <v>76.3</v>
      </c>
    </row>
    <row r="7282" spans="3:19" x14ac:dyDescent="0.25">
      <c r="C7282" s="221"/>
      <c r="R7282" s="219">
        <v>43796</v>
      </c>
      <c r="S7282" s="220">
        <v>76.099999999999994</v>
      </c>
    </row>
    <row r="7283" spans="3:19" x14ac:dyDescent="0.25">
      <c r="C7283" s="221"/>
      <c r="R7283" s="219">
        <v>43797</v>
      </c>
      <c r="S7283" s="220">
        <v>74.2</v>
      </c>
    </row>
    <row r="7284" spans="3:19" x14ac:dyDescent="0.25">
      <c r="C7284" s="221"/>
      <c r="R7284" s="219">
        <v>43798</v>
      </c>
      <c r="S7284" s="220">
        <v>74.099999999999994</v>
      </c>
    </row>
    <row r="7285" spans="3:19" x14ac:dyDescent="0.25">
      <c r="C7285" s="221"/>
      <c r="R7285" s="219">
        <v>43799</v>
      </c>
      <c r="S7285" s="220">
        <v>73.7</v>
      </c>
    </row>
    <row r="7286" spans="3:19" x14ac:dyDescent="0.25">
      <c r="C7286" s="221"/>
      <c r="R7286" s="219">
        <v>43800</v>
      </c>
      <c r="S7286" s="220">
        <v>72.3</v>
      </c>
    </row>
    <row r="7287" spans="3:19" x14ac:dyDescent="0.25">
      <c r="C7287" s="221"/>
      <c r="R7287" s="219">
        <v>43801</v>
      </c>
      <c r="S7287" s="220">
        <v>72.900000000000006</v>
      </c>
    </row>
    <row r="7288" spans="3:19" x14ac:dyDescent="0.25">
      <c r="C7288" s="221"/>
      <c r="R7288" s="219">
        <v>43802</v>
      </c>
      <c r="S7288" s="220">
        <v>74</v>
      </c>
    </row>
    <row r="7289" spans="3:19" x14ac:dyDescent="0.25">
      <c r="C7289" s="221"/>
      <c r="R7289" s="219">
        <v>43803</v>
      </c>
      <c r="S7289" s="220">
        <v>73.599999999999994</v>
      </c>
    </row>
    <row r="7290" spans="3:19" x14ac:dyDescent="0.25">
      <c r="C7290" s="221"/>
      <c r="R7290" s="219">
        <v>43804</v>
      </c>
      <c r="S7290" s="220">
        <v>74.400000000000006</v>
      </c>
    </row>
    <row r="7291" spans="3:19" x14ac:dyDescent="0.25">
      <c r="C7291" s="221"/>
      <c r="R7291" s="219">
        <v>43805</v>
      </c>
      <c r="S7291" s="220">
        <v>74.5</v>
      </c>
    </row>
    <row r="7292" spans="3:19" x14ac:dyDescent="0.25">
      <c r="C7292" s="221"/>
      <c r="R7292" s="219">
        <v>43806</v>
      </c>
      <c r="S7292" s="220">
        <v>72.8</v>
      </c>
    </row>
    <row r="7293" spans="3:19" x14ac:dyDescent="0.25">
      <c r="C7293" s="221"/>
      <c r="R7293" s="219">
        <v>43807</v>
      </c>
      <c r="S7293" s="220">
        <v>70.7</v>
      </c>
    </row>
    <row r="7294" spans="3:19" x14ac:dyDescent="0.25">
      <c r="C7294" s="221"/>
      <c r="R7294" s="219">
        <v>43808</v>
      </c>
      <c r="S7294" s="220">
        <v>72.599999999999994</v>
      </c>
    </row>
    <row r="7295" spans="3:19" x14ac:dyDescent="0.25">
      <c r="C7295" s="221"/>
      <c r="R7295" s="219">
        <v>43809</v>
      </c>
      <c r="S7295" s="220">
        <v>73.3</v>
      </c>
    </row>
    <row r="7296" spans="3:19" x14ac:dyDescent="0.25">
      <c r="C7296" s="221"/>
      <c r="R7296" s="219">
        <v>43810</v>
      </c>
      <c r="S7296" s="220">
        <v>73.5</v>
      </c>
    </row>
    <row r="7297" spans="3:19" x14ac:dyDescent="0.25">
      <c r="C7297" s="221"/>
      <c r="R7297" s="219">
        <v>43811</v>
      </c>
      <c r="S7297" s="220">
        <v>74.599999999999994</v>
      </c>
    </row>
    <row r="7298" spans="3:19" x14ac:dyDescent="0.25">
      <c r="C7298" s="221"/>
      <c r="R7298" s="219">
        <v>43812</v>
      </c>
      <c r="S7298" s="220">
        <v>72.599999999999994</v>
      </c>
    </row>
    <row r="7299" spans="3:19" x14ac:dyDescent="0.25">
      <c r="C7299" s="221"/>
      <c r="R7299" s="219">
        <v>43813</v>
      </c>
      <c r="S7299" s="220">
        <v>71.400000000000006</v>
      </c>
    </row>
    <row r="7300" spans="3:19" x14ac:dyDescent="0.25">
      <c r="C7300" s="221"/>
      <c r="R7300" s="219">
        <v>43814</v>
      </c>
      <c r="S7300" s="220">
        <v>70.5</v>
      </c>
    </row>
    <row r="7301" spans="3:19" x14ac:dyDescent="0.25">
      <c r="C7301" s="221"/>
      <c r="R7301" s="219">
        <v>43815</v>
      </c>
      <c r="S7301" s="220">
        <v>71.3</v>
      </c>
    </row>
    <row r="7302" spans="3:19" x14ac:dyDescent="0.25">
      <c r="C7302" s="221"/>
      <c r="R7302" s="219">
        <v>43816</v>
      </c>
      <c r="S7302" s="220">
        <v>71.599999999999994</v>
      </c>
    </row>
    <row r="7303" spans="3:19" x14ac:dyDescent="0.25">
      <c r="C7303" s="221"/>
      <c r="R7303" s="219">
        <v>43817</v>
      </c>
      <c r="S7303" s="220">
        <v>71.900000000000006</v>
      </c>
    </row>
    <row r="7304" spans="3:19" x14ac:dyDescent="0.25">
      <c r="C7304" s="221"/>
      <c r="R7304" s="219">
        <v>43818</v>
      </c>
      <c r="S7304" s="220">
        <v>72.2</v>
      </c>
    </row>
    <row r="7305" spans="3:19" x14ac:dyDescent="0.25">
      <c r="C7305" s="221"/>
      <c r="R7305" s="219">
        <v>43819</v>
      </c>
      <c r="S7305" s="220">
        <v>70.5</v>
      </c>
    </row>
    <row r="7306" spans="3:19" x14ac:dyDescent="0.25">
      <c r="C7306" s="221"/>
      <c r="R7306" s="219">
        <v>43820</v>
      </c>
      <c r="S7306" s="220">
        <v>70.099999999999994</v>
      </c>
    </row>
    <row r="7307" spans="3:19" x14ac:dyDescent="0.25">
      <c r="C7307" s="221"/>
      <c r="R7307" s="219">
        <v>43821</v>
      </c>
      <c r="S7307" s="220">
        <v>68.8</v>
      </c>
    </row>
    <row r="7308" spans="3:19" x14ac:dyDescent="0.25">
      <c r="C7308" s="221"/>
      <c r="R7308" s="219">
        <v>43822</v>
      </c>
      <c r="S7308" s="220">
        <v>68.7</v>
      </c>
    </row>
    <row r="7309" spans="3:19" x14ac:dyDescent="0.25">
      <c r="C7309" s="221"/>
      <c r="R7309" s="219">
        <v>43823</v>
      </c>
      <c r="S7309" s="220">
        <v>68.900000000000006</v>
      </c>
    </row>
    <row r="7310" spans="3:19" x14ac:dyDescent="0.25">
      <c r="C7310" s="221"/>
      <c r="R7310" s="219">
        <v>43824</v>
      </c>
      <c r="S7310" s="220">
        <v>69.2</v>
      </c>
    </row>
    <row r="7311" spans="3:19" x14ac:dyDescent="0.25">
      <c r="C7311" s="221"/>
      <c r="R7311" s="219">
        <v>43825</v>
      </c>
      <c r="S7311" s="220">
        <v>68.400000000000006</v>
      </c>
    </row>
    <row r="7312" spans="3:19" x14ac:dyDescent="0.25">
      <c r="C7312" s="221"/>
      <c r="R7312" s="219">
        <v>43826</v>
      </c>
      <c r="S7312" s="220">
        <v>69</v>
      </c>
    </row>
    <row r="7313" spans="3:19" x14ac:dyDescent="0.25">
      <c r="C7313" s="221"/>
      <c r="R7313" s="219">
        <v>43827</v>
      </c>
      <c r="S7313" s="220">
        <v>69.7</v>
      </c>
    </row>
    <row r="7314" spans="3:19" x14ac:dyDescent="0.25">
      <c r="C7314" s="221"/>
      <c r="R7314" s="219">
        <v>43828</v>
      </c>
      <c r="S7314" s="220">
        <v>67.3</v>
      </c>
    </row>
    <row r="7315" spans="3:19" x14ac:dyDescent="0.25">
      <c r="C7315" s="221"/>
      <c r="R7315" s="219">
        <v>43829</v>
      </c>
      <c r="S7315" s="220">
        <v>69.2</v>
      </c>
    </row>
    <row r="7316" spans="3:19" x14ac:dyDescent="0.25">
      <c r="C7316" s="221"/>
      <c r="R7316" s="219">
        <v>43830</v>
      </c>
      <c r="S7316" s="220">
        <v>72.7</v>
      </c>
    </row>
    <row r="7317" spans="3:19" x14ac:dyDescent="0.25">
      <c r="C7317" s="221"/>
      <c r="R7317" s="219">
        <v>43831</v>
      </c>
      <c r="S7317" s="220">
        <v>74</v>
      </c>
    </row>
    <row r="7318" spans="3:19" x14ac:dyDescent="0.25">
      <c r="C7318" s="221"/>
      <c r="R7318" s="219">
        <v>43832</v>
      </c>
      <c r="S7318" s="220">
        <v>76.5</v>
      </c>
    </row>
    <row r="7319" spans="3:19" x14ac:dyDescent="0.25">
      <c r="C7319" s="221">
        <v>800</v>
      </c>
      <c r="R7319" s="219">
        <v>43833</v>
      </c>
      <c r="S7319" s="220">
        <v>77.599999999999994</v>
      </c>
    </row>
    <row r="7320" spans="3:19" x14ac:dyDescent="0.25">
      <c r="C7320" s="221">
        <v>800</v>
      </c>
      <c r="R7320" s="219">
        <v>43834</v>
      </c>
      <c r="S7320" s="220">
        <v>81.900000000000006</v>
      </c>
    </row>
    <row r="7321" spans="3:19" x14ac:dyDescent="0.25">
      <c r="C7321" s="221"/>
      <c r="R7321" s="219">
        <v>43835</v>
      </c>
      <c r="S7321" s="220">
        <v>85.6</v>
      </c>
    </row>
    <row r="7322" spans="3:19" x14ac:dyDescent="0.25">
      <c r="C7322" s="221"/>
      <c r="R7322" s="219">
        <v>43836</v>
      </c>
      <c r="S7322" s="220">
        <v>93.6</v>
      </c>
    </row>
    <row r="7323" spans="3:19" x14ac:dyDescent="0.25">
      <c r="C7323" s="221">
        <v>0</v>
      </c>
      <c r="R7323" s="219">
        <v>43837</v>
      </c>
      <c r="S7323" s="220">
        <v>106.1</v>
      </c>
    </row>
    <row r="7324" spans="3:19" x14ac:dyDescent="0.25">
      <c r="C7324" s="221"/>
      <c r="R7324" s="219">
        <v>43838</v>
      </c>
      <c r="S7324" s="220">
        <v>109.3</v>
      </c>
    </row>
    <row r="7325" spans="3:19" x14ac:dyDescent="0.25">
      <c r="C7325" s="221"/>
      <c r="R7325" s="219">
        <v>43839</v>
      </c>
      <c r="S7325" s="220">
        <v>119.9</v>
      </c>
    </row>
    <row r="7326" spans="3:19" x14ac:dyDescent="0.25">
      <c r="C7326" s="221"/>
      <c r="R7326" s="219">
        <v>43840</v>
      </c>
      <c r="S7326" s="220">
        <v>122.3</v>
      </c>
    </row>
    <row r="7327" spans="3:19" x14ac:dyDescent="0.25">
      <c r="C7327" s="221"/>
      <c r="R7327" s="219">
        <v>43841</v>
      </c>
      <c r="S7327" s="220">
        <v>123</v>
      </c>
    </row>
    <row r="7328" spans="3:19" x14ac:dyDescent="0.25">
      <c r="C7328" s="221"/>
      <c r="R7328" s="219">
        <v>43842</v>
      </c>
      <c r="S7328" s="220">
        <v>125.6</v>
      </c>
    </row>
    <row r="7329" spans="3:19" x14ac:dyDescent="0.25">
      <c r="C7329" s="221"/>
      <c r="R7329" s="219">
        <v>43843</v>
      </c>
      <c r="S7329" s="220">
        <v>129</v>
      </c>
    </row>
    <row r="7330" spans="3:19" x14ac:dyDescent="0.25">
      <c r="C7330" s="221"/>
      <c r="R7330" s="219">
        <v>43844</v>
      </c>
      <c r="S7330" s="220">
        <v>131.80000000000001</v>
      </c>
    </row>
    <row r="7331" spans="3:19" x14ac:dyDescent="0.25">
      <c r="C7331" s="221"/>
      <c r="R7331" s="219">
        <v>43845</v>
      </c>
      <c r="S7331" s="220">
        <v>133.80000000000001</v>
      </c>
    </row>
    <row r="7332" spans="3:19" x14ac:dyDescent="0.25">
      <c r="C7332" s="221"/>
      <c r="R7332" s="219">
        <v>43846</v>
      </c>
      <c r="S7332" s="220">
        <v>135.9</v>
      </c>
    </row>
    <row r="7333" spans="3:19" x14ac:dyDescent="0.25">
      <c r="C7333" s="221"/>
      <c r="R7333" s="219">
        <v>43847</v>
      </c>
      <c r="S7333" s="220">
        <v>136.30000000000001</v>
      </c>
    </row>
    <row r="7334" spans="3:19" x14ac:dyDescent="0.25">
      <c r="C7334" s="221"/>
      <c r="R7334" s="219">
        <v>43848</v>
      </c>
      <c r="S7334" s="220">
        <v>135.19999999999999</v>
      </c>
    </row>
    <row r="7335" spans="3:19" x14ac:dyDescent="0.25">
      <c r="C7335" s="221"/>
      <c r="R7335" s="219">
        <v>43849</v>
      </c>
      <c r="S7335" s="220">
        <v>136.69999999999999</v>
      </c>
    </row>
    <row r="7336" spans="3:19" x14ac:dyDescent="0.25">
      <c r="C7336" s="221"/>
      <c r="R7336" s="219">
        <v>43850</v>
      </c>
      <c r="S7336" s="220">
        <v>138.9</v>
      </c>
    </row>
    <row r="7337" spans="3:19" x14ac:dyDescent="0.25">
      <c r="C7337" s="221"/>
      <c r="R7337" s="219">
        <v>43851</v>
      </c>
      <c r="S7337" s="220">
        <v>142.1</v>
      </c>
    </row>
    <row r="7338" spans="3:19" x14ac:dyDescent="0.25">
      <c r="C7338" s="221"/>
      <c r="R7338" s="219">
        <v>43852</v>
      </c>
      <c r="S7338" s="220">
        <v>143.5</v>
      </c>
    </row>
    <row r="7339" spans="3:19" x14ac:dyDescent="0.25">
      <c r="C7339" s="221"/>
      <c r="R7339" s="219">
        <v>43853</v>
      </c>
      <c r="S7339" s="220">
        <v>144.69999999999999</v>
      </c>
    </row>
    <row r="7340" spans="3:19" x14ac:dyDescent="0.25">
      <c r="C7340" s="221"/>
      <c r="R7340" s="219">
        <v>43854</v>
      </c>
      <c r="S7340" s="220">
        <v>144.9</v>
      </c>
    </row>
    <row r="7341" spans="3:19" x14ac:dyDescent="0.25">
      <c r="C7341" s="221"/>
      <c r="R7341" s="219">
        <v>43855</v>
      </c>
      <c r="S7341" s="220">
        <v>144.5</v>
      </c>
    </row>
    <row r="7342" spans="3:19" x14ac:dyDescent="0.25">
      <c r="C7342" s="221"/>
      <c r="R7342" s="219">
        <v>43856</v>
      </c>
      <c r="S7342" s="220">
        <v>141.6</v>
      </c>
    </row>
    <row r="7343" spans="3:19" x14ac:dyDescent="0.25">
      <c r="C7343" s="221"/>
      <c r="R7343" s="219">
        <v>43857</v>
      </c>
      <c r="S7343" s="220">
        <v>141.9</v>
      </c>
    </row>
    <row r="7344" spans="3:19" x14ac:dyDescent="0.25">
      <c r="C7344" s="221"/>
      <c r="R7344" s="219">
        <v>43858</v>
      </c>
      <c r="S7344" s="220">
        <v>144</v>
      </c>
    </row>
    <row r="7345" spans="3:19" x14ac:dyDescent="0.25">
      <c r="C7345" s="221"/>
      <c r="R7345" s="219">
        <v>43859</v>
      </c>
      <c r="S7345" s="220">
        <v>141.30000000000001</v>
      </c>
    </row>
    <row r="7346" spans="3:19" x14ac:dyDescent="0.25">
      <c r="C7346" s="221"/>
      <c r="R7346" s="219">
        <v>43860</v>
      </c>
      <c r="S7346" s="220">
        <v>142.1</v>
      </c>
    </row>
    <row r="7347" spans="3:19" x14ac:dyDescent="0.25">
      <c r="C7347" s="221"/>
      <c r="R7347" s="219">
        <v>43861</v>
      </c>
      <c r="S7347" s="220">
        <v>140.69999999999999</v>
      </c>
    </row>
    <row r="7348" spans="3:19" x14ac:dyDescent="0.25">
      <c r="C7348" s="221"/>
      <c r="R7348" s="219">
        <v>43862</v>
      </c>
      <c r="S7348" s="220">
        <v>138.19999999999999</v>
      </c>
    </row>
    <row r="7349" spans="3:19" x14ac:dyDescent="0.25">
      <c r="C7349" s="221"/>
      <c r="R7349" s="219">
        <v>43863</v>
      </c>
      <c r="S7349" s="220">
        <v>136.9</v>
      </c>
    </row>
    <row r="7350" spans="3:19" x14ac:dyDescent="0.25">
      <c r="C7350" s="221"/>
      <c r="R7350" s="219">
        <v>43864</v>
      </c>
      <c r="S7350" s="220">
        <v>132.80000000000001</v>
      </c>
    </row>
    <row r="7351" spans="3:19" x14ac:dyDescent="0.25">
      <c r="C7351" s="221"/>
      <c r="R7351" s="219">
        <v>43865</v>
      </c>
      <c r="S7351" s="220">
        <v>131</v>
      </c>
    </row>
    <row r="7352" spans="3:19" x14ac:dyDescent="0.25">
      <c r="C7352" s="221"/>
      <c r="R7352" s="219">
        <v>43866</v>
      </c>
      <c r="S7352" s="220">
        <v>124.9</v>
      </c>
    </row>
    <row r="7353" spans="3:19" x14ac:dyDescent="0.25">
      <c r="C7353" s="221"/>
      <c r="R7353" s="219">
        <v>43867</v>
      </c>
      <c r="S7353" s="220">
        <v>114.1</v>
      </c>
    </row>
    <row r="7354" spans="3:19" x14ac:dyDescent="0.25">
      <c r="C7354" s="221"/>
      <c r="R7354" s="219">
        <v>43868</v>
      </c>
      <c r="S7354" s="220">
        <v>110.7</v>
      </c>
    </row>
    <row r="7355" spans="3:19" x14ac:dyDescent="0.25">
      <c r="C7355" s="221"/>
      <c r="R7355" s="219">
        <v>43869</v>
      </c>
      <c r="S7355" s="220">
        <v>98.6</v>
      </c>
    </row>
    <row r="7356" spans="3:19" x14ac:dyDescent="0.25">
      <c r="C7356" s="221"/>
      <c r="R7356" s="219">
        <v>43870</v>
      </c>
      <c r="S7356" s="220">
        <v>94.1</v>
      </c>
    </row>
    <row r="7357" spans="3:19" x14ac:dyDescent="0.25">
      <c r="C7357" s="221"/>
      <c r="R7357" s="219">
        <v>43871</v>
      </c>
      <c r="S7357" s="220">
        <v>90.9</v>
      </c>
    </row>
    <row r="7358" spans="3:19" x14ac:dyDescent="0.25">
      <c r="C7358" s="221"/>
      <c r="R7358" s="219">
        <v>43872</v>
      </c>
      <c r="S7358" s="220">
        <v>88</v>
      </c>
    </row>
    <row r="7359" spans="3:19" x14ac:dyDescent="0.25">
      <c r="C7359" s="221"/>
      <c r="R7359" s="219">
        <v>43873</v>
      </c>
      <c r="S7359" s="220">
        <v>85</v>
      </c>
    </row>
    <row r="7360" spans="3:19" x14ac:dyDescent="0.25">
      <c r="C7360" s="221"/>
      <c r="R7360" s="219">
        <v>43874</v>
      </c>
      <c r="S7360" s="220">
        <v>82.6</v>
      </c>
    </row>
    <row r="7361" spans="3:19" x14ac:dyDescent="0.25">
      <c r="C7361" s="221"/>
      <c r="R7361" s="219">
        <v>43875</v>
      </c>
      <c r="S7361" s="220">
        <v>80.400000000000006</v>
      </c>
    </row>
    <row r="7362" spans="3:19" x14ac:dyDescent="0.25">
      <c r="C7362" s="221"/>
      <c r="R7362" s="219">
        <v>43876</v>
      </c>
      <c r="S7362" s="220">
        <v>77.400000000000006</v>
      </c>
    </row>
    <row r="7363" spans="3:19" x14ac:dyDescent="0.25">
      <c r="C7363" s="221"/>
      <c r="R7363" s="219">
        <v>43877</v>
      </c>
      <c r="S7363" s="220">
        <v>75.5</v>
      </c>
    </row>
    <row r="7364" spans="3:19" x14ac:dyDescent="0.25">
      <c r="C7364" s="221"/>
      <c r="R7364" s="219">
        <v>43878</v>
      </c>
      <c r="S7364" s="220">
        <v>77</v>
      </c>
    </row>
    <row r="7365" spans="3:19" x14ac:dyDescent="0.25">
      <c r="C7365" s="221"/>
      <c r="R7365" s="219">
        <v>43879</v>
      </c>
      <c r="S7365" s="220">
        <v>76.7</v>
      </c>
    </row>
    <row r="7366" spans="3:19" x14ac:dyDescent="0.25">
      <c r="C7366" s="221"/>
      <c r="R7366" s="219">
        <v>43880</v>
      </c>
      <c r="S7366" s="220">
        <v>74.599999999999994</v>
      </c>
    </row>
    <row r="7367" spans="3:19" x14ac:dyDescent="0.25">
      <c r="C7367" s="221"/>
      <c r="R7367" s="219">
        <v>43881</v>
      </c>
      <c r="S7367" s="220">
        <v>74.3</v>
      </c>
    </row>
    <row r="7368" spans="3:19" x14ac:dyDescent="0.25">
      <c r="C7368" s="221"/>
      <c r="R7368" s="219">
        <v>43882</v>
      </c>
      <c r="S7368" s="220">
        <v>75.2</v>
      </c>
    </row>
    <row r="7369" spans="3:19" x14ac:dyDescent="0.25">
      <c r="C7369" s="221"/>
      <c r="R7369" s="219">
        <v>43883</v>
      </c>
      <c r="S7369" s="220">
        <v>74.599999999999994</v>
      </c>
    </row>
    <row r="7370" spans="3:19" x14ac:dyDescent="0.25">
      <c r="C7370" s="221"/>
      <c r="R7370" s="219">
        <v>43884</v>
      </c>
      <c r="S7370" s="220">
        <v>74.2</v>
      </c>
    </row>
    <row r="7371" spans="3:19" x14ac:dyDescent="0.25">
      <c r="C7371" s="221"/>
      <c r="R7371" s="219">
        <v>43885</v>
      </c>
      <c r="S7371" s="220">
        <v>75.8</v>
      </c>
    </row>
    <row r="7372" spans="3:19" x14ac:dyDescent="0.25">
      <c r="C7372" s="221"/>
      <c r="R7372" s="219">
        <v>43886</v>
      </c>
      <c r="S7372" s="220">
        <v>78.8</v>
      </c>
    </row>
    <row r="7373" spans="3:19" x14ac:dyDescent="0.25">
      <c r="C7373" s="221"/>
      <c r="R7373" s="219">
        <v>43887</v>
      </c>
      <c r="S7373" s="220">
        <v>79.8</v>
      </c>
    </row>
    <row r="7374" spans="3:19" x14ac:dyDescent="0.25">
      <c r="C7374" s="221"/>
      <c r="R7374" s="219">
        <v>43888</v>
      </c>
      <c r="S7374" s="220">
        <v>78.7</v>
      </c>
    </row>
    <row r="7375" spans="3:19" x14ac:dyDescent="0.25">
      <c r="C7375" s="221"/>
      <c r="R7375" s="219">
        <v>43889</v>
      </c>
      <c r="S7375" s="220">
        <v>78.900000000000006</v>
      </c>
    </row>
    <row r="7376" spans="3:19" x14ac:dyDescent="0.25">
      <c r="C7376" s="221"/>
      <c r="R7376" s="219">
        <v>43890</v>
      </c>
      <c r="S7376" s="220">
        <v>75.7</v>
      </c>
    </row>
    <row r="7377" spans="3:19" x14ac:dyDescent="0.25">
      <c r="C7377" s="221"/>
      <c r="R7377" s="219">
        <v>43891</v>
      </c>
      <c r="S7377" s="220">
        <v>75</v>
      </c>
    </row>
    <row r="7378" spans="3:19" x14ac:dyDescent="0.25">
      <c r="C7378" s="221"/>
      <c r="R7378" s="219">
        <v>43892</v>
      </c>
      <c r="S7378" s="220">
        <v>75.599999999999994</v>
      </c>
    </row>
    <row r="7379" spans="3:19" x14ac:dyDescent="0.25">
      <c r="C7379" s="221"/>
      <c r="R7379" s="219">
        <v>43893</v>
      </c>
      <c r="S7379" s="220">
        <v>78.3</v>
      </c>
    </row>
    <row r="7380" spans="3:19" x14ac:dyDescent="0.25">
      <c r="C7380" s="221"/>
      <c r="R7380" s="219">
        <v>43894</v>
      </c>
      <c r="S7380" s="220">
        <v>79.5</v>
      </c>
    </row>
    <row r="7381" spans="3:19" x14ac:dyDescent="0.25">
      <c r="C7381" s="221"/>
      <c r="R7381" s="219">
        <v>43895</v>
      </c>
      <c r="S7381" s="220">
        <v>77.400000000000006</v>
      </c>
    </row>
    <row r="7382" spans="3:19" x14ac:dyDescent="0.25">
      <c r="C7382" s="221"/>
      <c r="R7382" s="219">
        <v>43896</v>
      </c>
      <c r="S7382" s="220">
        <v>76.8</v>
      </c>
    </row>
    <row r="7383" spans="3:19" x14ac:dyDescent="0.25">
      <c r="C7383" s="221"/>
      <c r="R7383" s="219">
        <v>43897</v>
      </c>
      <c r="S7383" s="220">
        <v>75.900000000000006</v>
      </c>
    </row>
    <row r="7384" spans="3:19" x14ac:dyDescent="0.25">
      <c r="C7384" s="221"/>
      <c r="R7384" s="219">
        <v>43898</v>
      </c>
      <c r="S7384" s="220">
        <v>75.5</v>
      </c>
    </row>
    <row r="7385" spans="3:19" x14ac:dyDescent="0.25">
      <c r="C7385" s="221"/>
      <c r="R7385" s="219">
        <v>43899</v>
      </c>
      <c r="S7385" s="220">
        <v>76.900000000000006</v>
      </c>
    </row>
    <row r="7386" spans="3:19" x14ac:dyDescent="0.25">
      <c r="C7386" s="221"/>
      <c r="R7386" s="219">
        <v>43900</v>
      </c>
      <c r="S7386" s="220">
        <v>78.2</v>
      </c>
    </row>
    <row r="7387" spans="3:19" x14ac:dyDescent="0.25">
      <c r="C7387" s="221"/>
      <c r="R7387" s="219">
        <v>43901</v>
      </c>
      <c r="S7387" s="220">
        <v>80.400000000000006</v>
      </c>
    </row>
    <row r="7388" spans="3:19" x14ac:dyDescent="0.25">
      <c r="C7388" s="221"/>
      <c r="R7388" s="219">
        <v>43902</v>
      </c>
      <c r="S7388" s="220">
        <v>79.900000000000006</v>
      </c>
    </row>
    <row r="7389" spans="3:19" x14ac:dyDescent="0.25">
      <c r="C7389" s="221"/>
      <c r="R7389" s="219">
        <v>43903</v>
      </c>
      <c r="S7389" s="220">
        <v>80.099999999999994</v>
      </c>
    </row>
    <row r="7390" spans="3:19" x14ac:dyDescent="0.25">
      <c r="C7390" s="221"/>
      <c r="R7390" s="219">
        <v>43904</v>
      </c>
      <c r="S7390" s="220">
        <v>80.400000000000006</v>
      </c>
    </row>
    <row r="7391" spans="3:19" x14ac:dyDescent="0.25">
      <c r="C7391" s="221"/>
      <c r="R7391" s="219">
        <v>43905</v>
      </c>
      <c r="S7391" s="220">
        <v>78.5</v>
      </c>
    </row>
    <row r="7392" spans="3:19" x14ac:dyDescent="0.25">
      <c r="C7392" s="221"/>
      <c r="R7392" s="219">
        <v>43906</v>
      </c>
      <c r="S7392" s="220">
        <v>77.8</v>
      </c>
    </row>
    <row r="7393" spans="3:19" x14ac:dyDescent="0.25">
      <c r="C7393" s="221"/>
      <c r="R7393" s="219">
        <v>43907</v>
      </c>
      <c r="S7393" s="220">
        <v>78.7</v>
      </c>
    </row>
    <row r="7394" spans="3:19" x14ac:dyDescent="0.25">
      <c r="C7394" s="221"/>
      <c r="R7394" s="219">
        <v>43908</v>
      </c>
      <c r="S7394" s="220">
        <v>78.8</v>
      </c>
    </row>
    <row r="7395" spans="3:19" x14ac:dyDescent="0.25">
      <c r="C7395" s="221"/>
      <c r="R7395" s="219">
        <v>43909</v>
      </c>
      <c r="S7395" s="220">
        <v>79</v>
      </c>
    </row>
    <row r="7396" spans="3:19" x14ac:dyDescent="0.25">
      <c r="C7396" s="221"/>
      <c r="R7396" s="219">
        <v>43910</v>
      </c>
      <c r="S7396" s="220">
        <v>79.099999999999994</v>
      </c>
    </row>
    <row r="7397" spans="3:19" x14ac:dyDescent="0.25">
      <c r="C7397" s="221"/>
      <c r="R7397" s="219">
        <v>43911</v>
      </c>
      <c r="S7397" s="220">
        <v>77.400000000000006</v>
      </c>
    </row>
    <row r="7398" spans="3:19" x14ac:dyDescent="0.25">
      <c r="C7398" s="221"/>
      <c r="R7398" s="219">
        <v>43912</v>
      </c>
      <c r="S7398" s="220">
        <v>76.599999999999994</v>
      </c>
    </row>
    <row r="7399" spans="3:19" x14ac:dyDescent="0.25">
      <c r="C7399" s="221"/>
      <c r="R7399" s="219">
        <v>43913</v>
      </c>
      <c r="S7399" s="220">
        <v>78</v>
      </c>
    </row>
    <row r="7400" spans="3:19" x14ac:dyDescent="0.25">
      <c r="C7400" s="221"/>
      <c r="R7400" s="219">
        <v>43914</v>
      </c>
      <c r="S7400" s="220">
        <v>83.1</v>
      </c>
    </row>
    <row r="7401" spans="3:19" x14ac:dyDescent="0.25">
      <c r="C7401" s="221"/>
      <c r="R7401" s="219">
        <v>43915</v>
      </c>
      <c r="S7401" s="220">
        <v>82.2</v>
      </c>
    </row>
    <row r="7402" spans="3:19" x14ac:dyDescent="0.25">
      <c r="C7402" s="221"/>
      <c r="R7402" s="219">
        <v>43916</v>
      </c>
      <c r="S7402" s="220">
        <v>80.2</v>
      </c>
    </row>
    <row r="7403" spans="3:19" x14ac:dyDescent="0.25">
      <c r="C7403" s="221"/>
      <c r="R7403" s="219">
        <v>43917</v>
      </c>
      <c r="S7403" s="220">
        <v>78.599999999999994</v>
      </c>
    </row>
    <row r="7404" spans="3:19" x14ac:dyDescent="0.25">
      <c r="C7404" s="221"/>
      <c r="R7404" s="219">
        <v>43918</v>
      </c>
      <c r="S7404" s="220">
        <v>78.7</v>
      </c>
    </row>
    <row r="7405" spans="3:19" x14ac:dyDescent="0.25">
      <c r="C7405" s="221"/>
      <c r="R7405" s="219">
        <v>43919</v>
      </c>
      <c r="S7405" s="220">
        <v>82.1</v>
      </c>
    </row>
    <row r="7406" spans="3:19" x14ac:dyDescent="0.25">
      <c r="C7406" s="221"/>
      <c r="R7406" s="219">
        <v>43920</v>
      </c>
      <c r="S7406" s="220">
        <v>82.6</v>
      </c>
    </row>
    <row r="7407" spans="3:19" x14ac:dyDescent="0.25">
      <c r="C7407" s="221"/>
      <c r="R7407" s="219">
        <v>43921</v>
      </c>
      <c r="S7407" s="220">
        <v>83.7</v>
      </c>
    </row>
    <row r="7408" spans="3:19" x14ac:dyDescent="0.25">
      <c r="C7408" s="221"/>
      <c r="R7408" s="219">
        <v>43922</v>
      </c>
      <c r="S7408" s="220">
        <v>82.4</v>
      </c>
    </row>
    <row r="7409" spans="3:19" x14ac:dyDescent="0.25">
      <c r="C7409" s="221"/>
      <c r="R7409" s="219">
        <v>43923</v>
      </c>
      <c r="S7409" s="220">
        <v>79.900000000000006</v>
      </c>
    </row>
    <row r="7410" spans="3:19" x14ac:dyDescent="0.25">
      <c r="C7410" s="221"/>
      <c r="R7410" s="219">
        <v>43924</v>
      </c>
      <c r="S7410" s="220">
        <v>77.900000000000006</v>
      </c>
    </row>
    <row r="7411" spans="3:19" x14ac:dyDescent="0.25">
      <c r="C7411" s="221"/>
      <c r="R7411" s="219">
        <v>43925</v>
      </c>
      <c r="S7411" s="220">
        <v>77.8</v>
      </c>
    </row>
    <row r="7412" spans="3:19" x14ac:dyDescent="0.25">
      <c r="C7412" s="221"/>
      <c r="R7412" s="219">
        <v>43926</v>
      </c>
      <c r="S7412" s="220">
        <v>79.2</v>
      </c>
    </row>
    <row r="7413" spans="3:19" x14ac:dyDescent="0.25">
      <c r="C7413" s="221"/>
      <c r="R7413" s="219">
        <v>43927</v>
      </c>
      <c r="S7413" s="220">
        <v>80.400000000000006</v>
      </c>
    </row>
    <row r="7414" spans="3:19" x14ac:dyDescent="0.25">
      <c r="C7414" s="221"/>
      <c r="R7414" s="219">
        <v>43928</v>
      </c>
      <c r="S7414" s="220">
        <v>81.8</v>
      </c>
    </row>
    <row r="7415" spans="3:19" x14ac:dyDescent="0.25">
      <c r="C7415" s="221"/>
      <c r="R7415" s="219">
        <v>43929</v>
      </c>
      <c r="S7415" s="220">
        <v>82</v>
      </c>
    </row>
    <row r="7416" spans="3:19" x14ac:dyDescent="0.25">
      <c r="C7416" s="221"/>
      <c r="R7416" s="219">
        <v>43930</v>
      </c>
      <c r="S7416" s="220">
        <v>81.599999999999994</v>
      </c>
    </row>
    <row r="7417" spans="3:19" x14ac:dyDescent="0.25">
      <c r="C7417" s="221"/>
      <c r="R7417" s="219">
        <v>43931</v>
      </c>
      <c r="S7417" s="220">
        <v>81.400000000000006</v>
      </c>
    </row>
    <row r="7418" spans="3:19" x14ac:dyDescent="0.25">
      <c r="C7418" s="221"/>
      <c r="R7418" s="219">
        <v>43932</v>
      </c>
      <c r="S7418" s="220">
        <v>80.400000000000006</v>
      </c>
    </row>
    <row r="7419" spans="3:19" x14ac:dyDescent="0.25">
      <c r="C7419" s="221"/>
      <c r="R7419" s="219">
        <v>43933</v>
      </c>
      <c r="S7419" s="220">
        <v>79.5</v>
      </c>
    </row>
    <row r="7420" spans="3:19" x14ac:dyDescent="0.25">
      <c r="C7420" s="221"/>
      <c r="R7420" s="219">
        <v>43934</v>
      </c>
      <c r="S7420" s="220">
        <v>80.2</v>
      </c>
    </row>
    <row r="7421" spans="3:19" x14ac:dyDescent="0.25">
      <c r="C7421" s="221"/>
      <c r="R7421" s="219">
        <v>43935</v>
      </c>
      <c r="S7421" s="220">
        <v>82.2</v>
      </c>
    </row>
    <row r="7422" spans="3:19" x14ac:dyDescent="0.25">
      <c r="C7422" s="221"/>
      <c r="R7422" s="219">
        <v>43936</v>
      </c>
      <c r="S7422" s="220">
        <v>84</v>
      </c>
    </row>
    <row r="7423" spans="3:19" x14ac:dyDescent="0.25">
      <c r="C7423" s="221"/>
      <c r="R7423" s="219">
        <v>43937</v>
      </c>
      <c r="S7423" s="220">
        <v>82.4</v>
      </c>
    </row>
    <row r="7424" spans="3:19" x14ac:dyDescent="0.25">
      <c r="C7424" s="221"/>
      <c r="R7424" s="219">
        <v>43938</v>
      </c>
      <c r="S7424" s="220">
        <v>81.900000000000006</v>
      </c>
    </row>
    <row r="7425" spans="3:19" x14ac:dyDescent="0.25">
      <c r="C7425" s="221"/>
      <c r="R7425" s="219">
        <v>43939</v>
      </c>
      <c r="S7425" s="220">
        <v>80.400000000000006</v>
      </c>
    </row>
    <row r="7426" spans="3:19" x14ac:dyDescent="0.25">
      <c r="C7426" s="221"/>
      <c r="R7426" s="219">
        <v>43940</v>
      </c>
      <c r="S7426" s="220">
        <v>79.7</v>
      </c>
    </row>
    <row r="7427" spans="3:19" x14ac:dyDescent="0.25">
      <c r="C7427" s="221"/>
      <c r="R7427" s="219">
        <v>43941</v>
      </c>
      <c r="S7427" s="220">
        <v>78.599999999999994</v>
      </c>
    </row>
    <row r="7428" spans="3:19" x14ac:dyDescent="0.25">
      <c r="C7428" s="221"/>
      <c r="R7428" s="219">
        <v>43942</v>
      </c>
      <c r="S7428" s="220">
        <v>77.7</v>
      </c>
    </row>
    <row r="7429" spans="3:19" x14ac:dyDescent="0.25">
      <c r="C7429" s="221"/>
      <c r="R7429" s="219">
        <v>43943</v>
      </c>
      <c r="S7429" s="220">
        <v>78.2</v>
      </c>
    </row>
    <row r="7430" spans="3:19" x14ac:dyDescent="0.25">
      <c r="C7430" s="221"/>
      <c r="R7430" s="219">
        <v>43944</v>
      </c>
      <c r="S7430" s="220">
        <v>75.2</v>
      </c>
    </row>
    <row r="7431" spans="3:19" x14ac:dyDescent="0.25">
      <c r="C7431" s="221"/>
      <c r="R7431" s="219">
        <v>43945</v>
      </c>
      <c r="S7431" s="220">
        <v>75</v>
      </c>
    </row>
    <row r="7432" spans="3:19" x14ac:dyDescent="0.25">
      <c r="C7432" s="221"/>
      <c r="R7432" s="219">
        <v>43946</v>
      </c>
      <c r="S7432" s="220">
        <v>74.7</v>
      </c>
    </row>
    <row r="7433" spans="3:19" x14ac:dyDescent="0.25">
      <c r="C7433" s="221"/>
      <c r="R7433" s="219">
        <v>43947</v>
      </c>
      <c r="S7433" s="220">
        <v>74.3</v>
      </c>
    </row>
    <row r="7434" spans="3:19" x14ac:dyDescent="0.25">
      <c r="C7434" s="221"/>
      <c r="R7434" s="219">
        <v>43948</v>
      </c>
      <c r="S7434" s="220">
        <v>73.7</v>
      </c>
    </row>
    <row r="7435" spans="3:19" x14ac:dyDescent="0.25">
      <c r="C7435" s="221"/>
      <c r="R7435" s="219">
        <v>43949</v>
      </c>
      <c r="S7435" s="220">
        <v>71.599999999999994</v>
      </c>
    </row>
    <row r="7436" spans="3:19" x14ac:dyDescent="0.25">
      <c r="C7436" s="221"/>
      <c r="R7436" s="219">
        <v>43950</v>
      </c>
      <c r="S7436" s="220">
        <v>70.8</v>
      </c>
    </row>
    <row r="7437" spans="3:19" x14ac:dyDescent="0.25">
      <c r="C7437" s="221"/>
      <c r="R7437" s="219">
        <v>43951</v>
      </c>
      <c r="S7437" s="220">
        <v>69.8</v>
      </c>
    </row>
    <row r="7438" spans="3:19" x14ac:dyDescent="0.25">
      <c r="C7438" s="221"/>
      <c r="R7438" s="219">
        <v>43952</v>
      </c>
      <c r="S7438" s="220">
        <v>69.599999999999994</v>
      </c>
    </row>
    <row r="7439" spans="3:19" x14ac:dyDescent="0.25">
      <c r="C7439" s="221"/>
      <c r="R7439" s="219">
        <v>43953</v>
      </c>
      <c r="S7439" s="220">
        <v>70.3</v>
      </c>
    </row>
    <row r="7440" spans="3:19" x14ac:dyDescent="0.25">
      <c r="C7440" s="221"/>
      <c r="R7440" s="219">
        <v>43954</v>
      </c>
      <c r="S7440" s="220">
        <v>68.400000000000006</v>
      </c>
    </row>
    <row r="7441" spans="3:19" x14ac:dyDescent="0.25">
      <c r="C7441" s="221"/>
      <c r="R7441" s="219">
        <v>43955</v>
      </c>
      <c r="S7441" s="220">
        <v>67.8</v>
      </c>
    </row>
    <row r="7442" spans="3:19" x14ac:dyDescent="0.25">
      <c r="C7442" s="221"/>
      <c r="R7442" s="219">
        <v>43956</v>
      </c>
      <c r="S7442" s="220">
        <v>66</v>
      </c>
    </row>
    <row r="7443" spans="3:19" x14ac:dyDescent="0.25">
      <c r="C7443" s="221"/>
      <c r="R7443" s="219">
        <v>43957</v>
      </c>
      <c r="S7443" s="220">
        <v>65.400000000000006</v>
      </c>
    </row>
    <row r="7444" spans="3:19" x14ac:dyDescent="0.25">
      <c r="C7444" s="221"/>
      <c r="R7444" s="219">
        <v>43958</v>
      </c>
      <c r="S7444" s="220">
        <v>63.7</v>
      </c>
    </row>
    <row r="7445" spans="3:19" x14ac:dyDescent="0.25">
      <c r="C7445" s="221"/>
      <c r="R7445" s="219">
        <v>43959</v>
      </c>
      <c r="S7445" s="220">
        <v>63.5</v>
      </c>
    </row>
    <row r="7446" spans="3:19" x14ac:dyDescent="0.25">
      <c r="C7446" s="221"/>
      <c r="R7446" s="219">
        <v>43960</v>
      </c>
      <c r="S7446" s="220">
        <v>62.3</v>
      </c>
    </row>
    <row r="7447" spans="3:19" x14ac:dyDescent="0.25">
      <c r="C7447" s="221"/>
      <c r="R7447" s="219">
        <v>43961</v>
      </c>
      <c r="S7447" s="220">
        <v>60.8</v>
      </c>
    </row>
    <row r="7448" spans="3:19" x14ac:dyDescent="0.25">
      <c r="C7448" s="221"/>
      <c r="R7448" s="219">
        <v>43962</v>
      </c>
      <c r="S7448" s="220">
        <v>60.7</v>
      </c>
    </row>
    <row r="7449" spans="3:19" x14ac:dyDescent="0.25">
      <c r="C7449" s="221"/>
      <c r="R7449" s="219">
        <v>43963</v>
      </c>
      <c r="S7449" s="220">
        <v>60.5</v>
      </c>
    </row>
    <row r="7450" spans="3:19" x14ac:dyDescent="0.25">
      <c r="C7450" s="221"/>
      <c r="R7450" s="219">
        <v>43964</v>
      </c>
      <c r="S7450" s="220">
        <v>59.6</v>
      </c>
    </row>
    <row r="7451" spans="3:19" x14ac:dyDescent="0.25">
      <c r="C7451" s="221"/>
      <c r="R7451" s="219">
        <v>43965</v>
      </c>
      <c r="S7451" s="220">
        <v>59.3</v>
      </c>
    </row>
    <row r="7452" spans="3:19" x14ac:dyDescent="0.25">
      <c r="C7452" s="221"/>
      <c r="R7452" s="219">
        <v>43966</v>
      </c>
      <c r="S7452" s="220">
        <v>57.8</v>
      </c>
    </row>
    <row r="7453" spans="3:19" x14ac:dyDescent="0.25">
      <c r="C7453" s="221"/>
      <c r="R7453" s="219">
        <v>43967</v>
      </c>
      <c r="S7453" s="220">
        <v>57.9</v>
      </c>
    </row>
    <row r="7454" spans="3:19" x14ac:dyDescent="0.25">
      <c r="C7454" s="221"/>
      <c r="R7454" s="219">
        <v>43968</v>
      </c>
      <c r="S7454" s="220">
        <v>58</v>
      </c>
    </row>
    <row r="7455" spans="3:19" x14ac:dyDescent="0.25">
      <c r="C7455" s="221"/>
      <c r="R7455" s="219">
        <v>43969</v>
      </c>
      <c r="S7455" s="220">
        <v>61</v>
      </c>
    </row>
    <row r="7456" spans="3:19" x14ac:dyDescent="0.25">
      <c r="C7456" s="221"/>
      <c r="R7456" s="219">
        <v>43970</v>
      </c>
      <c r="S7456" s="220">
        <v>63.1</v>
      </c>
    </row>
    <row r="7457" spans="3:19" x14ac:dyDescent="0.25">
      <c r="C7457" s="221"/>
      <c r="R7457" s="219">
        <v>43971</v>
      </c>
      <c r="S7457" s="220">
        <v>65.599999999999994</v>
      </c>
    </row>
    <row r="7458" spans="3:19" x14ac:dyDescent="0.25">
      <c r="C7458" s="221"/>
      <c r="R7458" s="219">
        <v>43972</v>
      </c>
      <c r="S7458" s="220">
        <v>66.2</v>
      </c>
    </row>
    <row r="7459" spans="3:19" x14ac:dyDescent="0.25">
      <c r="C7459" s="221"/>
      <c r="R7459" s="219">
        <v>43973</v>
      </c>
      <c r="S7459" s="220">
        <v>66.099999999999994</v>
      </c>
    </row>
    <row r="7460" spans="3:19" x14ac:dyDescent="0.25">
      <c r="C7460" s="221"/>
      <c r="R7460" s="219">
        <v>43974</v>
      </c>
      <c r="S7460" s="220">
        <v>64</v>
      </c>
    </row>
    <row r="7461" spans="3:19" x14ac:dyDescent="0.25">
      <c r="C7461" s="221"/>
      <c r="R7461" s="219">
        <v>43975</v>
      </c>
      <c r="S7461" s="220">
        <v>63.1</v>
      </c>
    </row>
    <row r="7462" spans="3:19" x14ac:dyDescent="0.25">
      <c r="C7462" s="221"/>
      <c r="R7462" s="219">
        <v>43976</v>
      </c>
      <c r="S7462" s="220">
        <v>65.7</v>
      </c>
    </row>
    <row r="7463" spans="3:19" x14ac:dyDescent="0.25">
      <c r="C7463" s="221"/>
      <c r="R7463" s="219">
        <v>43977</v>
      </c>
      <c r="S7463" s="220">
        <v>68.400000000000006</v>
      </c>
    </row>
    <row r="7464" spans="3:19" x14ac:dyDescent="0.25">
      <c r="C7464" s="221"/>
      <c r="R7464" s="219">
        <v>43978</v>
      </c>
      <c r="S7464" s="220">
        <v>67.5</v>
      </c>
    </row>
    <row r="7465" spans="3:19" x14ac:dyDescent="0.25">
      <c r="C7465" s="221"/>
      <c r="R7465" s="219">
        <v>43979</v>
      </c>
      <c r="S7465" s="220">
        <v>66.400000000000006</v>
      </c>
    </row>
    <row r="7466" spans="3:19" x14ac:dyDescent="0.25">
      <c r="C7466" s="221"/>
      <c r="R7466" s="219">
        <v>43980</v>
      </c>
      <c r="S7466" s="220">
        <v>68.3</v>
      </c>
    </row>
    <row r="7467" spans="3:19" x14ac:dyDescent="0.25">
      <c r="C7467" s="221"/>
      <c r="R7467" s="219">
        <v>43981</v>
      </c>
      <c r="S7467" s="220">
        <v>69.2</v>
      </c>
    </row>
    <row r="7468" spans="3:19" x14ac:dyDescent="0.25">
      <c r="C7468" s="221"/>
      <c r="R7468" s="219">
        <v>43982</v>
      </c>
      <c r="S7468" s="220">
        <v>69.8</v>
      </c>
    </row>
    <row r="7469" spans="3:19" x14ac:dyDescent="0.25">
      <c r="C7469" s="221"/>
      <c r="R7469" s="219">
        <v>43983</v>
      </c>
      <c r="S7469" s="220">
        <v>69.3</v>
      </c>
    </row>
    <row r="7470" spans="3:19" x14ac:dyDescent="0.25">
      <c r="C7470" s="221"/>
      <c r="R7470" s="219">
        <v>43984</v>
      </c>
      <c r="S7470" s="220">
        <v>71.2</v>
      </c>
    </row>
    <row r="7471" spans="3:19" x14ac:dyDescent="0.25">
      <c r="C7471" s="221"/>
      <c r="R7471" s="219">
        <v>43985</v>
      </c>
      <c r="S7471" s="220">
        <v>73</v>
      </c>
    </row>
    <row r="7472" spans="3:19" x14ac:dyDescent="0.25">
      <c r="C7472" s="221"/>
      <c r="R7472" s="219">
        <v>43986</v>
      </c>
      <c r="S7472" s="220">
        <v>72.8</v>
      </c>
    </row>
    <row r="7473" spans="3:19" x14ac:dyDescent="0.25">
      <c r="C7473" s="221"/>
      <c r="R7473" s="219">
        <v>43987</v>
      </c>
      <c r="S7473" s="220">
        <v>73.8</v>
      </c>
    </row>
    <row r="7474" spans="3:19" x14ac:dyDescent="0.25">
      <c r="C7474" s="221"/>
      <c r="R7474" s="219">
        <v>43988</v>
      </c>
      <c r="S7474" s="220">
        <v>73.8</v>
      </c>
    </row>
    <row r="7475" spans="3:19" x14ac:dyDescent="0.25">
      <c r="C7475" s="221"/>
      <c r="R7475" s="219">
        <v>43989</v>
      </c>
      <c r="S7475" s="220">
        <v>73.400000000000006</v>
      </c>
    </row>
    <row r="7476" spans="3:19" x14ac:dyDescent="0.25">
      <c r="C7476" s="221"/>
      <c r="R7476" s="219">
        <v>43990</v>
      </c>
      <c r="S7476" s="220">
        <v>74.8</v>
      </c>
    </row>
    <row r="7477" spans="3:19" x14ac:dyDescent="0.25">
      <c r="C7477" s="221"/>
      <c r="R7477" s="219">
        <v>43991</v>
      </c>
      <c r="S7477" s="220">
        <v>75.7</v>
      </c>
    </row>
    <row r="7478" spans="3:19" x14ac:dyDescent="0.25">
      <c r="C7478" s="221"/>
      <c r="R7478" s="219">
        <v>43992</v>
      </c>
      <c r="S7478" s="220">
        <v>77.599999999999994</v>
      </c>
    </row>
    <row r="7479" spans="3:19" x14ac:dyDescent="0.25">
      <c r="C7479" s="221"/>
      <c r="R7479" s="219">
        <v>43993</v>
      </c>
      <c r="S7479" s="220">
        <v>79.2</v>
      </c>
    </row>
    <row r="7480" spans="3:19" x14ac:dyDescent="0.25">
      <c r="C7480" s="221"/>
      <c r="R7480" s="219">
        <v>43994</v>
      </c>
      <c r="S7480" s="220">
        <v>79.7</v>
      </c>
    </row>
    <row r="7481" spans="3:19" x14ac:dyDescent="0.25">
      <c r="C7481" s="221"/>
      <c r="R7481" s="219">
        <v>43995</v>
      </c>
      <c r="S7481" s="220">
        <v>78.900000000000006</v>
      </c>
    </row>
    <row r="7482" spans="3:19" x14ac:dyDescent="0.25">
      <c r="C7482" s="221"/>
      <c r="R7482" s="219">
        <v>43996</v>
      </c>
      <c r="S7482" s="220">
        <v>78.3</v>
      </c>
    </row>
    <row r="7483" spans="3:19" x14ac:dyDescent="0.25">
      <c r="C7483" s="221"/>
      <c r="R7483" s="219">
        <v>43997</v>
      </c>
      <c r="S7483" s="220">
        <v>80</v>
      </c>
    </row>
    <row r="7484" spans="3:19" x14ac:dyDescent="0.25">
      <c r="C7484" s="221"/>
      <c r="R7484" s="219">
        <v>43998</v>
      </c>
      <c r="S7484" s="220">
        <v>80.099999999999994</v>
      </c>
    </row>
    <row r="7485" spans="3:19" x14ac:dyDescent="0.25">
      <c r="C7485" s="221"/>
      <c r="R7485" s="219">
        <v>43999</v>
      </c>
      <c r="S7485" s="220">
        <v>80.599999999999994</v>
      </c>
    </row>
    <row r="7486" spans="3:19" x14ac:dyDescent="0.25">
      <c r="C7486" s="221"/>
      <c r="R7486" s="219">
        <v>44000</v>
      </c>
      <c r="S7486" s="220">
        <v>80.7</v>
      </c>
    </row>
    <row r="7487" spans="3:19" x14ac:dyDescent="0.25">
      <c r="C7487" s="221"/>
      <c r="R7487" s="219">
        <v>44001</v>
      </c>
      <c r="S7487" s="220">
        <v>79.2</v>
      </c>
    </row>
    <row r="7488" spans="3:19" x14ac:dyDescent="0.25">
      <c r="C7488" s="221"/>
      <c r="R7488" s="219">
        <v>44002</v>
      </c>
      <c r="S7488" s="220">
        <v>79.5</v>
      </c>
    </row>
    <row r="7489" spans="3:19" x14ac:dyDescent="0.25">
      <c r="C7489" s="221"/>
      <c r="R7489" s="219">
        <v>44003</v>
      </c>
      <c r="S7489" s="220">
        <v>76.400000000000006</v>
      </c>
    </row>
    <row r="7490" spans="3:19" x14ac:dyDescent="0.25">
      <c r="C7490" s="221"/>
      <c r="R7490" s="219">
        <v>44004</v>
      </c>
      <c r="S7490" s="220">
        <v>79.599999999999994</v>
      </c>
    </row>
    <row r="7491" spans="3:19" x14ac:dyDescent="0.25">
      <c r="C7491" s="221"/>
      <c r="R7491" s="219">
        <v>44005</v>
      </c>
      <c r="S7491" s="220">
        <v>80.8</v>
      </c>
    </row>
    <row r="7492" spans="3:19" x14ac:dyDescent="0.25">
      <c r="C7492" s="221"/>
      <c r="R7492" s="219">
        <v>44006</v>
      </c>
      <c r="S7492" s="220">
        <v>79.2</v>
      </c>
    </row>
    <row r="7493" spans="3:19" x14ac:dyDescent="0.25">
      <c r="C7493" s="221"/>
      <c r="R7493" s="219">
        <v>44007</v>
      </c>
      <c r="S7493" s="220">
        <v>76.599999999999994</v>
      </c>
    </row>
    <row r="7494" spans="3:19" x14ac:dyDescent="0.25">
      <c r="C7494" s="221"/>
      <c r="R7494" s="219">
        <v>44008</v>
      </c>
      <c r="S7494" s="220">
        <v>77.3</v>
      </c>
    </row>
    <row r="7495" spans="3:19" x14ac:dyDescent="0.25">
      <c r="C7495" s="221"/>
      <c r="R7495" s="219">
        <v>44009</v>
      </c>
      <c r="S7495" s="220">
        <v>76.2</v>
      </c>
    </row>
    <row r="7496" spans="3:19" x14ac:dyDescent="0.25">
      <c r="C7496" s="221"/>
      <c r="R7496" s="219">
        <v>44010</v>
      </c>
      <c r="S7496" s="220">
        <v>72.8</v>
      </c>
    </row>
    <row r="7497" spans="3:19" x14ac:dyDescent="0.25">
      <c r="C7497" s="221"/>
      <c r="R7497" s="219">
        <v>44011</v>
      </c>
      <c r="S7497" s="220">
        <v>71.599999999999994</v>
      </c>
    </row>
    <row r="7498" spans="3:19" x14ac:dyDescent="0.25">
      <c r="C7498" s="221"/>
      <c r="R7498" s="219">
        <v>44012</v>
      </c>
      <c r="S7498" s="220">
        <v>71.599999999999994</v>
      </c>
    </row>
    <row r="7499" spans="3:19" x14ac:dyDescent="0.25">
      <c r="C7499" s="221"/>
      <c r="R7499" s="219">
        <v>44013</v>
      </c>
      <c r="S7499" s="220">
        <v>73.400000000000006</v>
      </c>
    </row>
    <row r="7500" spans="3:19" x14ac:dyDescent="0.25">
      <c r="C7500" s="221"/>
      <c r="R7500" s="219">
        <v>44014</v>
      </c>
      <c r="S7500" s="220">
        <v>71.400000000000006</v>
      </c>
    </row>
    <row r="7501" spans="3:19" x14ac:dyDescent="0.25">
      <c r="C7501" s="221"/>
      <c r="R7501" s="219">
        <v>44015</v>
      </c>
      <c r="S7501" s="220">
        <v>69.099999999999994</v>
      </c>
    </row>
    <row r="7502" spans="3:19" x14ac:dyDescent="0.25">
      <c r="C7502" s="221"/>
      <c r="R7502" s="219">
        <v>44016</v>
      </c>
      <c r="S7502" s="220">
        <v>68.7</v>
      </c>
    </row>
    <row r="7503" spans="3:19" x14ac:dyDescent="0.25">
      <c r="C7503" s="221"/>
      <c r="R7503" s="219">
        <v>44017</v>
      </c>
      <c r="S7503" s="220">
        <v>66.900000000000006</v>
      </c>
    </row>
    <row r="7504" spans="3:19" x14ac:dyDescent="0.25">
      <c r="C7504" s="221"/>
      <c r="R7504" s="219">
        <v>44018</v>
      </c>
      <c r="S7504" s="220">
        <v>67.5</v>
      </c>
    </row>
    <row r="7505" spans="3:19" x14ac:dyDescent="0.25">
      <c r="C7505" s="221"/>
      <c r="R7505" s="219">
        <v>44019</v>
      </c>
      <c r="S7505" s="220">
        <v>69</v>
      </c>
    </row>
    <row r="7506" spans="3:19" x14ac:dyDescent="0.25">
      <c r="C7506" s="221"/>
      <c r="R7506" s="219">
        <v>44020</v>
      </c>
      <c r="S7506" s="220">
        <v>69.099999999999994</v>
      </c>
    </row>
    <row r="7507" spans="3:19" x14ac:dyDescent="0.25">
      <c r="C7507" s="221"/>
      <c r="R7507" s="219">
        <v>44021</v>
      </c>
      <c r="S7507" s="220">
        <v>68.7</v>
      </c>
    </row>
    <row r="7508" spans="3:19" x14ac:dyDescent="0.25">
      <c r="C7508" s="221"/>
      <c r="R7508" s="219">
        <v>44022</v>
      </c>
      <c r="S7508" s="220">
        <v>68.7</v>
      </c>
    </row>
    <row r="7509" spans="3:19" x14ac:dyDescent="0.25">
      <c r="C7509" s="221"/>
      <c r="R7509" s="219">
        <v>44023</v>
      </c>
      <c r="S7509" s="220">
        <v>66.5</v>
      </c>
    </row>
    <row r="7510" spans="3:19" x14ac:dyDescent="0.25">
      <c r="C7510" s="221"/>
      <c r="R7510" s="219">
        <v>44024</v>
      </c>
      <c r="S7510" s="220">
        <v>64.900000000000006</v>
      </c>
    </row>
    <row r="7511" spans="3:19" x14ac:dyDescent="0.25">
      <c r="C7511" s="221"/>
      <c r="R7511" s="219">
        <v>44025</v>
      </c>
      <c r="S7511" s="220">
        <v>66</v>
      </c>
    </row>
    <row r="7512" spans="3:19" x14ac:dyDescent="0.25">
      <c r="C7512" s="221"/>
      <c r="R7512" s="219">
        <v>44026</v>
      </c>
      <c r="S7512" s="220">
        <v>68.3</v>
      </c>
    </row>
    <row r="7513" spans="3:19" x14ac:dyDescent="0.25">
      <c r="C7513" s="221"/>
      <c r="R7513" s="219">
        <v>44027</v>
      </c>
      <c r="S7513" s="220">
        <v>68.3</v>
      </c>
    </row>
    <row r="7514" spans="3:19" x14ac:dyDescent="0.25">
      <c r="C7514" s="221"/>
      <c r="R7514" s="219">
        <v>44028</v>
      </c>
      <c r="S7514" s="220">
        <v>66.599999999999994</v>
      </c>
    </row>
    <row r="7515" spans="3:19" x14ac:dyDescent="0.25">
      <c r="C7515" s="221"/>
      <c r="R7515" s="219">
        <v>44029</v>
      </c>
      <c r="S7515" s="220">
        <v>62.9</v>
      </c>
    </row>
    <row r="7516" spans="3:19" x14ac:dyDescent="0.25">
      <c r="C7516" s="221"/>
      <c r="R7516" s="219">
        <v>44030</v>
      </c>
      <c r="S7516" s="220">
        <v>60.5</v>
      </c>
    </row>
    <row r="7517" spans="3:19" x14ac:dyDescent="0.25">
      <c r="C7517" s="221"/>
      <c r="R7517" s="219">
        <v>44031</v>
      </c>
      <c r="S7517" s="220">
        <v>59.8</v>
      </c>
    </row>
    <row r="7518" spans="3:19" x14ac:dyDescent="0.25">
      <c r="C7518" s="221"/>
      <c r="R7518" s="219">
        <v>44032</v>
      </c>
      <c r="S7518" s="220">
        <v>60</v>
      </c>
    </row>
    <row r="7519" spans="3:19" x14ac:dyDescent="0.25">
      <c r="C7519" s="221"/>
      <c r="R7519" s="219">
        <v>44033</v>
      </c>
      <c r="S7519" s="220">
        <v>62.4</v>
      </c>
    </row>
    <row r="7520" spans="3:19" x14ac:dyDescent="0.25">
      <c r="C7520" s="221"/>
      <c r="R7520" s="219">
        <v>44034</v>
      </c>
      <c r="S7520" s="220">
        <v>62</v>
      </c>
    </row>
    <row r="7521" spans="3:19" x14ac:dyDescent="0.25">
      <c r="C7521" s="221"/>
      <c r="R7521" s="219">
        <v>44035</v>
      </c>
      <c r="S7521" s="220">
        <v>62.7</v>
      </c>
    </row>
    <row r="7522" spans="3:19" x14ac:dyDescent="0.25">
      <c r="C7522" s="221"/>
      <c r="R7522" s="219">
        <v>44036</v>
      </c>
      <c r="S7522" s="220">
        <v>63.1</v>
      </c>
    </row>
    <row r="7523" spans="3:19" x14ac:dyDescent="0.25">
      <c r="C7523" s="221"/>
      <c r="R7523" s="219">
        <v>44037</v>
      </c>
      <c r="S7523" s="220">
        <v>62.9</v>
      </c>
    </row>
    <row r="7524" spans="3:19" x14ac:dyDescent="0.25">
      <c r="C7524" s="221"/>
      <c r="R7524" s="219">
        <v>44038</v>
      </c>
      <c r="S7524" s="220">
        <v>62.8</v>
      </c>
    </row>
    <row r="7525" spans="3:19" x14ac:dyDescent="0.25">
      <c r="C7525" s="221"/>
      <c r="R7525" s="219">
        <v>44039</v>
      </c>
      <c r="S7525" s="220">
        <v>66.3</v>
      </c>
    </row>
    <row r="7526" spans="3:19" x14ac:dyDescent="0.25">
      <c r="C7526" s="221"/>
      <c r="R7526" s="219">
        <v>44040</v>
      </c>
      <c r="S7526" s="220">
        <v>69.2</v>
      </c>
    </row>
    <row r="7527" spans="3:19" x14ac:dyDescent="0.25">
      <c r="C7527" s="221"/>
      <c r="R7527" s="219">
        <v>44041</v>
      </c>
      <c r="S7527" s="220">
        <v>70.3</v>
      </c>
    </row>
    <row r="7528" spans="3:19" x14ac:dyDescent="0.25">
      <c r="C7528" s="221"/>
      <c r="R7528" s="219">
        <v>44042</v>
      </c>
      <c r="S7528" s="220">
        <v>69.5</v>
      </c>
    </row>
    <row r="7529" spans="3:19" x14ac:dyDescent="0.25">
      <c r="C7529" s="221"/>
      <c r="R7529" s="219">
        <v>44043</v>
      </c>
      <c r="S7529" s="220">
        <v>67.2</v>
      </c>
    </row>
    <row r="7530" spans="3:19" x14ac:dyDescent="0.25">
      <c r="C7530" s="221"/>
      <c r="R7530" s="219">
        <v>44044</v>
      </c>
      <c r="S7530" s="220">
        <v>67.3</v>
      </c>
    </row>
    <row r="7531" spans="3:19" x14ac:dyDescent="0.25">
      <c r="C7531" s="221"/>
      <c r="R7531" s="219">
        <v>44045</v>
      </c>
      <c r="S7531" s="220">
        <v>66.7</v>
      </c>
    </row>
    <row r="7532" spans="3:19" x14ac:dyDescent="0.25">
      <c r="C7532" s="221"/>
      <c r="R7532" s="219">
        <v>44046</v>
      </c>
      <c r="S7532" s="220">
        <v>67.3</v>
      </c>
    </row>
    <row r="7533" spans="3:19" x14ac:dyDescent="0.25">
      <c r="C7533" s="221"/>
      <c r="R7533" s="219">
        <v>44047</v>
      </c>
      <c r="S7533" s="220">
        <v>67</v>
      </c>
    </row>
    <row r="7534" spans="3:19" x14ac:dyDescent="0.25">
      <c r="C7534" s="221"/>
      <c r="R7534" s="219">
        <v>44048</v>
      </c>
      <c r="S7534" s="220">
        <v>65.7</v>
      </c>
    </row>
    <row r="7535" spans="3:19" x14ac:dyDescent="0.25">
      <c r="C7535" s="221"/>
      <c r="R7535" s="219">
        <v>44049</v>
      </c>
      <c r="S7535" s="220">
        <v>66</v>
      </c>
    </row>
    <row r="7536" spans="3:19" x14ac:dyDescent="0.25">
      <c r="C7536" s="221"/>
      <c r="R7536" s="219">
        <v>44050</v>
      </c>
      <c r="S7536" s="220">
        <v>65.099999999999994</v>
      </c>
    </row>
    <row r="7537" spans="3:19" x14ac:dyDescent="0.25">
      <c r="C7537" s="221"/>
      <c r="R7537" s="219">
        <v>44051</v>
      </c>
      <c r="S7537" s="220">
        <v>64.2</v>
      </c>
    </row>
    <row r="7538" spans="3:19" x14ac:dyDescent="0.25">
      <c r="C7538" s="221"/>
      <c r="R7538" s="219">
        <v>44052</v>
      </c>
      <c r="S7538" s="220">
        <v>62.2</v>
      </c>
    </row>
    <row r="7539" spans="3:19" x14ac:dyDescent="0.25">
      <c r="C7539" s="221"/>
      <c r="R7539" s="219">
        <v>44053</v>
      </c>
      <c r="S7539" s="220">
        <v>62.9</v>
      </c>
    </row>
    <row r="7540" spans="3:19" x14ac:dyDescent="0.25">
      <c r="C7540" s="221"/>
      <c r="R7540" s="219">
        <v>44054</v>
      </c>
      <c r="S7540" s="220">
        <v>63.9</v>
      </c>
    </row>
    <row r="7541" spans="3:19" x14ac:dyDescent="0.25">
      <c r="C7541" s="221"/>
      <c r="R7541" s="219">
        <v>44055</v>
      </c>
      <c r="S7541" s="220">
        <v>62.9</v>
      </c>
    </row>
    <row r="7542" spans="3:19" x14ac:dyDescent="0.25">
      <c r="C7542" s="221"/>
      <c r="R7542" s="219">
        <v>44056</v>
      </c>
      <c r="S7542" s="220">
        <v>62.7</v>
      </c>
    </row>
    <row r="7543" spans="3:19" x14ac:dyDescent="0.25">
      <c r="C7543" s="221"/>
      <c r="R7543" s="219">
        <v>44057</v>
      </c>
      <c r="S7543" s="220">
        <v>60.7</v>
      </c>
    </row>
    <row r="7544" spans="3:19" x14ac:dyDescent="0.25">
      <c r="C7544" s="221"/>
      <c r="R7544" s="219">
        <v>44058</v>
      </c>
      <c r="S7544" s="220">
        <v>62.5</v>
      </c>
    </row>
    <row r="7545" spans="3:19" x14ac:dyDescent="0.25">
      <c r="C7545" s="221"/>
      <c r="R7545" s="219">
        <v>44059</v>
      </c>
      <c r="S7545" s="220">
        <v>63.3</v>
      </c>
    </row>
    <row r="7546" spans="3:19" x14ac:dyDescent="0.25">
      <c r="C7546" s="221"/>
      <c r="R7546" s="219">
        <v>44060</v>
      </c>
      <c r="S7546" s="220">
        <v>64.5</v>
      </c>
    </row>
    <row r="7547" spans="3:19" x14ac:dyDescent="0.25">
      <c r="C7547" s="221"/>
      <c r="R7547" s="219">
        <v>44061</v>
      </c>
      <c r="S7547" s="220">
        <v>66.2</v>
      </c>
    </row>
    <row r="7548" spans="3:19" x14ac:dyDescent="0.25">
      <c r="C7548" s="221"/>
      <c r="R7548" s="219">
        <v>44062</v>
      </c>
      <c r="S7548" s="220">
        <v>64.8</v>
      </c>
    </row>
    <row r="7549" spans="3:19" x14ac:dyDescent="0.25">
      <c r="C7549" s="221"/>
      <c r="R7549" s="219">
        <v>44063</v>
      </c>
      <c r="S7549" s="220">
        <v>65</v>
      </c>
    </row>
    <row r="7550" spans="3:19" x14ac:dyDescent="0.25">
      <c r="C7550" s="221"/>
      <c r="R7550" s="219">
        <v>44064</v>
      </c>
      <c r="S7550" s="220">
        <v>66.7</v>
      </c>
    </row>
    <row r="7551" spans="3:19" x14ac:dyDescent="0.25">
      <c r="C7551" s="221"/>
      <c r="R7551" s="219">
        <v>44065</v>
      </c>
      <c r="S7551" s="220">
        <v>65.900000000000006</v>
      </c>
    </row>
    <row r="7552" spans="3:19" x14ac:dyDescent="0.25">
      <c r="C7552" s="221"/>
      <c r="R7552" s="219">
        <v>44066</v>
      </c>
      <c r="S7552" s="220">
        <v>63.6</v>
      </c>
    </row>
    <row r="7553" spans="3:19" x14ac:dyDescent="0.25">
      <c r="C7553" s="221"/>
      <c r="R7553" s="219">
        <v>44067</v>
      </c>
      <c r="S7553" s="220">
        <v>64.8</v>
      </c>
    </row>
    <row r="7554" spans="3:19" x14ac:dyDescent="0.25">
      <c r="C7554" s="221"/>
      <c r="R7554" s="219">
        <v>44068</v>
      </c>
      <c r="S7554" s="220">
        <v>66.400000000000006</v>
      </c>
    </row>
    <row r="7555" spans="3:19" x14ac:dyDescent="0.25">
      <c r="C7555" s="221"/>
      <c r="R7555" s="219">
        <v>44069</v>
      </c>
      <c r="S7555" s="220">
        <v>65.3</v>
      </c>
    </row>
    <row r="7556" spans="3:19" x14ac:dyDescent="0.25">
      <c r="C7556" s="221"/>
      <c r="R7556" s="219">
        <v>44070</v>
      </c>
      <c r="S7556" s="220">
        <v>66</v>
      </c>
    </row>
    <row r="7557" spans="3:19" x14ac:dyDescent="0.25">
      <c r="C7557" s="221"/>
      <c r="R7557" s="219">
        <v>44071</v>
      </c>
      <c r="S7557" s="220">
        <v>65.400000000000006</v>
      </c>
    </row>
    <row r="7558" spans="3:19" x14ac:dyDescent="0.25">
      <c r="C7558" s="221"/>
      <c r="R7558" s="219">
        <v>44072</v>
      </c>
      <c r="S7558" s="220">
        <v>65.099999999999994</v>
      </c>
    </row>
    <row r="7559" spans="3:19" x14ac:dyDescent="0.25">
      <c r="C7559" s="221"/>
      <c r="R7559" s="219">
        <v>44073</v>
      </c>
      <c r="S7559" s="220">
        <v>64.099999999999994</v>
      </c>
    </row>
    <row r="7560" spans="3:19" x14ac:dyDescent="0.25">
      <c r="C7560" s="221"/>
      <c r="R7560" s="219">
        <v>44074</v>
      </c>
      <c r="S7560" s="220">
        <v>66.2</v>
      </c>
    </row>
    <row r="7561" spans="3:19" x14ac:dyDescent="0.25">
      <c r="C7561" s="221"/>
      <c r="R7561" s="219">
        <v>44075</v>
      </c>
      <c r="S7561" s="220">
        <v>68.900000000000006</v>
      </c>
    </row>
    <row r="7562" spans="3:19" x14ac:dyDescent="0.25">
      <c r="C7562" s="221"/>
      <c r="R7562" s="219">
        <v>44076</v>
      </c>
      <c r="S7562" s="220">
        <v>71.099999999999994</v>
      </c>
    </row>
    <row r="7563" spans="3:19" x14ac:dyDescent="0.25">
      <c r="C7563" s="221"/>
      <c r="R7563" s="219">
        <v>44077</v>
      </c>
      <c r="S7563" s="220">
        <v>72.7</v>
      </c>
    </row>
    <row r="7564" spans="3:19" x14ac:dyDescent="0.25">
      <c r="C7564" s="221"/>
      <c r="R7564" s="219">
        <v>44078</v>
      </c>
      <c r="S7564" s="220">
        <v>74.7</v>
      </c>
    </row>
    <row r="7565" spans="3:19" x14ac:dyDescent="0.25">
      <c r="C7565" s="221"/>
      <c r="R7565" s="219">
        <v>44079</v>
      </c>
      <c r="S7565" s="220">
        <v>72.900000000000006</v>
      </c>
    </row>
    <row r="7566" spans="3:19" x14ac:dyDescent="0.25">
      <c r="C7566" s="221"/>
      <c r="R7566" s="219">
        <v>44080</v>
      </c>
      <c r="S7566" s="220">
        <v>72.3</v>
      </c>
    </row>
    <row r="7567" spans="3:19" x14ac:dyDescent="0.25">
      <c r="C7567" s="221"/>
      <c r="R7567" s="219">
        <v>44081</v>
      </c>
      <c r="S7567" s="220">
        <v>76.400000000000006</v>
      </c>
    </row>
    <row r="7568" spans="3:19" x14ac:dyDescent="0.25">
      <c r="C7568" s="221"/>
      <c r="R7568" s="219">
        <v>44082</v>
      </c>
      <c r="S7568" s="220">
        <v>77.400000000000006</v>
      </c>
    </row>
    <row r="7569" spans="3:19" x14ac:dyDescent="0.25">
      <c r="C7569" s="221"/>
      <c r="R7569" s="219">
        <v>44083</v>
      </c>
      <c r="S7569" s="220">
        <v>77.599999999999994</v>
      </c>
    </row>
    <row r="7570" spans="3:19" x14ac:dyDescent="0.25">
      <c r="C7570" s="221"/>
      <c r="R7570" s="219">
        <v>44084</v>
      </c>
      <c r="S7570" s="220">
        <v>80.599999999999994</v>
      </c>
    </row>
    <row r="7571" spans="3:19" x14ac:dyDescent="0.25">
      <c r="C7571" s="221"/>
      <c r="R7571" s="219">
        <v>44085</v>
      </c>
      <c r="S7571" s="220">
        <v>83.4</v>
      </c>
    </row>
    <row r="7572" spans="3:19" x14ac:dyDescent="0.25">
      <c r="C7572" s="221"/>
      <c r="R7572" s="219">
        <v>44086</v>
      </c>
      <c r="S7572" s="220">
        <v>82.3</v>
      </c>
    </row>
    <row r="7573" spans="3:19" x14ac:dyDescent="0.25">
      <c r="C7573" s="221"/>
      <c r="R7573" s="219">
        <v>44087</v>
      </c>
      <c r="S7573" s="220">
        <v>83.7</v>
      </c>
    </row>
    <row r="7574" spans="3:19" x14ac:dyDescent="0.25">
      <c r="C7574" s="221"/>
      <c r="R7574" s="219">
        <v>44088</v>
      </c>
      <c r="S7574" s="220">
        <v>83.2</v>
      </c>
    </row>
    <row r="7575" spans="3:19" x14ac:dyDescent="0.25">
      <c r="C7575" s="221"/>
      <c r="R7575" s="219">
        <v>44089</v>
      </c>
      <c r="S7575" s="220">
        <v>84.9</v>
      </c>
    </row>
    <row r="7576" spans="3:19" x14ac:dyDescent="0.25">
      <c r="C7576" s="221"/>
      <c r="R7576" s="219">
        <v>44090</v>
      </c>
      <c r="S7576" s="220">
        <v>85.5</v>
      </c>
    </row>
    <row r="7577" spans="3:19" x14ac:dyDescent="0.25">
      <c r="C7577" s="221"/>
      <c r="R7577" s="219">
        <v>44091</v>
      </c>
      <c r="S7577" s="220">
        <v>86</v>
      </c>
    </row>
    <row r="7578" spans="3:19" x14ac:dyDescent="0.25">
      <c r="C7578" s="221"/>
      <c r="R7578" s="219">
        <v>44092</v>
      </c>
      <c r="S7578" s="220">
        <v>87.3</v>
      </c>
    </row>
    <row r="7579" spans="3:19" x14ac:dyDescent="0.25">
      <c r="C7579" s="221"/>
      <c r="R7579" s="219">
        <v>44093</v>
      </c>
      <c r="S7579" s="220">
        <v>84.8</v>
      </c>
    </row>
    <row r="7580" spans="3:19" x14ac:dyDescent="0.25">
      <c r="C7580" s="221"/>
      <c r="R7580" s="219">
        <v>44094</v>
      </c>
      <c r="S7580" s="220">
        <v>81.099999999999994</v>
      </c>
    </row>
    <row r="7581" spans="3:19" x14ac:dyDescent="0.25">
      <c r="C7581" s="221"/>
      <c r="R7581" s="219">
        <v>44095</v>
      </c>
      <c r="S7581" s="220">
        <v>81.099999999999994</v>
      </c>
    </row>
    <row r="7582" spans="3:19" x14ac:dyDescent="0.25">
      <c r="C7582" s="221"/>
      <c r="R7582" s="219">
        <v>44096</v>
      </c>
      <c r="S7582" s="220">
        <v>83.4</v>
      </c>
    </row>
    <row r="7583" spans="3:19" x14ac:dyDescent="0.25">
      <c r="C7583" s="221"/>
      <c r="R7583" s="219">
        <v>44097</v>
      </c>
      <c r="S7583" s="220">
        <v>83.1</v>
      </c>
    </row>
    <row r="7584" spans="3:19" x14ac:dyDescent="0.25">
      <c r="C7584" s="221"/>
      <c r="R7584" s="219">
        <v>44098</v>
      </c>
      <c r="S7584" s="220">
        <v>82.4</v>
      </c>
    </row>
    <row r="7585" spans="3:19" x14ac:dyDescent="0.25">
      <c r="C7585" s="221"/>
      <c r="R7585" s="219">
        <v>44099</v>
      </c>
      <c r="S7585" s="220">
        <v>80.7</v>
      </c>
    </row>
    <row r="7586" spans="3:19" x14ac:dyDescent="0.25">
      <c r="C7586" s="221"/>
      <c r="R7586" s="219">
        <v>44100</v>
      </c>
      <c r="S7586" s="220">
        <v>77.400000000000006</v>
      </c>
    </row>
    <row r="7587" spans="3:19" x14ac:dyDescent="0.25">
      <c r="C7587" s="221"/>
      <c r="R7587" s="219">
        <v>44101</v>
      </c>
      <c r="S7587" s="220">
        <v>77.3</v>
      </c>
    </row>
    <row r="7588" spans="3:19" x14ac:dyDescent="0.25">
      <c r="C7588" s="221"/>
      <c r="R7588" s="219">
        <v>44102</v>
      </c>
      <c r="S7588" s="220">
        <v>79.3</v>
      </c>
    </row>
    <row r="7589" spans="3:19" x14ac:dyDescent="0.25">
      <c r="C7589" s="221"/>
      <c r="R7589" s="219">
        <v>44103</v>
      </c>
      <c r="S7589" s="220">
        <v>82.5</v>
      </c>
    </row>
    <row r="7590" spans="3:19" x14ac:dyDescent="0.25">
      <c r="C7590" s="221"/>
      <c r="R7590" s="219">
        <v>44104</v>
      </c>
      <c r="S7590" s="220">
        <v>83</v>
      </c>
    </row>
    <row r="7591" spans="3:19" x14ac:dyDescent="0.25">
      <c r="C7591" s="221"/>
      <c r="R7591" s="219">
        <v>44105</v>
      </c>
      <c r="S7591" s="220">
        <v>82</v>
      </c>
    </row>
    <row r="7592" spans="3:19" x14ac:dyDescent="0.25">
      <c r="C7592" s="221"/>
      <c r="R7592" s="219">
        <v>44106</v>
      </c>
      <c r="S7592" s="220">
        <v>81.8</v>
      </c>
    </row>
    <row r="7593" spans="3:19" x14ac:dyDescent="0.25">
      <c r="C7593" s="221"/>
      <c r="R7593" s="219">
        <v>44107</v>
      </c>
      <c r="S7593" s="220">
        <v>80.099999999999994</v>
      </c>
    </row>
    <row r="7594" spans="3:19" x14ac:dyDescent="0.25">
      <c r="C7594" s="221"/>
      <c r="R7594" s="219">
        <v>44108</v>
      </c>
      <c r="S7594" s="220">
        <v>79.400000000000006</v>
      </c>
    </row>
    <row r="7595" spans="3:19" x14ac:dyDescent="0.25">
      <c r="C7595" s="221"/>
      <c r="R7595" s="219">
        <v>44109</v>
      </c>
      <c r="S7595" s="220">
        <v>79.8</v>
      </c>
    </row>
    <row r="7596" spans="3:19" x14ac:dyDescent="0.25">
      <c r="C7596" s="221"/>
      <c r="R7596" s="219">
        <v>44110</v>
      </c>
      <c r="S7596" s="220">
        <v>81.7</v>
      </c>
    </row>
    <row r="7597" spans="3:19" x14ac:dyDescent="0.25">
      <c r="C7597" s="221"/>
      <c r="R7597" s="219">
        <v>44111</v>
      </c>
      <c r="S7597" s="220">
        <v>79.5</v>
      </c>
    </row>
    <row r="7598" spans="3:19" x14ac:dyDescent="0.25">
      <c r="C7598" s="221"/>
      <c r="R7598" s="219">
        <v>44112</v>
      </c>
      <c r="S7598" s="220">
        <v>81</v>
      </c>
    </row>
    <row r="7599" spans="3:19" x14ac:dyDescent="0.25">
      <c r="C7599" s="221"/>
      <c r="R7599" s="219">
        <v>44113</v>
      </c>
      <c r="S7599" s="220">
        <v>82.1</v>
      </c>
    </row>
    <row r="7600" spans="3:19" x14ac:dyDescent="0.25">
      <c r="C7600" s="221"/>
      <c r="R7600" s="219">
        <v>44114</v>
      </c>
      <c r="S7600" s="220">
        <v>79.099999999999994</v>
      </c>
    </row>
    <row r="7601" spans="3:19" x14ac:dyDescent="0.25">
      <c r="C7601" s="221"/>
      <c r="R7601" s="219">
        <v>44115</v>
      </c>
      <c r="S7601" s="220">
        <v>75.599999999999994</v>
      </c>
    </row>
    <row r="7602" spans="3:19" x14ac:dyDescent="0.25">
      <c r="C7602" s="221"/>
      <c r="R7602" s="219">
        <v>44116</v>
      </c>
      <c r="S7602" s="220">
        <v>76</v>
      </c>
    </row>
    <row r="7603" spans="3:19" x14ac:dyDescent="0.25">
      <c r="C7603" s="221"/>
      <c r="R7603" s="219">
        <v>44117</v>
      </c>
      <c r="S7603" s="220">
        <v>75.8</v>
      </c>
    </row>
    <row r="7604" spans="3:19" x14ac:dyDescent="0.25">
      <c r="C7604" s="221"/>
      <c r="R7604" s="219">
        <v>44118</v>
      </c>
      <c r="S7604" s="220">
        <v>75.099999999999994</v>
      </c>
    </row>
    <row r="7605" spans="3:19" x14ac:dyDescent="0.25">
      <c r="C7605" s="221"/>
      <c r="R7605" s="219">
        <v>44119</v>
      </c>
      <c r="S7605" s="220">
        <v>74.900000000000006</v>
      </c>
    </row>
    <row r="7606" spans="3:19" x14ac:dyDescent="0.25">
      <c r="C7606" s="221"/>
      <c r="R7606" s="219">
        <v>44120</v>
      </c>
      <c r="S7606" s="220">
        <v>76.2</v>
      </c>
    </row>
    <row r="7607" spans="3:19" x14ac:dyDescent="0.25">
      <c r="C7607" s="221"/>
      <c r="R7607" s="219">
        <v>44121</v>
      </c>
      <c r="S7607" s="220">
        <v>74.400000000000006</v>
      </c>
    </row>
    <row r="7608" spans="3:19" x14ac:dyDescent="0.25">
      <c r="C7608" s="221"/>
      <c r="R7608" s="219">
        <v>44122</v>
      </c>
      <c r="S7608" s="220">
        <v>73.2</v>
      </c>
    </row>
    <row r="7609" spans="3:19" x14ac:dyDescent="0.25">
      <c r="C7609" s="221"/>
      <c r="R7609" s="219">
        <v>44123</v>
      </c>
      <c r="S7609" s="220">
        <v>74.900000000000006</v>
      </c>
    </row>
    <row r="7610" spans="3:19" x14ac:dyDescent="0.25">
      <c r="C7610" s="221"/>
      <c r="R7610" s="219">
        <v>44124</v>
      </c>
      <c r="S7610" s="220">
        <v>76.3</v>
      </c>
    </row>
    <row r="7611" spans="3:19" x14ac:dyDescent="0.25">
      <c r="C7611" s="221"/>
      <c r="R7611" s="219">
        <v>44125</v>
      </c>
      <c r="S7611" s="220">
        <v>76.900000000000006</v>
      </c>
    </row>
    <row r="7612" spans="3:19" x14ac:dyDescent="0.25">
      <c r="C7612" s="221"/>
      <c r="R7612" s="219">
        <v>44126</v>
      </c>
      <c r="S7612" s="220">
        <v>77.099999999999994</v>
      </c>
    </row>
    <row r="7613" spans="3:19" x14ac:dyDescent="0.25">
      <c r="C7613" s="221"/>
      <c r="R7613" s="219">
        <v>44127</v>
      </c>
      <c r="S7613" s="220">
        <v>77.2</v>
      </c>
    </row>
    <row r="7614" spans="3:19" x14ac:dyDescent="0.25">
      <c r="C7614" s="221"/>
      <c r="R7614" s="219">
        <v>44128</v>
      </c>
      <c r="S7614" s="220">
        <v>77.3</v>
      </c>
    </row>
    <row r="7615" spans="3:19" x14ac:dyDescent="0.25">
      <c r="C7615" s="221"/>
      <c r="R7615" s="219">
        <v>44129</v>
      </c>
      <c r="S7615" s="220">
        <v>77</v>
      </c>
    </row>
    <row r="7616" spans="3:19" x14ac:dyDescent="0.25">
      <c r="C7616" s="221"/>
      <c r="R7616" s="219">
        <v>44130</v>
      </c>
      <c r="S7616" s="220">
        <v>78.599999999999994</v>
      </c>
    </row>
    <row r="7617" spans="3:19" x14ac:dyDescent="0.25">
      <c r="C7617" s="221"/>
      <c r="R7617" s="219">
        <v>44131</v>
      </c>
      <c r="S7617" s="220">
        <v>80.900000000000006</v>
      </c>
    </row>
    <row r="7618" spans="3:19" x14ac:dyDescent="0.25">
      <c r="C7618" s="221"/>
      <c r="R7618" s="219">
        <v>44132</v>
      </c>
      <c r="S7618" s="220">
        <v>80.2</v>
      </c>
    </row>
    <row r="7619" spans="3:19" x14ac:dyDescent="0.25">
      <c r="C7619" s="221"/>
      <c r="R7619" s="219">
        <v>44133</v>
      </c>
      <c r="S7619" s="220">
        <v>79.599999999999994</v>
      </c>
    </row>
    <row r="7620" spans="3:19" x14ac:dyDescent="0.25">
      <c r="C7620" s="221"/>
      <c r="R7620" s="219">
        <v>44134</v>
      </c>
      <c r="S7620" s="220">
        <v>78.8</v>
      </c>
    </row>
    <row r="7621" spans="3:19" x14ac:dyDescent="0.25">
      <c r="C7621" s="221"/>
      <c r="R7621" s="219">
        <v>44135</v>
      </c>
      <c r="S7621" s="220">
        <v>76.7</v>
      </c>
    </row>
    <row r="7622" spans="3:19" x14ac:dyDescent="0.25">
      <c r="C7622" s="221"/>
      <c r="R7622" s="219">
        <v>44136</v>
      </c>
      <c r="S7622" s="220">
        <v>75</v>
      </c>
    </row>
    <row r="7623" spans="3:19" x14ac:dyDescent="0.25">
      <c r="C7623" s="221"/>
      <c r="R7623" s="219">
        <v>44137</v>
      </c>
      <c r="S7623" s="220">
        <v>75.400000000000006</v>
      </c>
    </row>
    <row r="7624" spans="3:19" x14ac:dyDescent="0.25">
      <c r="C7624" s="221"/>
      <c r="R7624" s="219">
        <v>44138</v>
      </c>
      <c r="S7624" s="220">
        <v>78.3</v>
      </c>
    </row>
    <row r="7625" spans="3:19" x14ac:dyDescent="0.25">
      <c r="C7625" s="221"/>
      <c r="R7625" s="219">
        <v>44139</v>
      </c>
      <c r="S7625" s="220">
        <v>80.400000000000006</v>
      </c>
    </row>
    <row r="7626" spans="3:19" x14ac:dyDescent="0.25">
      <c r="C7626" s="221"/>
      <c r="R7626" s="219">
        <v>44140</v>
      </c>
      <c r="S7626" s="220">
        <v>79.900000000000006</v>
      </c>
    </row>
    <row r="7627" spans="3:19" x14ac:dyDescent="0.25">
      <c r="C7627" s="221"/>
      <c r="R7627" s="219">
        <v>44141</v>
      </c>
      <c r="S7627" s="220">
        <v>79.2</v>
      </c>
    </row>
    <row r="7628" spans="3:19" x14ac:dyDescent="0.25">
      <c r="C7628" s="221"/>
      <c r="R7628" s="219">
        <v>44142</v>
      </c>
      <c r="S7628" s="220">
        <v>76.8</v>
      </c>
    </row>
    <row r="7629" spans="3:19" x14ac:dyDescent="0.25">
      <c r="C7629" s="221"/>
      <c r="R7629" s="219">
        <v>44143</v>
      </c>
      <c r="S7629" s="220">
        <v>75.599999999999994</v>
      </c>
    </row>
    <row r="7630" spans="3:19" x14ac:dyDescent="0.25">
      <c r="C7630" s="221"/>
      <c r="R7630" s="219">
        <v>44144</v>
      </c>
      <c r="S7630" s="220">
        <v>77.3</v>
      </c>
    </row>
    <row r="7631" spans="3:19" x14ac:dyDescent="0.25">
      <c r="C7631" s="221"/>
      <c r="R7631" s="219">
        <v>44145</v>
      </c>
      <c r="S7631" s="220">
        <v>77.8</v>
      </c>
    </row>
    <row r="7632" spans="3:19" x14ac:dyDescent="0.25">
      <c r="C7632" s="221"/>
      <c r="R7632" s="219">
        <v>44146</v>
      </c>
      <c r="S7632" s="220">
        <v>78.900000000000006</v>
      </c>
    </row>
    <row r="7633" spans="3:19" x14ac:dyDescent="0.25">
      <c r="C7633" s="221"/>
      <c r="R7633" s="219">
        <v>44147</v>
      </c>
      <c r="S7633" s="220">
        <v>78</v>
      </c>
    </row>
    <row r="7634" spans="3:19" x14ac:dyDescent="0.25">
      <c r="C7634" s="221"/>
      <c r="R7634" s="219">
        <v>44148</v>
      </c>
      <c r="S7634" s="220">
        <v>78.7</v>
      </c>
    </row>
    <row r="7635" spans="3:19" x14ac:dyDescent="0.25">
      <c r="C7635" s="221"/>
      <c r="R7635" s="219">
        <v>44149</v>
      </c>
      <c r="S7635" s="220">
        <v>76.3</v>
      </c>
    </row>
    <row r="7636" spans="3:19" x14ac:dyDescent="0.25">
      <c r="C7636" s="221"/>
      <c r="R7636" s="219">
        <v>44150</v>
      </c>
      <c r="S7636" s="220">
        <v>74.400000000000006</v>
      </c>
    </row>
    <row r="7637" spans="3:19" x14ac:dyDescent="0.25">
      <c r="C7637" s="221"/>
      <c r="R7637" s="219">
        <v>44151</v>
      </c>
      <c r="S7637" s="220">
        <v>75.2</v>
      </c>
    </row>
    <row r="7638" spans="3:19" x14ac:dyDescent="0.25">
      <c r="C7638" s="221"/>
      <c r="R7638" s="219">
        <v>44152</v>
      </c>
      <c r="S7638" s="220">
        <v>75.099999999999994</v>
      </c>
    </row>
    <row r="7639" spans="3:19" x14ac:dyDescent="0.25">
      <c r="C7639" s="221"/>
      <c r="R7639" s="219">
        <v>44153</v>
      </c>
      <c r="S7639" s="220">
        <v>75.5</v>
      </c>
    </row>
    <row r="7640" spans="3:19" x14ac:dyDescent="0.25">
      <c r="C7640" s="221"/>
      <c r="R7640" s="219">
        <v>44154</v>
      </c>
      <c r="S7640" s="220">
        <v>73.900000000000006</v>
      </c>
    </row>
    <row r="7641" spans="3:19" x14ac:dyDescent="0.25">
      <c r="C7641" s="221"/>
      <c r="R7641" s="219">
        <v>44155</v>
      </c>
      <c r="S7641" s="220">
        <v>74.599999999999994</v>
      </c>
    </row>
    <row r="7642" spans="3:19" x14ac:dyDescent="0.25">
      <c r="C7642" s="221"/>
      <c r="R7642" s="219">
        <v>44156</v>
      </c>
      <c r="S7642" s="220">
        <v>72.8</v>
      </c>
    </row>
    <row r="7643" spans="3:19" x14ac:dyDescent="0.25">
      <c r="C7643" s="221"/>
      <c r="R7643" s="219">
        <v>44157</v>
      </c>
      <c r="S7643" s="220">
        <v>72.3</v>
      </c>
    </row>
    <row r="7644" spans="3:19" x14ac:dyDescent="0.25">
      <c r="C7644" s="221"/>
      <c r="R7644" s="219">
        <v>44158</v>
      </c>
      <c r="S7644" s="220">
        <v>71.3</v>
      </c>
    </row>
    <row r="7645" spans="3:19" x14ac:dyDescent="0.25">
      <c r="C7645" s="221"/>
      <c r="R7645" s="219">
        <v>44159</v>
      </c>
      <c r="S7645" s="220">
        <v>73.2</v>
      </c>
    </row>
    <row r="7646" spans="3:19" x14ac:dyDescent="0.25">
      <c r="C7646" s="221"/>
      <c r="R7646" s="219">
        <v>44160</v>
      </c>
      <c r="S7646" s="220">
        <v>70.900000000000006</v>
      </c>
    </row>
    <row r="7647" spans="3:19" x14ac:dyDescent="0.25">
      <c r="C7647" s="221"/>
      <c r="R7647" s="219">
        <v>44161</v>
      </c>
      <c r="S7647" s="220">
        <v>68.900000000000006</v>
      </c>
    </row>
    <row r="7648" spans="3:19" x14ac:dyDescent="0.25">
      <c r="C7648" s="221"/>
      <c r="R7648" s="219">
        <v>44162</v>
      </c>
      <c r="S7648" s="220">
        <v>68.5</v>
      </c>
    </row>
    <row r="7649" spans="3:19" x14ac:dyDescent="0.25">
      <c r="C7649" s="221"/>
      <c r="R7649" s="219">
        <v>44163</v>
      </c>
      <c r="S7649" s="220">
        <v>68.599999999999994</v>
      </c>
    </row>
    <row r="7650" spans="3:19" x14ac:dyDescent="0.25">
      <c r="C7650" s="221"/>
      <c r="R7650" s="219">
        <v>44164</v>
      </c>
      <c r="S7650" s="220">
        <v>69.3</v>
      </c>
    </row>
    <row r="7651" spans="3:19" x14ac:dyDescent="0.25">
      <c r="C7651" s="221"/>
      <c r="R7651" s="219">
        <v>44165</v>
      </c>
      <c r="S7651" s="220">
        <v>70.400000000000006</v>
      </c>
    </row>
    <row r="7652" spans="3:19" x14ac:dyDescent="0.25">
      <c r="C7652" s="221"/>
      <c r="R7652" s="219">
        <v>44166</v>
      </c>
      <c r="S7652" s="220">
        <v>73</v>
      </c>
    </row>
    <row r="7653" spans="3:19" x14ac:dyDescent="0.25">
      <c r="C7653" s="221"/>
      <c r="R7653" s="219">
        <v>44167</v>
      </c>
      <c r="S7653" s="220">
        <v>74.2</v>
      </c>
    </row>
    <row r="7654" spans="3:19" x14ac:dyDescent="0.25">
      <c r="C7654" s="221"/>
      <c r="R7654" s="219">
        <v>44168</v>
      </c>
      <c r="S7654" s="220">
        <v>71.099999999999994</v>
      </c>
    </row>
    <row r="7655" spans="3:19" x14ac:dyDescent="0.25">
      <c r="C7655" s="221"/>
      <c r="R7655" s="219">
        <v>44169</v>
      </c>
      <c r="S7655" s="220">
        <v>68</v>
      </c>
    </row>
    <row r="7656" spans="3:19" x14ac:dyDescent="0.25">
      <c r="C7656" s="221"/>
      <c r="R7656" s="219">
        <v>44170</v>
      </c>
      <c r="S7656" s="220">
        <v>67.3</v>
      </c>
    </row>
    <row r="7657" spans="3:19" x14ac:dyDescent="0.25">
      <c r="C7657" s="221"/>
      <c r="R7657" s="219">
        <v>44171</v>
      </c>
      <c r="S7657" s="220">
        <v>67.3</v>
      </c>
    </row>
    <row r="7658" spans="3:19" x14ac:dyDescent="0.25">
      <c r="C7658" s="221"/>
      <c r="R7658" s="219">
        <v>44172</v>
      </c>
      <c r="S7658" s="220">
        <v>67.8</v>
      </c>
    </row>
    <row r="7659" spans="3:19" x14ac:dyDescent="0.25">
      <c r="C7659" s="221"/>
      <c r="R7659" s="219">
        <v>44173</v>
      </c>
      <c r="S7659" s="220">
        <v>68.900000000000006</v>
      </c>
    </row>
    <row r="7660" spans="3:19" x14ac:dyDescent="0.25">
      <c r="C7660" s="221"/>
      <c r="R7660" s="219">
        <v>44174</v>
      </c>
      <c r="S7660" s="220">
        <v>67.5</v>
      </c>
    </row>
    <row r="7661" spans="3:19" x14ac:dyDescent="0.25">
      <c r="C7661" s="221"/>
      <c r="R7661" s="219">
        <v>44175</v>
      </c>
      <c r="S7661" s="220">
        <v>68.7</v>
      </c>
    </row>
    <row r="7662" spans="3:19" x14ac:dyDescent="0.25">
      <c r="C7662" s="221"/>
      <c r="R7662" s="219">
        <v>44176</v>
      </c>
      <c r="S7662" s="220">
        <v>66.900000000000006</v>
      </c>
    </row>
    <row r="7663" spans="3:19" x14ac:dyDescent="0.25">
      <c r="C7663" s="221"/>
      <c r="R7663" s="219">
        <v>44177</v>
      </c>
      <c r="S7663" s="220">
        <v>66.8</v>
      </c>
    </row>
    <row r="7664" spans="3:19" x14ac:dyDescent="0.25">
      <c r="C7664" s="221"/>
      <c r="R7664" s="219">
        <v>44178</v>
      </c>
      <c r="S7664" s="220">
        <v>65.5</v>
      </c>
    </row>
    <row r="7665" spans="3:19" x14ac:dyDescent="0.25">
      <c r="C7665" s="221"/>
      <c r="R7665" s="219">
        <v>44179</v>
      </c>
      <c r="S7665" s="220">
        <v>65.3</v>
      </c>
    </row>
    <row r="7666" spans="3:19" x14ac:dyDescent="0.25">
      <c r="C7666" s="221"/>
      <c r="R7666" s="219">
        <v>44180</v>
      </c>
      <c r="S7666" s="220">
        <v>66.099999999999994</v>
      </c>
    </row>
    <row r="7667" spans="3:19" x14ac:dyDescent="0.25">
      <c r="C7667" s="221"/>
      <c r="R7667" s="219">
        <v>44181</v>
      </c>
      <c r="S7667" s="220">
        <v>65.5</v>
      </c>
    </row>
    <row r="7668" spans="3:19" x14ac:dyDescent="0.25">
      <c r="C7668" s="221"/>
      <c r="R7668" s="219">
        <v>44182</v>
      </c>
      <c r="S7668" s="220">
        <v>67.099999999999994</v>
      </c>
    </row>
    <row r="7669" spans="3:19" x14ac:dyDescent="0.25">
      <c r="C7669" s="221"/>
      <c r="R7669" s="219">
        <v>44183</v>
      </c>
      <c r="S7669" s="220">
        <v>66.099999999999994</v>
      </c>
    </row>
    <row r="7670" spans="3:19" x14ac:dyDescent="0.25">
      <c r="C7670" s="221"/>
      <c r="R7670" s="219">
        <v>44184</v>
      </c>
      <c r="S7670" s="220">
        <v>66.599999999999994</v>
      </c>
    </row>
    <row r="7671" spans="3:19" x14ac:dyDescent="0.25">
      <c r="C7671" s="221"/>
      <c r="R7671" s="219">
        <v>44185</v>
      </c>
      <c r="S7671" s="220">
        <v>63.8</v>
      </c>
    </row>
    <row r="7672" spans="3:19" x14ac:dyDescent="0.25">
      <c r="C7672" s="221"/>
      <c r="R7672" s="219">
        <v>44186</v>
      </c>
      <c r="S7672" s="220">
        <v>65.3</v>
      </c>
    </row>
    <row r="7673" spans="3:19" x14ac:dyDescent="0.25">
      <c r="C7673" s="221"/>
      <c r="R7673" s="219">
        <v>44187</v>
      </c>
      <c r="S7673" s="220">
        <v>65.7</v>
      </c>
    </row>
    <row r="7674" spans="3:19" x14ac:dyDescent="0.25">
      <c r="C7674" s="221"/>
      <c r="R7674" s="219">
        <v>44188</v>
      </c>
      <c r="S7674" s="220">
        <v>66.8</v>
      </c>
    </row>
    <row r="7675" spans="3:19" x14ac:dyDescent="0.25">
      <c r="C7675" s="221"/>
      <c r="R7675" s="219">
        <v>44189</v>
      </c>
      <c r="S7675" s="220">
        <v>65.099999999999994</v>
      </c>
    </row>
    <row r="7676" spans="3:19" x14ac:dyDescent="0.25">
      <c r="C7676" s="221"/>
      <c r="R7676" s="219">
        <v>44190</v>
      </c>
      <c r="S7676" s="220">
        <v>66</v>
      </c>
    </row>
    <row r="7677" spans="3:19" x14ac:dyDescent="0.25">
      <c r="C7677" s="221"/>
      <c r="R7677" s="219">
        <v>44191</v>
      </c>
      <c r="S7677" s="220">
        <v>65.400000000000006</v>
      </c>
    </row>
    <row r="7678" spans="3:19" x14ac:dyDescent="0.25">
      <c r="C7678" s="221"/>
      <c r="R7678" s="219">
        <v>44192</v>
      </c>
      <c r="S7678" s="220">
        <v>64</v>
      </c>
    </row>
    <row r="7679" spans="3:19" x14ac:dyDescent="0.25">
      <c r="C7679" s="221"/>
      <c r="R7679" s="219">
        <v>44193</v>
      </c>
      <c r="S7679" s="220">
        <v>62.3</v>
      </c>
    </row>
    <row r="7680" spans="3:19" x14ac:dyDescent="0.25">
      <c r="C7680" s="221"/>
      <c r="R7680" s="219">
        <v>44194</v>
      </c>
      <c r="S7680" s="220">
        <v>61.3</v>
      </c>
    </row>
    <row r="7681" spans="3:19" x14ac:dyDescent="0.25">
      <c r="C7681" s="221"/>
      <c r="R7681" s="219">
        <v>44195</v>
      </c>
      <c r="S7681" s="220">
        <v>61.7</v>
      </c>
    </row>
    <row r="7682" spans="3:19" x14ac:dyDescent="0.25">
      <c r="C7682" s="221"/>
      <c r="R7682" s="219">
        <v>44196</v>
      </c>
      <c r="S7682" s="220">
        <v>60</v>
      </c>
    </row>
    <row r="7683" spans="3:19" x14ac:dyDescent="0.25">
      <c r="C7683" s="221"/>
      <c r="R7683" s="219">
        <v>44197</v>
      </c>
      <c r="S7683" s="220">
        <v>59.1</v>
      </c>
    </row>
    <row r="7684" spans="3:19" x14ac:dyDescent="0.25">
      <c r="C7684" s="221"/>
      <c r="R7684" s="219">
        <v>44198</v>
      </c>
      <c r="S7684" s="220">
        <v>58.2</v>
      </c>
    </row>
    <row r="7685" spans="3:19" x14ac:dyDescent="0.25">
      <c r="C7685" s="221"/>
      <c r="R7685" s="219">
        <v>44199</v>
      </c>
      <c r="S7685" s="220">
        <v>57.5</v>
      </c>
    </row>
    <row r="7686" spans="3:19" x14ac:dyDescent="0.25">
      <c r="C7686" s="221"/>
      <c r="R7686" s="219">
        <v>44200</v>
      </c>
      <c r="S7686" s="220">
        <v>59.2</v>
      </c>
    </row>
    <row r="7687" spans="3:19" x14ac:dyDescent="0.25">
      <c r="C7687" s="221"/>
      <c r="R7687" s="219">
        <v>44201</v>
      </c>
      <c r="S7687" s="220">
        <v>61.8</v>
      </c>
    </row>
    <row r="7688" spans="3:19" x14ac:dyDescent="0.25">
      <c r="C7688" s="221"/>
      <c r="R7688" s="219">
        <v>44202</v>
      </c>
      <c r="S7688" s="220">
        <v>63.7</v>
      </c>
    </row>
    <row r="7689" spans="3:19" x14ac:dyDescent="0.25">
      <c r="C7689" s="221"/>
      <c r="R7689" s="219">
        <v>44203</v>
      </c>
      <c r="S7689" s="220">
        <v>62.8</v>
      </c>
    </row>
    <row r="7690" spans="3:19" x14ac:dyDescent="0.25">
      <c r="C7690" s="221"/>
      <c r="R7690" s="219">
        <v>44204</v>
      </c>
      <c r="S7690" s="220">
        <v>63.4</v>
      </c>
    </row>
    <row r="7691" spans="3:19" x14ac:dyDescent="0.25">
      <c r="C7691" s="221"/>
      <c r="R7691" s="219">
        <v>44205</v>
      </c>
      <c r="S7691" s="220">
        <v>63.1</v>
      </c>
    </row>
    <row r="7692" spans="3:19" x14ac:dyDescent="0.25">
      <c r="C7692" s="221"/>
      <c r="R7692" s="219">
        <v>44206</v>
      </c>
      <c r="S7692" s="220">
        <v>64</v>
      </c>
    </row>
    <row r="7693" spans="3:19" x14ac:dyDescent="0.25">
      <c r="C7693" s="221"/>
      <c r="R7693" s="219">
        <v>44207</v>
      </c>
      <c r="S7693" s="220">
        <v>64.900000000000006</v>
      </c>
    </row>
    <row r="7694" spans="3:19" x14ac:dyDescent="0.25">
      <c r="C7694" s="221"/>
      <c r="R7694" s="219">
        <v>44208</v>
      </c>
      <c r="S7694" s="220">
        <v>69.599999999999994</v>
      </c>
    </row>
    <row r="7695" spans="3:19" x14ac:dyDescent="0.25">
      <c r="C7695" s="221"/>
      <c r="R7695" s="219">
        <v>44209</v>
      </c>
      <c r="S7695" s="220">
        <v>70.7</v>
      </c>
    </row>
    <row r="7696" spans="3:19" x14ac:dyDescent="0.25">
      <c r="C7696" s="221"/>
      <c r="R7696" s="219">
        <v>44210</v>
      </c>
      <c r="S7696" s="220">
        <v>69.900000000000006</v>
      </c>
    </row>
    <row r="7697" spans="3:19" x14ac:dyDescent="0.25">
      <c r="C7697" s="221"/>
      <c r="R7697" s="219">
        <v>44211</v>
      </c>
      <c r="S7697" s="220">
        <v>70.099999999999994</v>
      </c>
    </row>
    <row r="7698" spans="3:19" x14ac:dyDescent="0.25">
      <c r="C7698" s="221"/>
      <c r="R7698" s="219">
        <v>44212</v>
      </c>
      <c r="S7698" s="220">
        <v>69.400000000000006</v>
      </c>
    </row>
    <row r="7699" spans="3:19" x14ac:dyDescent="0.25">
      <c r="C7699" s="221"/>
      <c r="R7699" s="219">
        <v>44213</v>
      </c>
      <c r="S7699" s="220">
        <v>69.099999999999994</v>
      </c>
    </row>
    <row r="7700" spans="3:19" x14ac:dyDescent="0.25">
      <c r="C7700" s="221"/>
      <c r="R7700" s="219">
        <v>44214</v>
      </c>
      <c r="S7700" s="220">
        <v>70.2</v>
      </c>
    </row>
    <row r="7701" spans="3:19" x14ac:dyDescent="0.25">
      <c r="C7701" s="221"/>
      <c r="R7701" s="219">
        <v>44215</v>
      </c>
      <c r="S7701" s="220">
        <v>72.2</v>
      </c>
    </row>
    <row r="7702" spans="3:19" x14ac:dyDescent="0.25">
      <c r="C7702" s="221"/>
      <c r="R7702" s="219">
        <v>44216</v>
      </c>
      <c r="S7702" s="220">
        <v>72.099999999999994</v>
      </c>
    </row>
    <row r="7703" spans="3:19" x14ac:dyDescent="0.25">
      <c r="C7703" s="221"/>
      <c r="R7703" s="219">
        <v>44217</v>
      </c>
      <c r="S7703" s="220">
        <v>71.5</v>
      </c>
    </row>
    <row r="7704" spans="3:19" x14ac:dyDescent="0.25">
      <c r="C7704" s="221"/>
      <c r="R7704" s="219">
        <v>44218</v>
      </c>
      <c r="S7704" s="220">
        <v>72.5</v>
      </c>
    </row>
    <row r="7705" spans="3:19" x14ac:dyDescent="0.25">
      <c r="C7705" s="221"/>
      <c r="R7705" s="219">
        <v>44219</v>
      </c>
      <c r="S7705" s="220">
        <v>72.599999999999994</v>
      </c>
    </row>
    <row r="7706" spans="3:19" x14ac:dyDescent="0.25">
      <c r="C7706" s="221"/>
      <c r="R7706" s="219">
        <v>44220</v>
      </c>
      <c r="S7706" s="220">
        <v>72.099999999999994</v>
      </c>
    </row>
    <row r="7707" spans="3:19" x14ac:dyDescent="0.25">
      <c r="C7707" s="221"/>
      <c r="R7707" s="219">
        <v>44221</v>
      </c>
      <c r="S7707" s="220">
        <v>75.3</v>
      </c>
    </row>
    <row r="7708" spans="3:19" x14ac:dyDescent="0.25">
      <c r="C7708" s="221"/>
      <c r="R7708" s="219">
        <v>44222</v>
      </c>
      <c r="S7708" s="220">
        <v>76.099999999999994</v>
      </c>
    </row>
    <row r="7709" spans="3:19" x14ac:dyDescent="0.25">
      <c r="C7709" s="221"/>
      <c r="R7709" s="219">
        <v>44223</v>
      </c>
      <c r="S7709" s="220">
        <v>77.099999999999994</v>
      </c>
    </row>
    <row r="7710" spans="3:19" x14ac:dyDescent="0.25">
      <c r="C7710" s="221"/>
      <c r="R7710" s="219">
        <v>44224</v>
      </c>
      <c r="S7710" s="220">
        <v>78.599999999999994</v>
      </c>
    </row>
    <row r="7711" spans="3:19" x14ac:dyDescent="0.25">
      <c r="C7711" s="221"/>
      <c r="R7711" s="219">
        <v>44225</v>
      </c>
      <c r="S7711" s="220">
        <v>78.7</v>
      </c>
    </row>
    <row r="7712" spans="3:19" x14ac:dyDescent="0.25">
      <c r="C7712" s="221"/>
      <c r="R7712" s="219">
        <v>44226</v>
      </c>
      <c r="S7712" s="220">
        <v>78.099999999999994</v>
      </c>
    </row>
    <row r="7713" spans="3:19" x14ac:dyDescent="0.25">
      <c r="C7713" s="221"/>
      <c r="R7713" s="219">
        <v>44227</v>
      </c>
      <c r="S7713" s="220">
        <v>76.7</v>
      </c>
    </row>
    <row r="7714" spans="3:19" x14ac:dyDescent="0.25">
      <c r="C7714" s="221"/>
      <c r="R7714" s="219">
        <v>44228</v>
      </c>
      <c r="S7714" s="220">
        <v>77.5</v>
      </c>
    </row>
    <row r="7715" spans="3:19" x14ac:dyDescent="0.25">
      <c r="C7715" s="221"/>
      <c r="R7715" s="219">
        <v>44229</v>
      </c>
      <c r="S7715" s="220">
        <v>83.3</v>
      </c>
    </row>
    <row r="7716" spans="3:19" x14ac:dyDescent="0.25">
      <c r="C7716" s="221"/>
      <c r="R7716" s="219">
        <v>44230</v>
      </c>
      <c r="S7716" s="220">
        <v>82.4</v>
      </c>
    </row>
    <row r="7717" spans="3:19" x14ac:dyDescent="0.25">
      <c r="C7717" s="221"/>
      <c r="R7717" s="219">
        <v>44231</v>
      </c>
      <c r="S7717" s="220">
        <v>80.400000000000006</v>
      </c>
    </row>
    <row r="7718" spans="3:19" x14ac:dyDescent="0.25">
      <c r="C7718" s="221"/>
      <c r="R7718" s="219">
        <v>44232</v>
      </c>
      <c r="S7718" s="220">
        <v>80.3</v>
      </c>
    </row>
    <row r="7719" spans="3:19" x14ac:dyDescent="0.25">
      <c r="C7719" s="221"/>
      <c r="R7719" s="219">
        <v>44233</v>
      </c>
      <c r="S7719" s="220">
        <v>80.599999999999994</v>
      </c>
    </row>
    <row r="7720" spans="3:19" x14ac:dyDescent="0.25">
      <c r="C7720" s="221"/>
      <c r="R7720" s="219">
        <v>44234</v>
      </c>
      <c r="S7720" s="220">
        <v>79.5</v>
      </c>
    </row>
    <row r="7721" spans="3:19" x14ac:dyDescent="0.25">
      <c r="C7721" s="221"/>
      <c r="R7721" s="219">
        <v>44235</v>
      </c>
      <c r="S7721" s="220">
        <v>79.3</v>
      </c>
    </row>
    <row r="7722" spans="3:19" x14ac:dyDescent="0.25">
      <c r="C7722" s="221"/>
      <c r="R7722" s="219">
        <v>44236</v>
      </c>
      <c r="S7722" s="220">
        <v>79.099999999999994</v>
      </c>
    </row>
    <row r="7723" spans="3:19" x14ac:dyDescent="0.25">
      <c r="C7723" s="221"/>
      <c r="R7723" s="219">
        <v>44237</v>
      </c>
      <c r="S7723" s="220">
        <v>78.900000000000006</v>
      </c>
    </row>
    <row r="7724" spans="3:19" x14ac:dyDescent="0.25">
      <c r="C7724" s="221"/>
      <c r="R7724" s="219">
        <v>44238</v>
      </c>
      <c r="S7724" s="220">
        <v>75.5</v>
      </c>
    </row>
    <row r="7725" spans="3:19" x14ac:dyDescent="0.25">
      <c r="C7725" s="221"/>
      <c r="R7725" s="219">
        <v>44239</v>
      </c>
      <c r="S7725" s="220">
        <v>75.900000000000006</v>
      </c>
    </row>
    <row r="7726" spans="3:19" x14ac:dyDescent="0.25">
      <c r="C7726" s="221"/>
      <c r="R7726" s="219">
        <v>44240</v>
      </c>
      <c r="S7726" s="220">
        <v>75</v>
      </c>
    </row>
    <row r="7727" spans="3:19" x14ac:dyDescent="0.25">
      <c r="C7727" s="221"/>
      <c r="R7727" s="219">
        <v>44241</v>
      </c>
      <c r="S7727" s="220">
        <v>73.900000000000006</v>
      </c>
    </row>
    <row r="7728" spans="3:19" x14ac:dyDescent="0.25">
      <c r="C7728" s="221"/>
      <c r="R7728" s="219">
        <v>44242</v>
      </c>
      <c r="S7728" s="220">
        <v>73.7</v>
      </c>
    </row>
    <row r="7729" spans="3:19" x14ac:dyDescent="0.25">
      <c r="C7729" s="221"/>
      <c r="R7729" s="219">
        <v>44243</v>
      </c>
      <c r="S7729" s="220">
        <v>74.5</v>
      </c>
    </row>
    <row r="7730" spans="3:19" x14ac:dyDescent="0.25">
      <c r="C7730" s="221"/>
      <c r="R7730" s="219">
        <v>44244</v>
      </c>
      <c r="S7730" s="220">
        <v>74.5</v>
      </c>
    </row>
    <row r="7731" spans="3:19" x14ac:dyDescent="0.25">
      <c r="C7731" s="221"/>
      <c r="R7731" s="219">
        <v>44245</v>
      </c>
      <c r="S7731" s="220">
        <v>73.400000000000006</v>
      </c>
    </row>
    <row r="7732" spans="3:19" x14ac:dyDescent="0.25">
      <c r="C7732" s="221"/>
      <c r="R7732" s="219">
        <v>44246</v>
      </c>
      <c r="S7732" s="220">
        <v>73.3</v>
      </c>
    </row>
    <row r="7733" spans="3:19" x14ac:dyDescent="0.25">
      <c r="C7733" s="221"/>
      <c r="R7733" s="219">
        <v>44247</v>
      </c>
      <c r="S7733" s="220">
        <v>72.599999999999994</v>
      </c>
    </row>
    <row r="7734" spans="3:19" x14ac:dyDescent="0.25">
      <c r="C7734" s="221"/>
      <c r="R7734" s="219">
        <v>44248</v>
      </c>
      <c r="S7734" s="220">
        <v>70.599999999999994</v>
      </c>
    </row>
    <row r="7735" spans="3:19" x14ac:dyDescent="0.25">
      <c r="C7735" s="221"/>
      <c r="R7735" s="219">
        <v>44249</v>
      </c>
      <c r="S7735" s="220">
        <v>70.900000000000006</v>
      </c>
    </row>
    <row r="7736" spans="3:19" x14ac:dyDescent="0.25">
      <c r="C7736" s="221"/>
      <c r="R7736" s="219">
        <v>44250</v>
      </c>
      <c r="S7736" s="220">
        <v>73.099999999999994</v>
      </c>
    </row>
    <row r="7737" spans="3:19" x14ac:dyDescent="0.25">
      <c r="C7737" s="221"/>
      <c r="R7737" s="219">
        <v>44251</v>
      </c>
      <c r="S7737" s="220">
        <v>70.8</v>
      </c>
    </row>
    <row r="7738" spans="3:19" x14ac:dyDescent="0.25">
      <c r="C7738" s="221"/>
      <c r="R7738" s="219">
        <v>44252</v>
      </c>
      <c r="S7738" s="220">
        <v>70.5</v>
      </c>
    </row>
    <row r="7739" spans="3:19" x14ac:dyDescent="0.25">
      <c r="C7739" s="221"/>
      <c r="R7739" s="219">
        <v>44253</v>
      </c>
      <c r="S7739" s="220">
        <v>72</v>
      </c>
    </row>
    <row r="7740" spans="3:19" x14ac:dyDescent="0.25">
      <c r="C7740" s="221"/>
      <c r="R7740" s="219">
        <v>44254</v>
      </c>
      <c r="S7740" s="220">
        <v>70.900000000000006</v>
      </c>
    </row>
    <row r="7741" spans="3:19" x14ac:dyDescent="0.25">
      <c r="C7741" s="221"/>
      <c r="R7741" s="219">
        <v>44255</v>
      </c>
      <c r="S7741" s="220">
        <v>71.099999999999994</v>
      </c>
    </row>
    <row r="7742" spans="3:19" x14ac:dyDescent="0.25">
      <c r="C7742" s="221"/>
      <c r="R7742" s="219">
        <v>44256</v>
      </c>
      <c r="S7742" s="220">
        <v>72.2</v>
      </c>
    </row>
    <row r="7743" spans="3:19" x14ac:dyDescent="0.25">
      <c r="C7743" s="221"/>
      <c r="R7743" s="219">
        <v>44257</v>
      </c>
      <c r="S7743" s="220">
        <v>76.099999999999994</v>
      </c>
    </row>
    <row r="7744" spans="3:19" x14ac:dyDescent="0.25">
      <c r="C7744" s="221"/>
      <c r="R7744" s="219">
        <v>44258</v>
      </c>
      <c r="S7744" s="220">
        <v>79.2</v>
      </c>
    </row>
    <row r="7745" spans="3:19" x14ac:dyDescent="0.25">
      <c r="C7745" s="221"/>
      <c r="R7745" s="219">
        <v>44259</v>
      </c>
      <c r="S7745" s="220">
        <v>75.900000000000006</v>
      </c>
    </row>
    <row r="7746" spans="3:19" x14ac:dyDescent="0.25">
      <c r="C7746" s="221"/>
      <c r="R7746" s="219">
        <v>44260</v>
      </c>
      <c r="S7746" s="220">
        <v>76.599999999999994</v>
      </c>
    </row>
    <row r="7747" spans="3:19" x14ac:dyDescent="0.25">
      <c r="C7747" s="221"/>
      <c r="R7747" s="219">
        <v>44261</v>
      </c>
      <c r="S7747" s="220">
        <v>75.8</v>
      </c>
    </row>
    <row r="7748" spans="3:19" x14ac:dyDescent="0.25">
      <c r="C7748" s="221"/>
      <c r="R7748" s="219">
        <v>44262</v>
      </c>
      <c r="S7748" s="220">
        <v>72.8</v>
      </c>
    </row>
    <row r="7749" spans="3:19" x14ac:dyDescent="0.25">
      <c r="C7749" s="221"/>
      <c r="R7749" s="219">
        <v>44263</v>
      </c>
      <c r="S7749" s="220">
        <v>72.8</v>
      </c>
    </row>
    <row r="7750" spans="3:19" x14ac:dyDescent="0.25">
      <c r="C7750" s="221"/>
      <c r="R7750" s="219">
        <v>44264</v>
      </c>
      <c r="S7750" s="220">
        <v>72</v>
      </c>
    </row>
    <row r="7751" spans="3:19" x14ac:dyDescent="0.25">
      <c r="C7751" s="221"/>
      <c r="R7751" s="219">
        <v>44265</v>
      </c>
      <c r="S7751" s="220">
        <v>71.400000000000006</v>
      </c>
    </row>
    <row r="7752" spans="3:19" x14ac:dyDescent="0.25">
      <c r="C7752" s="221"/>
      <c r="R7752" s="219">
        <v>44266</v>
      </c>
      <c r="S7752" s="220">
        <v>71.7</v>
      </c>
    </row>
    <row r="7753" spans="3:19" x14ac:dyDescent="0.25">
      <c r="C7753" s="221"/>
      <c r="R7753" s="219">
        <v>44267</v>
      </c>
      <c r="S7753" s="220">
        <v>71</v>
      </c>
    </row>
    <row r="7754" spans="3:19" x14ac:dyDescent="0.25">
      <c r="C7754" s="221"/>
      <c r="R7754" s="219">
        <v>44268</v>
      </c>
      <c r="S7754" s="220">
        <v>71.2</v>
      </c>
    </row>
    <row r="7755" spans="3:19" x14ac:dyDescent="0.25">
      <c r="C7755" s="221"/>
      <c r="R7755" s="219">
        <v>44269</v>
      </c>
      <c r="S7755" s="220">
        <v>70.099999999999994</v>
      </c>
    </row>
    <row r="7756" spans="3:19" x14ac:dyDescent="0.25">
      <c r="C7756" s="221"/>
      <c r="R7756" s="219">
        <v>44270</v>
      </c>
      <c r="S7756" s="220">
        <v>72.599999999999994</v>
      </c>
    </row>
    <row r="7757" spans="3:19" x14ac:dyDescent="0.25">
      <c r="C7757" s="221"/>
      <c r="R7757" s="219">
        <v>44271</v>
      </c>
      <c r="S7757" s="220">
        <v>75.599999999999994</v>
      </c>
    </row>
    <row r="7758" spans="3:19" x14ac:dyDescent="0.25">
      <c r="C7758" s="221"/>
      <c r="R7758" s="219">
        <v>44272</v>
      </c>
      <c r="S7758" s="220">
        <v>76.400000000000006</v>
      </c>
    </row>
    <row r="7759" spans="3:19" x14ac:dyDescent="0.25">
      <c r="C7759" s="221"/>
      <c r="R7759" s="219">
        <v>44273</v>
      </c>
      <c r="S7759" s="220">
        <v>77.900000000000006</v>
      </c>
    </row>
    <row r="7760" spans="3:19" x14ac:dyDescent="0.25">
      <c r="C7760" s="221"/>
      <c r="R7760" s="219">
        <v>44274</v>
      </c>
      <c r="S7760" s="220">
        <v>75.900000000000006</v>
      </c>
    </row>
    <row r="7761" spans="3:19" x14ac:dyDescent="0.25">
      <c r="C7761" s="221"/>
      <c r="R7761" s="219">
        <v>44275</v>
      </c>
      <c r="S7761" s="220">
        <v>75.7</v>
      </c>
    </row>
    <row r="7762" spans="3:19" x14ac:dyDescent="0.25">
      <c r="C7762" s="221"/>
      <c r="R7762" s="219">
        <v>44276</v>
      </c>
      <c r="S7762" s="220">
        <v>73.8</v>
      </c>
    </row>
    <row r="7763" spans="3:19" x14ac:dyDescent="0.25">
      <c r="C7763" s="221"/>
      <c r="R7763" s="219">
        <v>44277</v>
      </c>
      <c r="S7763" s="220">
        <v>77.099999999999994</v>
      </c>
    </row>
    <row r="7764" spans="3:19" x14ac:dyDescent="0.25">
      <c r="C7764" s="221"/>
      <c r="R7764" s="219">
        <v>44278</v>
      </c>
      <c r="S7764" s="220">
        <v>79.2</v>
      </c>
    </row>
    <row r="7765" spans="3:19" x14ac:dyDescent="0.25">
      <c r="C7765" s="221"/>
      <c r="R7765" s="219">
        <v>44279</v>
      </c>
      <c r="S7765" s="220">
        <v>79.5</v>
      </c>
    </row>
    <row r="7766" spans="3:19" x14ac:dyDescent="0.25">
      <c r="C7766" s="221"/>
      <c r="R7766" s="219">
        <v>44280</v>
      </c>
      <c r="S7766" s="220">
        <v>78.3</v>
      </c>
    </row>
    <row r="7767" spans="3:19" x14ac:dyDescent="0.25">
      <c r="C7767" s="221"/>
      <c r="R7767" s="219">
        <v>44281</v>
      </c>
      <c r="S7767" s="220">
        <v>78.2</v>
      </c>
    </row>
    <row r="7768" spans="3:19" x14ac:dyDescent="0.25">
      <c r="C7768" s="221"/>
      <c r="R7768" s="219">
        <v>44282</v>
      </c>
      <c r="S7768" s="220">
        <v>78.099999999999994</v>
      </c>
    </row>
    <row r="7769" spans="3:19" x14ac:dyDescent="0.25">
      <c r="C7769" s="221"/>
      <c r="R7769" s="219">
        <v>44283</v>
      </c>
      <c r="S7769" s="220">
        <v>76.7</v>
      </c>
    </row>
    <row r="7770" spans="3:19" x14ac:dyDescent="0.25">
      <c r="C7770" s="221"/>
      <c r="R7770" s="219">
        <v>44284</v>
      </c>
      <c r="S7770" s="220">
        <v>78.2</v>
      </c>
    </row>
    <row r="7771" spans="3:19" x14ac:dyDescent="0.25">
      <c r="C7771" s="221"/>
      <c r="R7771" s="219">
        <v>44285</v>
      </c>
      <c r="S7771" s="220">
        <v>79.3</v>
      </c>
    </row>
    <row r="7772" spans="3:19" x14ac:dyDescent="0.25">
      <c r="C7772" s="221"/>
      <c r="R7772" s="219">
        <v>44286</v>
      </c>
      <c r="S7772" s="220">
        <v>78.7</v>
      </c>
    </row>
    <row r="7773" spans="3:19" x14ac:dyDescent="0.25">
      <c r="C7773" s="221"/>
      <c r="R7773" s="219">
        <v>44287</v>
      </c>
      <c r="S7773" s="220">
        <v>76.400000000000006</v>
      </c>
    </row>
    <row r="7774" spans="3:19" x14ac:dyDescent="0.25">
      <c r="C7774" s="221"/>
      <c r="R7774" s="219">
        <v>44288</v>
      </c>
      <c r="S7774" s="220">
        <v>73.5</v>
      </c>
    </row>
    <row r="7775" spans="3:19" x14ac:dyDescent="0.25">
      <c r="C7775" s="221"/>
      <c r="R7775" s="219">
        <v>44289</v>
      </c>
      <c r="S7775" s="220">
        <v>73.5</v>
      </c>
    </row>
    <row r="7776" spans="3:19" x14ac:dyDescent="0.25">
      <c r="C7776" s="221"/>
      <c r="R7776" s="219">
        <v>44290</v>
      </c>
      <c r="S7776" s="220">
        <v>71.099999999999994</v>
      </c>
    </row>
    <row r="7777" spans="3:19" x14ac:dyDescent="0.25">
      <c r="C7777" s="221"/>
      <c r="R7777" s="219">
        <v>44291</v>
      </c>
      <c r="S7777" s="220">
        <v>71.8</v>
      </c>
    </row>
    <row r="7778" spans="3:19" x14ac:dyDescent="0.25">
      <c r="C7778" s="221"/>
      <c r="R7778" s="219">
        <v>44292</v>
      </c>
      <c r="S7778" s="220">
        <v>74.599999999999994</v>
      </c>
    </row>
    <row r="7779" spans="3:19" x14ac:dyDescent="0.25">
      <c r="C7779" s="221"/>
      <c r="R7779" s="219">
        <v>44293</v>
      </c>
      <c r="S7779" s="220">
        <v>76.400000000000006</v>
      </c>
    </row>
    <row r="7780" spans="3:19" x14ac:dyDescent="0.25">
      <c r="C7780" s="221"/>
      <c r="R7780" s="219">
        <v>44294</v>
      </c>
      <c r="S7780" s="220">
        <v>76.8</v>
      </c>
    </row>
    <row r="7781" spans="3:19" x14ac:dyDescent="0.25">
      <c r="C7781" s="221"/>
      <c r="R7781" s="219">
        <v>44295</v>
      </c>
      <c r="S7781" s="220">
        <v>76.400000000000006</v>
      </c>
    </row>
    <row r="7782" spans="3:19" x14ac:dyDescent="0.25">
      <c r="C7782" s="221"/>
      <c r="R7782" s="219">
        <v>44296</v>
      </c>
      <c r="S7782" s="220">
        <v>75.099999999999994</v>
      </c>
    </row>
    <row r="7783" spans="3:19" x14ac:dyDescent="0.25">
      <c r="C7783" s="221"/>
      <c r="R7783" s="219">
        <v>44297</v>
      </c>
      <c r="S7783" s="220">
        <v>75</v>
      </c>
    </row>
    <row r="7784" spans="3:19" x14ac:dyDescent="0.25">
      <c r="C7784" s="221"/>
      <c r="R7784" s="219">
        <v>44298</v>
      </c>
      <c r="S7784" s="220">
        <v>76.099999999999994</v>
      </c>
    </row>
    <row r="7785" spans="3:19" x14ac:dyDescent="0.25">
      <c r="C7785" s="221"/>
      <c r="R7785" s="219">
        <v>44299</v>
      </c>
      <c r="S7785" s="220">
        <v>77.8</v>
      </c>
    </row>
    <row r="7786" spans="3:19" x14ac:dyDescent="0.25">
      <c r="C7786" s="221"/>
      <c r="R7786" s="219">
        <v>44300</v>
      </c>
      <c r="S7786" s="220">
        <v>80.599999999999994</v>
      </c>
    </row>
    <row r="7787" spans="3:19" x14ac:dyDescent="0.25">
      <c r="C7787" s="221"/>
      <c r="R7787" s="219">
        <v>44301</v>
      </c>
      <c r="S7787" s="220">
        <v>80.3</v>
      </c>
    </row>
    <row r="7788" spans="3:19" x14ac:dyDescent="0.25">
      <c r="C7788" s="221"/>
      <c r="R7788" s="219">
        <v>44302</v>
      </c>
      <c r="S7788" s="220">
        <v>80.7</v>
      </c>
    </row>
    <row r="7789" spans="3:19" x14ac:dyDescent="0.25">
      <c r="C7789" s="221"/>
      <c r="R7789" s="219">
        <v>44303</v>
      </c>
      <c r="S7789" s="220">
        <v>79.3</v>
      </c>
    </row>
    <row r="7790" spans="3:19" x14ac:dyDescent="0.25">
      <c r="C7790" s="221"/>
      <c r="R7790" s="219">
        <v>44304</v>
      </c>
      <c r="S7790" s="220">
        <v>79.8</v>
      </c>
    </row>
    <row r="7791" spans="3:19" x14ac:dyDescent="0.25">
      <c r="C7791" s="221"/>
      <c r="R7791" s="219">
        <v>44305</v>
      </c>
      <c r="S7791" s="220">
        <v>82.7</v>
      </c>
    </row>
    <row r="7792" spans="3:19" x14ac:dyDescent="0.25">
      <c r="C7792" s="221"/>
      <c r="R7792" s="219">
        <v>44306</v>
      </c>
      <c r="S7792" s="220">
        <v>86.2</v>
      </c>
    </row>
    <row r="7793" spans="3:19" x14ac:dyDescent="0.25">
      <c r="C7793" s="221"/>
      <c r="R7793" s="219">
        <v>44307</v>
      </c>
      <c r="S7793" s="220">
        <v>87.8</v>
      </c>
    </row>
    <row r="7794" spans="3:19" x14ac:dyDescent="0.25">
      <c r="C7794" s="221"/>
      <c r="R7794" s="219">
        <v>44308</v>
      </c>
      <c r="S7794" s="220">
        <v>88.4</v>
      </c>
    </row>
    <row r="7795" spans="3:19" x14ac:dyDescent="0.25">
      <c r="C7795" s="221"/>
      <c r="R7795" s="219">
        <v>44309</v>
      </c>
      <c r="S7795" s="220">
        <v>91</v>
      </c>
    </row>
    <row r="7796" spans="3:19" x14ac:dyDescent="0.25">
      <c r="C7796" s="221"/>
      <c r="R7796" s="219">
        <v>44310</v>
      </c>
      <c r="S7796" s="220">
        <v>92.5</v>
      </c>
    </row>
    <row r="7797" spans="3:19" x14ac:dyDescent="0.25">
      <c r="C7797" s="221"/>
      <c r="R7797" s="219">
        <v>44311</v>
      </c>
      <c r="S7797" s="220">
        <v>90.7</v>
      </c>
    </row>
    <row r="7798" spans="3:19" x14ac:dyDescent="0.25">
      <c r="C7798" s="221"/>
      <c r="R7798" s="219">
        <v>44312</v>
      </c>
      <c r="S7798" s="220">
        <v>91.2</v>
      </c>
    </row>
    <row r="7799" spans="3:19" x14ac:dyDescent="0.25">
      <c r="C7799" s="221"/>
      <c r="R7799" s="219">
        <v>44313</v>
      </c>
      <c r="S7799" s="220">
        <v>93.2</v>
      </c>
    </row>
    <row r="7800" spans="3:19" x14ac:dyDescent="0.25">
      <c r="C7800" s="221"/>
      <c r="R7800" s="219">
        <v>44314</v>
      </c>
      <c r="S7800" s="220">
        <v>90.8</v>
      </c>
    </row>
    <row r="7801" spans="3:19" x14ac:dyDescent="0.25">
      <c r="C7801" s="221"/>
      <c r="R7801" s="219">
        <v>44315</v>
      </c>
      <c r="S7801" s="220">
        <v>88.7</v>
      </c>
    </row>
    <row r="7802" spans="3:19" x14ac:dyDescent="0.25">
      <c r="C7802" s="221"/>
      <c r="R7802" s="219">
        <v>44316</v>
      </c>
      <c r="S7802" s="220">
        <v>87.3</v>
      </c>
    </row>
    <row r="7803" spans="3:19" x14ac:dyDescent="0.25">
      <c r="C7803" s="221"/>
      <c r="R7803" s="219">
        <v>44317</v>
      </c>
      <c r="S7803" s="220">
        <v>86.8</v>
      </c>
    </row>
    <row r="7804" spans="3:19" x14ac:dyDescent="0.25">
      <c r="C7804" s="221"/>
      <c r="R7804" s="219">
        <v>44318</v>
      </c>
      <c r="S7804" s="220">
        <v>86.1</v>
      </c>
    </row>
    <row r="7805" spans="3:19" x14ac:dyDescent="0.25">
      <c r="C7805" s="221"/>
      <c r="R7805" s="219">
        <v>44319</v>
      </c>
      <c r="S7805" s="220">
        <v>86.5</v>
      </c>
    </row>
    <row r="7806" spans="3:19" x14ac:dyDescent="0.25">
      <c r="C7806" s="221"/>
      <c r="R7806" s="219">
        <v>44320</v>
      </c>
      <c r="S7806" s="220">
        <v>88.9</v>
      </c>
    </row>
    <row r="7807" spans="3:19" x14ac:dyDescent="0.25">
      <c r="C7807" s="221"/>
      <c r="R7807" s="219">
        <v>44321</v>
      </c>
      <c r="S7807" s="220">
        <v>88.3</v>
      </c>
    </row>
    <row r="7808" spans="3:19" x14ac:dyDescent="0.25">
      <c r="C7808" s="221"/>
      <c r="R7808" s="219">
        <v>44322</v>
      </c>
      <c r="S7808" s="220">
        <v>87.7</v>
      </c>
    </row>
    <row r="7809" spans="3:19" x14ac:dyDescent="0.25">
      <c r="C7809" s="221"/>
      <c r="R7809" s="219">
        <v>44323</v>
      </c>
      <c r="S7809" s="220">
        <v>85.7</v>
      </c>
    </row>
    <row r="7810" spans="3:19" x14ac:dyDescent="0.25">
      <c r="C7810" s="221"/>
      <c r="R7810" s="219">
        <v>44324</v>
      </c>
      <c r="S7810" s="220">
        <v>84.7</v>
      </c>
    </row>
    <row r="7811" spans="3:19" x14ac:dyDescent="0.25">
      <c r="C7811" s="221"/>
      <c r="R7811" s="219">
        <v>44325</v>
      </c>
      <c r="S7811" s="220">
        <v>83.3</v>
      </c>
    </row>
    <row r="7812" spans="3:19" x14ac:dyDescent="0.25">
      <c r="C7812" s="221"/>
      <c r="R7812" s="219">
        <v>44326</v>
      </c>
      <c r="S7812" s="220">
        <v>83.9</v>
      </c>
    </row>
    <row r="7813" spans="3:19" x14ac:dyDescent="0.25">
      <c r="C7813" s="221"/>
      <c r="R7813" s="219">
        <v>44327</v>
      </c>
      <c r="S7813" s="220">
        <v>85.8</v>
      </c>
    </row>
    <row r="7814" spans="3:19" x14ac:dyDescent="0.25">
      <c r="C7814" s="221"/>
      <c r="R7814" s="219">
        <v>44328</v>
      </c>
      <c r="S7814" s="220">
        <v>84.5</v>
      </c>
    </row>
    <row r="7815" spans="3:19" x14ac:dyDescent="0.25">
      <c r="C7815" s="221"/>
      <c r="R7815" s="219">
        <v>44329</v>
      </c>
      <c r="S7815" s="220">
        <v>86</v>
      </c>
    </row>
    <row r="7816" spans="3:19" x14ac:dyDescent="0.25">
      <c r="C7816" s="221"/>
      <c r="R7816" s="219">
        <v>44330</v>
      </c>
      <c r="S7816" s="220">
        <v>83.5</v>
      </c>
    </row>
    <row r="7817" spans="3:19" x14ac:dyDescent="0.25">
      <c r="C7817" s="221"/>
      <c r="R7817" s="219">
        <v>44331</v>
      </c>
      <c r="S7817" s="220">
        <v>82.9</v>
      </c>
    </row>
    <row r="7818" spans="3:19" x14ac:dyDescent="0.25">
      <c r="C7818" s="221"/>
      <c r="R7818" s="219">
        <v>44332</v>
      </c>
      <c r="S7818" s="220">
        <v>81.2</v>
      </c>
    </row>
    <row r="7819" spans="3:19" x14ac:dyDescent="0.25">
      <c r="C7819" s="221"/>
      <c r="R7819" s="219">
        <v>44333</v>
      </c>
      <c r="S7819" s="220">
        <v>80.900000000000006</v>
      </c>
    </row>
    <row r="7820" spans="3:19" x14ac:dyDescent="0.25">
      <c r="C7820" s="221"/>
      <c r="R7820" s="219">
        <v>44334</v>
      </c>
      <c r="S7820" s="220">
        <v>82.3</v>
      </c>
    </row>
    <row r="7821" spans="3:19" x14ac:dyDescent="0.25">
      <c r="C7821" s="221"/>
      <c r="R7821" s="219">
        <v>44335</v>
      </c>
      <c r="S7821" s="220">
        <v>83.9</v>
      </c>
    </row>
    <row r="7822" spans="3:19" x14ac:dyDescent="0.25">
      <c r="C7822" s="221"/>
      <c r="R7822" s="219">
        <v>44336</v>
      </c>
      <c r="S7822" s="220">
        <v>83.8</v>
      </c>
    </row>
    <row r="7823" spans="3:19" x14ac:dyDescent="0.25">
      <c r="C7823" s="221"/>
      <c r="R7823" s="219">
        <v>44337</v>
      </c>
      <c r="S7823" s="220">
        <v>83.4</v>
      </c>
    </row>
    <row r="7824" spans="3:19" x14ac:dyDescent="0.25">
      <c r="C7824" s="221"/>
      <c r="R7824" s="219">
        <v>44338</v>
      </c>
      <c r="S7824" s="220">
        <v>81.7</v>
      </c>
    </row>
    <row r="7825" spans="3:19" x14ac:dyDescent="0.25">
      <c r="C7825" s="221"/>
      <c r="R7825" s="219">
        <v>44339</v>
      </c>
      <c r="S7825" s="220">
        <v>78.8</v>
      </c>
    </row>
    <row r="7826" spans="3:19" x14ac:dyDescent="0.25">
      <c r="C7826" s="221"/>
      <c r="R7826" s="219">
        <v>44340</v>
      </c>
      <c r="S7826" s="220">
        <v>79.599999999999994</v>
      </c>
    </row>
    <row r="7827" spans="3:19" x14ac:dyDescent="0.25">
      <c r="C7827" s="221"/>
      <c r="R7827" s="219">
        <v>44341</v>
      </c>
      <c r="S7827" s="220">
        <v>85</v>
      </c>
    </row>
    <row r="7828" spans="3:19" x14ac:dyDescent="0.25">
      <c r="C7828" s="221"/>
      <c r="R7828" s="219">
        <v>44342</v>
      </c>
      <c r="S7828" s="220">
        <v>89.1</v>
      </c>
    </row>
    <row r="7829" spans="3:19" x14ac:dyDescent="0.25">
      <c r="C7829" s="221"/>
      <c r="R7829" s="219">
        <v>44343</v>
      </c>
      <c r="S7829" s="220">
        <v>89.2</v>
      </c>
    </row>
    <row r="7830" spans="3:19" x14ac:dyDescent="0.25">
      <c r="C7830" s="221"/>
      <c r="R7830" s="219">
        <v>44344</v>
      </c>
      <c r="S7830" s="220">
        <v>92.4</v>
      </c>
    </row>
    <row r="7831" spans="3:19" x14ac:dyDescent="0.25">
      <c r="C7831" s="221"/>
      <c r="R7831" s="219">
        <v>44345</v>
      </c>
      <c r="S7831" s="220">
        <v>93.1</v>
      </c>
    </row>
    <row r="7832" spans="3:19" x14ac:dyDescent="0.25">
      <c r="C7832" s="221"/>
      <c r="R7832" s="219">
        <v>44346</v>
      </c>
      <c r="S7832" s="220">
        <v>92.9</v>
      </c>
    </row>
    <row r="7833" spans="3:19" x14ac:dyDescent="0.25">
      <c r="C7833" s="221"/>
      <c r="R7833" s="219">
        <v>44347</v>
      </c>
      <c r="S7833" s="220">
        <v>93</v>
      </c>
    </row>
    <row r="7834" spans="3:19" x14ac:dyDescent="0.25">
      <c r="C7834" s="221"/>
      <c r="R7834" s="219">
        <v>44348</v>
      </c>
      <c r="S7834" s="220">
        <v>93.4</v>
      </c>
    </row>
    <row r="7835" spans="3:19" x14ac:dyDescent="0.25">
      <c r="C7835" s="221"/>
      <c r="R7835" s="219">
        <v>44349</v>
      </c>
      <c r="S7835" s="220">
        <v>92.4</v>
      </c>
    </row>
    <row r="7836" spans="3:19" x14ac:dyDescent="0.25">
      <c r="C7836" s="221"/>
      <c r="R7836" s="219">
        <v>44350</v>
      </c>
      <c r="S7836" s="220">
        <v>91.1</v>
      </c>
    </row>
    <row r="7837" spans="3:19" x14ac:dyDescent="0.25">
      <c r="C7837" s="221"/>
      <c r="R7837" s="219">
        <v>44351</v>
      </c>
      <c r="S7837" s="220">
        <v>91.8</v>
      </c>
    </row>
    <row r="7838" spans="3:19" x14ac:dyDescent="0.25">
      <c r="C7838" s="221"/>
      <c r="R7838" s="219">
        <v>44352</v>
      </c>
      <c r="S7838" s="220">
        <v>90.5</v>
      </c>
    </row>
    <row r="7839" spans="3:19" x14ac:dyDescent="0.25">
      <c r="C7839" s="221"/>
      <c r="R7839" s="219">
        <v>44353</v>
      </c>
      <c r="S7839" s="220">
        <v>90.1</v>
      </c>
    </row>
    <row r="7840" spans="3:19" x14ac:dyDescent="0.25">
      <c r="C7840" s="221"/>
      <c r="R7840" s="219">
        <v>44354</v>
      </c>
      <c r="S7840" s="220">
        <v>91.9</v>
      </c>
    </row>
    <row r="7841" spans="3:19" x14ac:dyDescent="0.25">
      <c r="C7841" s="221"/>
      <c r="R7841" s="219">
        <v>44355</v>
      </c>
      <c r="S7841" s="220">
        <v>93.7</v>
      </c>
    </row>
    <row r="7842" spans="3:19" x14ac:dyDescent="0.25">
      <c r="C7842" s="221"/>
      <c r="R7842" s="219">
        <v>44356</v>
      </c>
      <c r="S7842" s="220">
        <v>94.9</v>
      </c>
    </row>
    <row r="7843" spans="3:19" x14ac:dyDescent="0.25">
      <c r="C7843" s="221"/>
      <c r="R7843" s="219">
        <v>44357</v>
      </c>
      <c r="S7843" s="220">
        <v>94.4</v>
      </c>
    </row>
    <row r="7844" spans="3:19" x14ac:dyDescent="0.25">
      <c r="C7844" s="221"/>
      <c r="R7844" s="219">
        <v>44358</v>
      </c>
      <c r="S7844" s="220">
        <v>96.6</v>
      </c>
    </row>
    <row r="7845" spans="3:19" x14ac:dyDescent="0.25">
      <c r="C7845" s="221"/>
      <c r="R7845" s="219">
        <v>44359</v>
      </c>
      <c r="S7845" s="220">
        <v>93.5</v>
      </c>
    </row>
    <row r="7846" spans="3:19" x14ac:dyDescent="0.25">
      <c r="C7846" s="221"/>
      <c r="R7846" s="219">
        <v>44360</v>
      </c>
      <c r="S7846" s="220">
        <v>91.4</v>
      </c>
    </row>
    <row r="7847" spans="3:19" x14ac:dyDescent="0.25">
      <c r="C7847" s="221"/>
      <c r="R7847" s="219">
        <v>44361</v>
      </c>
      <c r="S7847" s="220">
        <v>89.5</v>
      </c>
    </row>
    <row r="7848" spans="3:19" x14ac:dyDescent="0.25">
      <c r="C7848" s="221"/>
      <c r="R7848" s="219">
        <v>44362</v>
      </c>
      <c r="S7848" s="220">
        <v>90.1</v>
      </c>
    </row>
    <row r="7849" spans="3:19" x14ac:dyDescent="0.25">
      <c r="C7849" s="221"/>
      <c r="R7849" s="219">
        <v>44363</v>
      </c>
      <c r="S7849" s="220">
        <v>92.3</v>
      </c>
    </row>
    <row r="7850" spans="3:19" x14ac:dyDescent="0.25">
      <c r="C7850" s="221"/>
      <c r="R7850" s="219">
        <v>44364</v>
      </c>
      <c r="S7850" s="220">
        <v>93.8</v>
      </c>
    </row>
    <row r="7851" spans="3:19" x14ac:dyDescent="0.25">
      <c r="C7851" s="221"/>
      <c r="R7851" s="219">
        <v>44365</v>
      </c>
      <c r="S7851" s="220">
        <v>91.3</v>
      </c>
    </row>
    <row r="7852" spans="3:19" x14ac:dyDescent="0.25">
      <c r="C7852" s="221"/>
      <c r="R7852" s="219">
        <v>44366</v>
      </c>
      <c r="S7852" s="220">
        <v>88.5</v>
      </c>
    </row>
    <row r="7853" spans="3:19" x14ac:dyDescent="0.25">
      <c r="C7853" s="221"/>
      <c r="R7853" s="219">
        <v>44367</v>
      </c>
      <c r="S7853" s="220">
        <v>86.3</v>
      </c>
    </row>
    <row r="7854" spans="3:19" x14ac:dyDescent="0.25">
      <c r="C7854" s="221"/>
      <c r="R7854" s="219">
        <v>44368</v>
      </c>
      <c r="S7854" s="220">
        <v>87.4</v>
      </c>
    </row>
    <row r="7855" spans="3:19" x14ac:dyDescent="0.25">
      <c r="C7855" s="221"/>
      <c r="R7855" s="219">
        <v>44369</v>
      </c>
      <c r="S7855" s="220">
        <v>91.2</v>
      </c>
    </row>
    <row r="7856" spans="3:19" x14ac:dyDescent="0.25">
      <c r="C7856" s="221"/>
      <c r="R7856" s="219">
        <v>44370</v>
      </c>
      <c r="S7856" s="220">
        <v>88.1</v>
      </c>
    </row>
    <row r="7857" spans="3:19" x14ac:dyDescent="0.25">
      <c r="C7857" s="221"/>
      <c r="R7857" s="219">
        <v>44371</v>
      </c>
      <c r="S7857" s="220">
        <v>84.9</v>
      </c>
    </row>
    <row r="7858" spans="3:19" x14ac:dyDescent="0.25">
      <c r="C7858" s="221"/>
      <c r="R7858" s="219">
        <v>44372</v>
      </c>
      <c r="S7858" s="220">
        <v>80.599999999999994</v>
      </c>
    </row>
    <row r="7859" spans="3:19" x14ac:dyDescent="0.25">
      <c r="C7859" s="221"/>
      <c r="R7859" s="219">
        <v>44373</v>
      </c>
      <c r="S7859" s="220">
        <v>76.8</v>
      </c>
    </row>
    <row r="7860" spans="3:19" x14ac:dyDescent="0.25">
      <c r="C7860" s="221"/>
      <c r="R7860" s="219">
        <v>44374</v>
      </c>
      <c r="S7860" s="220">
        <v>72.2</v>
      </c>
    </row>
    <row r="7861" spans="3:19" x14ac:dyDescent="0.25">
      <c r="C7861" s="221"/>
      <c r="R7861" s="219">
        <v>44375</v>
      </c>
      <c r="S7861" s="220">
        <v>73.599999999999994</v>
      </c>
    </row>
    <row r="7862" spans="3:19" x14ac:dyDescent="0.25">
      <c r="C7862" s="221"/>
      <c r="R7862" s="219">
        <v>44376</v>
      </c>
      <c r="S7862" s="220">
        <v>76</v>
      </c>
    </row>
    <row r="7863" spans="3:19" x14ac:dyDescent="0.25">
      <c r="C7863" s="221"/>
      <c r="R7863" s="219">
        <v>44377</v>
      </c>
      <c r="S7863" s="220">
        <v>75.599999999999994</v>
      </c>
    </row>
    <row r="7864" spans="3:19" x14ac:dyDescent="0.25">
      <c r="C7864" s="221"/>
      <c r="R7864" s="219">
        <v>44378</v>
      </c>
      <c r="S7864" s="220">
        <v>75.7</v>
      </c>
    </row>
    <row r="7865" spans="3:19" x14ac:dyDescent="0.25">
      <c r="C7865" s="221"/>
      <c r="R7865" s="219">
        <v>44379</v>
      </c>
      <c r="S7865" s="220">
        <v>76.099999999999994</v>
      </c>
    </row>
    <row r="7866" spans="3:19" x14ac:dyDescent="0.25">
      <c r="C7866" s="221"/>
      <c r="R7866" s="219">
        <v>44380</v>
      </c>
      <c r="S7866" s="220">
        <v>75.7</v>
      </c>
    </row>
    <row r="7867" spans="3:19" x14ac:dyDescent="0.25">
      <c r="C7867" s="221"/>
      <c r="R7867" s="219">
        <v>44381</v>
      </c>
      <c r="S7867" s="220">
        <v>74.599999999999994</v>
      </c>
    </row>
    <row r="7868" spans="3:19" x14ac:dyDescent="0.25">
      <c r="C7868" s="221"/>
      <c r="R7868" s="219">
        <v>44382</v>
      </c>
      <c r="S7868" s="220">
        <v>75.400000000000006</v>
      </c>
    </row>
    <row r="7869" spans="3:19" x14ac:dyDescent="0.25">
      <c r="C7869" s="221"/>
      <c r="R7869" s="219">
        <v>44383</v>
      </c>
      <c r="S7869" s="220">
        <v>75.900000000000006</v>
      </c>
    </row>
    <row r="7870" spans="3:19" x14ac:dyDescent="0.25">
      <c r="C7870" s="221"/>
      <c r="R7870" s="219">
        <v>44384</v>
      </c>
      <c r="S7870" s="220">
        <v>75.2</v>
      </c>
    </row>
    <row r="7871" spans="3:19" x14ac:dyDescent="0.25">
      <c r="C7871" s="221"/>
      <c r="R7871" s="219">
        <v>44385</v>
      </c>
      <c r="S7871" s="220">
        <v>75.099999999999994</v>
      </c>
    </row>
    <row r="7872" spans="3:19" x14ac:dyDescent="0.25">
      <c r="C7872" s="221"/>
      <c r="R7872" s="219">
        <v>44386</v>
      </c>
      <c r="S7872" s="220">
        <v>73.3</v>
      </c>
    </row>
    <row r="7873" spans="3:19" x14ac:dyDescent="0.25">
      <c r="C7873" s="221"/>
      <c r="R7873" s="219">
        <v>44387</v>
      </c>
      <c r="S7873" s="220">
        <v>71.3</v>
      </c>
    </row>
    <row r="7874" spans="3:19" x14ac:dyDescent="0.25">
      <c r="C7874" s="221"/>
      <c r="R7874" s="219">
        <v>44388</v>
      </c>
      <c r="S7874" s="220">
        <v>67.8</v>
      </c>
    </row>
    <row r="7875" spans="3:19" x14ac:dyDescent="0.25">
      <c r="C7875" s="221"/>
      <c r="R7875" s="219">
        <v>44389</v>
      </c>
      <c r="S7875" s="220">
        <v>68.7</v>
      </c>
    </row>
    <row r="7876" spans="3:19" x14ac:dyDescent="0.25">
      <c r="C7876" s="221"/>
      <c r="R7876" s="219">
        <v>44390</v>
      </c>
      <c r="S7876" s="220">
        <v>69.5</v>
      </c>
    </row>
    <row r="7877" spans="3:19" x14ac:dyDescent="0.25">
      <c r="C7877" s="221"/>
      <c r="R7877" s="219">
        <v>44391</v>
      </c>
      <c r="S7877" s="220">
        <v>70.400000000000006</v>
      </c>
    </row>
    <row r="7878" spans="3:19" x14ac:dyDescent="0.25">
      <c r="C7878" s="221"/>
      <c r="R7878" s="219">
        <v>44392</v>
      </c>
      <c r="S7878" s="220">
        <v>71.8</v>
      </c>
    </row>
    <row r="7879" spans="3:19" x14ac:dyDescent="0.25">
      <c r="C7879" s="221"/>
      <c r="R7879" s="219">
        <v>44393</v>
      </c>
      <c r="S7879" s="220">
        <v>69</v>
      </c>
    </row>
    <row r="7880" spans="3:19" x14ac:dyDescent="0.25">
      <c r="C7880" s="221"/>
      <c r="R7880" s="219">
        <v>44394</v>
      </c>
      <c r="S7880" s="220">
        <v>66.8</v>
      </c>
    </row>
    <row r="7881" spans="3:19" x14ac:dyDescent="0.25">
      <c r="C7881" s="221"/>
      <c r="R7881" s="219">
        <v>44395</v>
      </c>
      <c r="S7881" s="220">
        <v>64.900000000000006</v>
      </c>
    </row>
    <row r="7882" spans="3:19" x14ac:dyDescent="0.25">
      <c r="C7882" s="221"/>
      <c r="R7882" s="219">
        <v>44396</v>
      </c>
      <c r="S7882" s="220">
        <v>65.3</v>
      </c>
    </row>
    <row r="7883" spans="3:19" x14ac:dyDescent="0.25">
      <c r="C7883" s="221"/>
      <c r="R7883" s="219">
        <v>44397</v>
      </c>
      <c r="S7883" s="220">
        <v>63.4</v>
      </c>
    </row>
    <row r="7884" spans="3:19" x14ac:dyDescent="0.25">
      <c r="C7884" s="221"/>
      <c r="R7884" s="219">
        <v>44398</v>
      </c>
      <c r="S7884" s="220">
        <v>61.9</v>
      </c>
    </row>
    <row r="7885" spans="3:19" x14ac:dyDescent="0.25">
      <c r="C7885" s="221"/>
      <c r="R7885" s="219">
        <v>44399</v>
      </c>
      <c r="S7885" s="220">
        <v>59.2</v>
      </c>
    </row>
    <row r="7886" spans="3:19" x14ac:dyDescent="0.25">
      <c r="C7886" s="221"/>
      <c r="R7886" s="219">
        <v>44400</v>
      </c>
      <c r="S7886" s="220">
        <v>60.8</v>
      </c>
    </row>
    <row r="7887" spans="3:19" x14ac:dyDescent="0.25">
      <c r="C7887" s="221"/>
      <c r="R7887" s="219">
        <v>44401</v>
      </c>
      <c r="S7887" s="220">
        <v>60.3</v>
      </c>
    </row>
    <row r="7888" spans="3:19" x14ac:dyDescent="0.25">
      <c r="C7888" s="221"/>
      <c r="R7888" s="219">
        <v>44402</v>
      </c>
      <c r="S7888" s="220">
        <v>59.4</v>
      </c>
    </row>
    <row r="7889" spans="3:19" x14ac:dyDescent="0.25">
      <c r="C7889" s="221"/>
      <c r="R7889" s="219">
        <v>44403</v>
      </c>
      <c r="S7889" s="220">
        <v>60.6</v>
      </c>
    </row>
    <row r="7890" spans="3:19" x14ac:dyDescent="0.25">
      <c r="C7890" s="221"/>
      <c r="R7890" s="219">
        <v>44404</v>
      </c>
      <c r="S7890" s="220">
        <v>63</v>
      </c>
    </row>
    <row r="7891" spans="3:19" x14ac:dyDescent="0.25">
      <c r="C7891" s="221"/>
      <c r="R7891" s="219">
        <v>44405</v>
      </c>
      <c r="S7891" s="220">
        <v>61.4</v>
      </c>
    </row>
    <row r="7892" spans="3:19" x14ac:dyDescent="0.25">
      <c r="C7892" s="221"/>
      <c r="R7892" s="219">
        <v>44406</v>
      </c>
      <c r="S7892" s="220">
        <v>59.1</v>
      </c>
    </row>
    <row r="7893" spans="3:19" x14ac:dyDescent="0.25">
      <c r="C7893" s="221"/>
      <c r="R7893" s="219">
        <v>44407</v>
      </c>
      <c r="S7893" s="220">
        <v>60.4</v>
      </c>
    </row>
    <row r="7894" spans="3:19" x14ac:dyDescent="0.25">
      <c r="C7894" s="221"/>
      <c r="R7894" s="219">
        <v>44408</v>
      </c>
      <c r="S7894" s="220">
        <v>59.2</v>
      </c>
    </row>
    <row r="7895" spans="3:19" x14ac:dyDescent="0.25">
      <c r="C7895" s="221"/>
      <c r="R7895" s="219">
        <v>44409</v>
      </c>
      <c r="S7895" s="220">
        <v>57.8</v>
      </c>
    </row>
    <row r="7896" spans="3:19" x14ac:dyDescent="0.25">
      <c r="C7896" s="221"/>
      <c r="R7896" s="219">
        <v>44410</v>
      </c>
      <c r="S7896" s="220">
        <v>60.1</v>
      </c>
    </row>
    <row r="7897" spans="3:19" x14ac:dyDescent="0.25">
      <c r="C7897" s="221"/>
      <c r="R7897" s="219">
        <v>44411</v>
      </c>
      <c r="S7897" s="220">
        <v>60.4</v>
      </c>
    </row>
    <row r="7898" spans="3:19" x14ac:dyDescent="0.25">
      <c r="C7898" s="221"/>
      <c r="R7898" s="219">
        <v>44412</v>
      </c>
      <c r="S7898" s="220">
        <v>61.3</v>
      </c>
    </row>
    <row r="7899" spans="3:19" x14ac:dyDescent="0.25">
      <c r="C7899" s="221"/>
      <c r="R7899" s="219">
        <v>44413</v>
      </c>
      <c r="S7899" s="220">
        <v>62.8</v>
      </c>
    </row>
    <row r="7900" spans="3:19" x14ac:dyDescent="0.25">
      <c r="C7900" s="221"/>
      <c r="R7900" s="219">
        <v>44414</v>
      </c>
      <c r="S7900" s="220">
        <v>63.8</v>
      </c>
    </row>
    <row r="7901" spans="3:19" x14ac:dyDescent="0.25">
      <c r="C7901" s="221"/>
      <c r="R7901" s="219">
        <v>44415</v>
      </c>
      <c r="S7901" s="220">
        <v>63.5</v>
      </c>
    </row>
    <row r="7902" spans="3:19" x14ac:dyDescent="0.25">
      <c r="C7902" s="221"/>
      <c r="R7902" s="219">
        <v>44416</v>
      </c>
      <c r="S7902" s="220">
        <v>63</v>
      </c>
    </row>
    <row r="7903" spans="3:19" x14ac:dyDescent="0.25">
      <c r="C7903" s="221"/>
      <c r="R7903" s="219">
        <v>44417</v>
      </c>
      <c r="S7903" s="220">
        <v>63.4</v>
      </c>
    </row>
    <row r="7904" spans="3:19" x14ac:dyDescent="0.25">
      <c r="C7904" s="221"/>
      <c r="R7904" s="219">
        <v>44418</v>
      </c>
      <c r="S7904" s="220">
        <v>66.3</v>
      </c>
    </row>
    <row r="7905" spans="3:19" x14ac:dyDescent="0.25">
      <c r="C7905" s="221"/>
      <c r="R7905" s="219">
        <v>44419</v>
      </c>
      <c r="S7905" s="220">
        <v>66.3</v>
      </c>
    </row>
    <row r="7906" spans="3:19" x14ac:dyDescent="0.25">
      <c r="C7906" s="221"/>
      <c r="R7906" s="219">
        <v>44420</v>
      </c>
      <c r="S7906" s="220">
        <v>66.3</v>
      </c>
    </row>
    <row r="7907" spans="3:19" x14ac:dyDescent="0.25">
      <c r="C7907" s="221"/>
      <c r="R7907" s="219">
        <v>44421</v>
      </c>
      <c r="S7907" s="220">
        <v>67.599999999999994</v>
      </c>
    </row>
    <row r="7908" spans="3:19" x14ac:dyDescent="0.25">
      <c r="C7908" s="221"/>
      <c r="R7908" s="219">
        <v>44422</v>
      </c>
      <c r="S7908" s="220">
        <v>64.3</v>
      </c>
    </row>
    <row r="7909" spans="3:19" x14ac:dyDescent="0.25">
      <c r="C7909" s="221"/>
      <c r="R7909" s="219">
        <v>44423</v>
      </c>
      <c r="S7909" s="220">
        <v>63.8</v>
      </c>
    </row>
    <row r="7910" spans="3:19" x14ac:dyDescent="0.25">
      <c r="C7910" s="221"/>
      <c r="R7910" s="219">
        <v>44424</v>
      </c>
      <c r="S7910" s="220">
        <v>65.400000000000006</v>
      </c>
    </row>
    <row r="7911" spans="3:19" x14ac:dyDescent="0.25">
      <c r="C7911" s="221"/>
      <c r="R7911" s="219">
        <v>44425</v>
      </c>
      <c r="S7911" s="220">
        <v>69.900000000000006</v>
      </c>
    </row>
    <row r="7912" spans="3:19" x14ac:dyDescent="0.25">
      <c r="C7912" s="221"/>
      <c r="R7912" s="219">
        <v>44426</v>
      </c>
      <c r="S7912" s="220">
        <v>70.7</v>
      </c>
    </row>
    <row r="7913" spans="3:19" x14ac:dyDescent="0.25">
      <c r="C7913" s="221"/>
      <c r="R7913" s="219">
        <v>44427</v>
      </c>
      <c r="S7913" s="220">
        <v>71.099999999999994</v>
      </c>
    </row>
    <row r="7914" spans="3:19" x14ac:dyDescent="0.25">
      <c r="C7914" s="221"/>
      <c r="R7914" s="219">
        <v>44428</v>
      </c>
      <c r="S7914" s="220">
        <v>71.5</v>
      </c>
    </row>
    <row r="7915" spans="3:19" x14ac:dyDescent="0.25">
      <c r="C7915" s="221"/>
      <c r="R7915" s="219">
        <v>44429</v>
      </c>
      <c r="S7915" s="220">
        <v>71.3</v>
      </c>
    </row>
    <row r="7916" spans="3:19" x14ac:dyDescent="0.25">
      <c r="C7916" s="221"/>
      <c r="R7916" s="219">
        <v>44430</v>
      </c>
      <c r="S7916" s="220">
        <v>70.400000000000006</v>
      </c>
    </row>
    <row r="7917" spans="3:19" x14ac:dyDescent="0.25">
      <c r="C7917" s="221"/>
      <c r="R7917" s="219">
        <v>44431</v>
      </c>
      <c r="S7917" s="220">
        <v>74.8</v>
      </c>
    </row>
    <row r="7918" spans="3:19" x14ac:dyDescent="0.25">
      <c r="C7918" s="221"/>
      <c r="R7918" s="219">
        <v>44432</v>
      </c>
      <c r="S7918" s="220">
        <v>78.400000000000006</v>
      </c>
    </row>
    <row r="7919" spans="3:19" x14ac:dyDescent="0.25">
      <c r="C7919" s="221"/>
      <c r="R7919" s="219">
        <v>44433</v>
      </c>
      <c r="S7919" s="220">
        <v>78</v>
      </c>
    </row>
    <row r="7920" spans="3:19" x14ac:dyDescent="0.25">
      <c r="C7920" s="221"/>
      <c r="R7920" s="219">
        <v>44434</v>
      </c>
      <c r="S7920" s="220">
        <v>79.2</v>
      </c>
    </row>
    <row r="7921" spans="3:19" x14ac:dyDescent="0.25">
      <c r="C7921" s="221"/>
      <c r="R7921" s="219">
        <v>44435</v>
      </c>
      <c r="S7921" s="220">
        <v>80.8</v>
      </c>
    </row>
    <row r="7922" spans="3:19" x14ac:dyDescent="0.25">
      <c r="C7922" s="221"/>
      <c r="R7922" s="219">
        <v>44436</v>
      </c>
      <c r="S7922" s="220">
        <v>83.6</v>
      </c>
    </row>
    <row r="7923" spans="3:19" x14ac:dyDescent="0.25">
      <c r="C7923" s="221"/>
      <c r="R7923" s="219">
        <v>44437</v>
      </c>
      <c r="S7923" s="220">
        <v>83.5</v>
      </c>
    </row>
    <row r="7924" spans="3:19" x14ac:dyDescent="0.25">
      <c r="C7924" s="221"/>
      <c r="R7924" s="219">
        <v>44438</v>
      </c>
      <c r="S7924" s="220">
        <v>86</v>
      </c>
    </row>
    <row r="7925" spans="3:19" x14ac:dyDescent="0.25">
      <c r="C7925" s="221"/>
      <c r="R7925" s="219">
        <v>44439</v>
      </c>
      <c r="S7925" s="220">
        <v>91.1</v>
      </c>
    </row>
    <row r="7926" spans="3:19" x14ac:dyDescent="0.25">
      <c r="C7926" s="221"/>
      <c r="R7926" s="219">
        <v>44440</v>
      </c>
      <c r="S7926" s="220">
        <v>89.8</v>
      </c>
    </row>
    <row r="7927" spans="3:19" x14ac:dyDescent="0.25">
      <c r="C7927" s="221"/>
      <c r="R7927" s="219">
        <v>44441</v>
      </c>
      <c r="S7927" s="220">
        <v>91.6</v>
      </c>
    </row>
    <row r="7928" spans="3:19" x14ac:dyDescent="0.25">
      <c r="C7928" s="221"/>
      <c r="R7928" s="219">
        <v>44442</v>
      </c>
      <c r="S7928" s="220">
        <v>91.8</v>
      </c>
    </row>
    <row r="7929" spans="3:19" x14ac:dyDescent="0.25">
      <c r="C7929" s="221"/>
      <c r="R7929" s="219">
        <v>44443</v>
      </c>
      <c r="S7929" s="220">
        <v>90.1</v>
      </c>
    </row>
    <row r="7930" spans="3:19" x14ac:dyDescent="0.25">
      <c r="C7930" s="221"/>
      <c r="R7930" s="219">
        <v>44444</v>
      </c>
      <c r="S7930" s="220">
        <v>89.6</v>
      </c>
    </row>
    <row r="7931" spans="3:19" x14ac:dyDescent="0.25">
      <c r="C7931" s="221"/>
      <c r="R7931" s="219">
        <v>44445</v>
      </c>
      <c r="S7931" s="220">
        <v>90.6</v>
      </c>
    </row>
    <row r="7932" spans="3:19" x14ac:dyDescent="0.25">
      <c r="C7932" s="221"/>
      <c r="R7932" s="219">
        <v>44446</v>
      </c>
      <c r="S7932" s="220">
        <v>94.1</v>
      </c>
    </row>
    <row r="7933" spans="3:19" x14ac:dyDescent="0.25">
      <c r="C7933" s="221"/>
      <c r="R7933" s="219">
        <v>44447</v>
      </c>
      <c r="S7933" s="220">
        <v>95.5</v>
      </c>
    </row>
    <row r="7934" spans="3:19" x14ac:dyDescent="0.25">
      <c r="C7934" s="221"/>
      <c r="R7934" s="219">
        <v>44448</v>
      </c>
      <c r="S7934" s="220">
        <v>94.3</v>
      </c>
    </row>
    <row r="7935" spans="3:19" x14ac:dyDescent="0.25">
      <c r="C7935" s="221"/>
      <c r="R7935" s="219">
        <v>44449</v>
      </c>
      <c r="S7935" s="220">
        <v>93.8</v>
      </c>
    </row>
    <row r="7936" spans="3:19" x14ac:dyDescent="0.25">
      <c r="C7936" s="221"/>
      <c r="R7936" s="219">
        <v>44450</v>
      </c>
      <c r="S7936" s="220">
        <v>94.1</v>
      </c>
    </row>
    <row r="7937" spans="3:19" x14ac:dyDescent="0.25">
      <c r="C7937" s="221"/>
      <c r="R7937" s="219">
        <v>44451</v>
      </c>
      <c r="S7937" s="220">
        <v>93.1</v>
      </c>
    </row>
    <row r="7938" spans="3:19" x14ac:dyDescent="0.25">
      <c r="C7938" s="221"/>
      <c r="R7938" s="219">
        <v>44452</v>
      </c>
      <c r="S7938" s="220">
        <v>96.4</v>
      </c>
    </row>
    <row r="7939" spans="3:19" x14ac:dyDescent="0.25">
      <c r="C7939" s="221"/>
      <c r="R7939" s="219">
        <v>44453</v>
      </c>
      <c r="S7939" s="220">
        <v>96.8</v>
      </c>
    </row>
    <row r="7940" spans="3:19" x14ac:dyDescent="0.25">
      <c r="C7940" s="221"/>
      <c r="R7940" s="219">
        <v>44454</v>
      </c>
      <c r="S7940" s="220">
        <v>94.8</v>
      </c>
    </row>
    <row r="7941" spans="3:19" x14ac:dyDescent="0.25">
      <c r="C7941" s="221"/>
      <c r="R7941" s="219">
        <v>44455</v>
      </c>
      <c r="S7941" s="220">
        <v>93.4</v>
      </c>
    </row>
    <row r="7942" spans="3:19" x14ac:dyDescent="0.25">
      <c r="C7942" s="221"/>
      <c r="R7942" s="219">
        <v>44456</v>
      </c>
      <c r="S7942" s="220">
        <v>96.1</v>
      </c>
    </row>
    <row r="7943" spans="3:19" x14ac:dyDescent="0.25">
      <c r="C7943" s="221"/>
      <c r="R7943" s="219">
        <v>44457</v>
      </c>
      <c r="S7943" s="220">
        <v>97.8</v>
      </c>
    </row>
    <row r="7944" spans="3:19" x14ac:dyDescent="0.25">
      <c r="C7944" s="221"/>
      <c r="R7944" s="219">
        <v>44458</v>
      </c>
      <c r="S7944" s="220">
        <v>97</v>
      </c>
    </row>
    <row r="7945" spans="3:19" x14ac:dyDescent="0.25">
      <c r="C7945" s="221"/>
      <c r="R7945" s="219">
        <v>44459</v>
      </c>
      <c r="S7945" s="220">
        <v>95.9</v>
      </c>
    </row>
    <row r="7946" spans="3:19" x14ac:dyDescent="0.25">
      <c r="C7946" s="221"/>
      <c r="R7946" s="219">
        <v>44460</v>
      </c>
      <c r="S7946" s="220">
        <v>96.5</v>
      </c>
    </row>
    <row r="7947" spans="3:19" x14ac:dyDescent="0.25">
      <c r="C7947" s="221"/>
      <c r="R7947" s="219">
        <v>44461</v>
      </c>
      <c r="S7947" s="220">
        <v>91.9</v>
      </c>
    </row>
    <row r="7948" spans="3:19" x14ac:dyDescent="0.25">
      <c r="C7948" s="221"/>
      <c r="R7948" s="219">
        <v>44462</v>
      </c>
      <c r="S7948" s="220">
        <v>89.7</v>
      </c>
    </row>
    <row r="7949" spans="3:19" x14ac:dyDescent="0.25">
      <c r="C7949" s="221"/>
      <c r="R7949" s="219">
        <v>44463</v>
      </c>
      <c r="S7949" s="220">
        <v>91.3</v>
      </c>
    </row>
    <row r="7950" spans="3:19" x14ac:dyDescent="0.25">
      <c r="C7950" s="221"/>
      <c r="R7950" s="219">
        <v>44464</v>
      </c>
      <c r="S7950" s="220">
        <v>88.7</v>
      </c>
    </row>
    <row r="7951" spans="3:19" x14ac:dyDescent="0.25">
      <c r="C7951" s="221"/>
      <c r="R7951" s="219">
        <v>44465</v>
      </c>
      <c r="S7951" s="220">
        <v>86.4</v>
      </c>
    </row>
    <row r="7952" spans="3:19" x14ac:dyDescent="0.25">
      <c r="C7952" s="221"/>
      <c r="R7952" s="219">
        <v>44466</v>
      </c>
      <c r="S7952" s="220">
        <v>84.5</v>
      </c>
    </row>
    <row r="7953" spans="3:19" x14ac:dyDescent="0.25">
      <c r="C7953" s="221"/>
      <c r="R7953" s="219">
        <v>44467</v>
      </c>
      <c r="S7953" s="220">
        <v>85.1</v>
      </c>
    </row>
    <row r="7954" spans="3:19" x14ac:dyDescent="0.25">
      <c r="C7954" s="221"/>
      <c r="R7954" s="219">
        <v>44468</v>
      </c>
      <c r="S7954" s="220">
        <v>83.5</v>
      </c>
    </row>
    <row r="7955" spans="3:19" x14ac:dyDescent="0.25">
      <c r="C7955" s="221"/>
      <c r="R7955" s="219">
        <v>44469</v>
      </c>
      <c r="S7955" s="220">
        <v>80.400000000000006</v>
      </c>
    </row>
    <row r="7956" spans="3:19" x14ac:dyDescent="0.25">
      <c r="C7956" s="221"/>
      <c r="R7956" s="219">
        <v>44470</v>
      </c>
      <c r="S7956" s="220">
        <v>80.099999999999994</v>
      </c>
    </row>
    <row r="7957" spans="3:19" x14ac:dyDescent="0.25">
      <c r="C7957" s="221"/>
      <c r="R7957" s="219">
        <v>44471</v>
      </c>
      <c r="S7957" s="220">
        <v>78.5</v>
      </c>
    </row>
    <row r="7958" spans="3:19" x14ac:dyDescent="0.25">
      <c r="C7958" s="221"/>
      <c r="R7958" s="219">
        <v>44472</v>
      </c>
      <c r="S7958" s="220">
        <v>76.599999999999994</v>
      </c>
    </row>
    <row r="7959" spans="3:19" x14ac:dyDescent="0.25">
      <c r="C7959" s="221"/>
      <c r="R7959" s="219">
        <v>44473</v>
      </c>
      <c r="S7959" s="220">
        <v>77.099999999999994</v>
      </c>
    </row>
    <row r="7960" spans="3:19" x14ac:dyDescent="0.25">
      <c r="C7960" s="221"/>
      <c r="R7960" s="219">
        <v>44474</v>
      </c>
      <c r="S7960" s="220">
        <v>81.3</v>
      </c>
    </row>
    <row r="7961" spans="3:19" x14ac:dyDescent="0.25">
      <c r="C7961" s="221"/>
      <c r="R7961" s="219">
        <v>44475</v>
      </c>
      <c r="S7961" s="220">
        <v>80.599999999999994</v>
      </c>
    </row>
    <row r="7962" spans="3:19" x14ac:dyDescent="0.25">
      <c r="C7962" s="221"/>
      <c r="R7962" s="219">
        <v>44476</v>
      </c>
      <c r="S7962" s="220">
        <v>80.7</v>
      </c>
    </row>
    <row r="7963" spans="3:19" x14ac:dyDescent="0.25">
      <c r="C7963" s="221"/>
      <c r="R7963" s="219">
        <v>44477</v>
      </c>
      <c r="S7963" s="220">
        <v>81</v>
      </c>
    </row>
    <row r="7964" spans="3:19" x14ac:dyDescent="0.25">
      <c r="C7964" s="221"/>
      <c r="R7964" s="219">
        <v>44478</v>
      </c>
      <c r="S7964" s="220">
        <v>79.7</v>
      </c>
    </row>
    <row r="7965" spans="3:19" x14ac:dyDescent="0.25">
      <c r="C7965" s="221"/>
      <c r="R7965" s="219">
        <v>44479</v>
      </c>
      <c r="S7965" s="220">
        <v>78.599999999999994</v>
      </c>
    </row>
    <row r="7966" spans="3:19" x14ac:dyDescent="0.25">
      <c r="C7966" s="221"/>
      <c r="R7966" s="219">
        <v>44480</v>
      </c>
      <c r="S7966" s="220">
        <v>77.400000000000006</v>
      </c>
    </row>
    <row r="7967" spans="3:19" x14ac:dyDescent="0.25">
      <c r="C7967" s="221"/>
      <c r="R7967" s="219">
        <v>44481</v>
      </c>
      <c r="S7967" s="220">
        <v>77.7</v>
      </c>
    </row>
    <row r="7968" spans="3:19" x14ac:dyDescent="0.25">
      <c r="C7968" s="221"/>
      <c r="R7968" s="219">
        <v>44482</v>
      </c>
      <c r="S7968" s="220">
        <v>77.400000000000006</v>
      </c>
    </row>
    <row r="7969" spans="3:19" x14ac:dyDescent="0.25">
      <c r="C7969" s="221"/>
      <c r="R7969" s="219">
        <v>44483</v>
      </c>
      <c r="S7969" s="220">
        <v>77</v>
      </c>
    </row>
    <row r="7970" spans="3:19" x14ac:dyDescent="0.25">
      <c r="C7970" s="221"/>
      <c r="R7970" s="219">
        <v>44484</v>
      </c>
      <c r="S7970" s="220">
        <v>78.400000000000006</v>
      </c>
    </row>
    <row r="7971" spans="3:19" x14ac:dyDescent="0.25">
      <c r="C7971" s="221"/>
      <c r="R7971" s="219">
        <v>44485</v>
      </c>
      <c r="S7971" s="220">
        <v>75.099999999999994</v>
      </c>
    </row>
    <row r="7972" spans="3:19" x14ac:dyDescent="0.25">
      <c r="C7972" s="221"/>
      <c r="R7972" s="219">
        <v>44486</v>
      </c>
      <c r="S7972" s="220">
        <v>71</v>
      </c>
    </row>
    <row r="7973" spans="3:19" x14ac:dyDescent="0.25">
      <c r="C7973" s="221"/>
      <c r="R7973" s="219">
        <v>44487</v>
      </c>
      <c r="S7973" s="220">
        <v>71.900000000000006</v>
      </c>
    </row>
    <row r="7974" spans="3:19" x14ac:dyDescent="0.25">
      <c r="C7974" s="221"/>
      <c r="R7974" s="219">
        <v>44488</v>
      </c>
      <c r="S7974" s="220">
        <v>75</v>
      </c>
    </row>
    <row r="7975" spans="3:19" x14ac:dyDescent="0.25">
      <c r="C7975" s="221"/>
      <c r="R7975" s="219">
        <v>44489</v>
      </c>
      <c r="S7975" s="220">
        <v>75.8</v>
      </c>
    </row>
    <row r="7976" spans="3:19" x14ac:dyDescent="0.25">
      <c r="C7976" s="221"/>
      <c r="R7976" s="219">
        <v>44490</v>
      </c>
      <c r="S7976" s="220">
        <v>76.2</v>
      </c>
    </row>
    <row r="7977" spans="3:19" x14ac:dyDescent="0.25">
      <c r="C7977" s="221"/>
      <c r="R7977" s="219">
        <v>44491</v>
      </c>
      <c r="S7977" s="220">
        <v>77.3</v>
      </c>
    </row>
    <row r="7978" spans="3:19" x14ac:dyDescent="0.25">
      <c r="C7978" s="221"/>
      <c r="R7978" s="219">
        <v>44492</v>
      </c>
      <c r="S7978" s="220">
        <v>77</v>
      </c>
    </row>
    <row r="7979" spans="3:19" x14ac:dyDescent="0.25">
      <c r="C7979" s="221"/>
      <c r="R7979" s="219">
        <v>44493</v>
      </c>
      <c r="S7979" s="220">
        <v>75.5</v>
      </c>
    </row>
    <row r="7980" spans="3:19" x14ac:dyDescent="0.25">
      <c r="C7980" s="221"/>
      <c r="R7980" s="219">
        <v>44494</v>
      </c>
      <c r="S7980" s="220">
        <v>77.2</v>
      </c>
    </row>
    <row r="7981" spans="3:19" x14ac:dyDescent="0.25">
      <c r="C7981" s="221"/>
      <c r="R7981" s="219">
        <v>44495</v>
      </c>
      <c r="S7981" s="220">
        <v>81.099999999999994</v>
      </c>
    </row>
    <row r="7982" spans="3:19" x14ac:dyDescent="0.25">
      <c r="C7982" s="221"/>
      <c r="R7982" s="219">
        <v>44496</v>
      </c>
      <c r="S7982" s="220">
        <v>82.7</v>
      </c>
    </row>
    <row r="7983" spans="3:19" x14ac:dyDescent="0.25">
      <c r="C7983" s="221"/>
      <c r="R7983" s="219">
        <v>44497</v>
      </c>
      <c r="S7983" s="220">
        <v>82.7</v>
      </c>
    </row>
    <row r="7984" spans="3:19" x14ac:dyDescent="0.25">
      <c r="C7984" s="221"/>
      <c r="R7984" s="219">
        <v>44498</v>
      </c>
      <c r="S7984" s="220">
        <v>82.6</v>
      </c>
    </row>
    <row r="7985" spans="3:19" x14ac:dyDescent="0.25">
      <c r="C7985" s="221"/>
      <c r="R7985" s="219">
        <v>44499</v>
      </c>
      <c r="S7985" s="220">
        <v>81</v>
      </c>
    </row>
    <row r="7986" spans="3:19" x14ac:dyDescent="0.25">
      <c r="C7986" s="221"/>
      <c r="R7986" s="219">
        <v>44500</v>
      </c>
      <c r="S7986" s="220">
        <v>80.8</v>
      </c>
    </row>
    <row r="7987" spans="3:19" x14ac:dyDescent="0.25">
      <c r="C7987" s="221"/>
      <c r="R7987" s="219">
        <v>44501</v>
      </c>
      <c r="S7987" s="220">
        <v>83.4</v>
      </c>
    </row>
    <row r="7988" spans="3:19" x14ac:dyDescent="0.25">
      <c r="C7988" s="221"/>
      <c r="R7988" s="219">
        <v>44502</v>
      </c>
      <c r="S7988" s="220">
        <v>83.9</v>
      </c>
    </row>
    <row r="7989" spans="3:19" x14ac:dyDescent="0.25">
      <c r="C7989" s="221"/>
      <c r="R7989" s="219">
        <v>44503</v>
      </c>
      <c r="S7989" s="220">
        <v>84.2</v>
      </c>
    </row>
    <row r="7990" spans="3:19" x14ac:dyDescent="0.25">
      <c r="C7990" s="221"/>
      <c r="R7990" s="219">
        <v>44504</v>
      </c>
      <c r="S7990" s="220">
        <v>82.4</v>
      </c>
    </row>
    <row r="7991" spans="3:19" x14ac:dyDescent="0.25">
      <c r="C7991" s="221"/>
      <c r="R7991" s="219">
        <v>44505</v>
      </c>
      <c r="S7991" s="220">
        <v>83.1</v>
      </c>
    </row>
    <row r="7992" spans="3:19" x14ac:dyDescent="0.25">
      <c r="C7992" s="221"/>
      <c r="R7992" s="219">
        <v>44506</v>
      </c>
      <c r="S7992" s="220">
        <v>79.8</v>
      </c>
    </row>
    <row r="7993" spans="3:19" x14ac:dyDescent="0.25">
      <c r="C7993" s="221"/>
      <c r="R7993" s="219">
        <v>44507</v>
      </c>
      <c r="S7993" s="220">
        <v>78.099999999999994</v>
      </c>
    </row>
    <row r="7994" spans="3:19" x14ac:dyDescent="0.25">
      <c r="C7994" s="221"/>
      <c r="R7994" s="219">
        <v>44508</v>
      </c>
      <c r="S7994" s="220">
        <v>78.400000000000006</v>
      </c>
    </row>
    <row r="7995" spans="3:19" x14ac:dyDescent="0.25">
      <c r="C7995" s="221"/>
      <c r="R7995" s="219">
        <v>44509</v>
      </c>
      <c r="S7995" s="220">
        <v>80.5</v>
      </c>
    </row>
    <row r="7996" spans="3:19" x14ac:dyDescent="0.25">
      <c r="C7996" s="221"/>
      <c r="R7996" s="219">
        <v>44510</v>
      </c>
      <c r="S7996" s="220">
        <v>83.4</v>
      </c>
    </row>
    <row r="7997" spans="3:19" x14ac:dyDescent="0.25">
      <c r="C7997" s="221"/>
      <c r="R7997" s="219">
        <v>44511</v>
      </c>
      <c r="S7997" s="220">
        <v>83.5</v>
      </c>
    </row>
    <row r="7998" spans="3:19" x14ac:dyDescent="0.25">
      <c r="C7998" s="221"/>
      <c r="R7998" s="219">
        <v>44512</v>
      </c>
      <c r="S7998" s="220">
        <v>83.7</v>
      </c>
    </row>
    <row r="7999" spans="3:19" x14ac:dyDescent="0.25">
      <c r="C7999" s="221"/>
      <c r="R7999" s="219">
        <v>44513</v>
      </c>
      <c r="S7999" s="220">
        <v>83.9</v>
      </c>
    </row>
    <row r="8000" spans="3:19" x14ac:dyDescent="0.25">
      <c r="C8000" s="221"/>
      <c r="R8000" s="219">
        <v>44514</v>
      </c>
      <c r="S8000" s="220">
        <v>81.900000000000006</v>
      </c>
    </row>
    <row r="8001" spans="3:19" x14ac:dyDescent="0.25">
      <c r="C8001" s="221"/>
      <c r="R8001" s="219">
        <v>44515</v>
      </c>
      <c r="S8001" s="220">
        <v>86</v>
      </c>
    </row>
    <row r="8002" spans="3:19" x14ac:dyDescent="0.25">
      <c r="C8002" s="221"/>
      <c r="R8002" s="219">
        <v>44516</v>
      </c>
      <c r="S8002" s="220">
        <v>89.1</v>
      </c>
    </row>
    <row r="8003" spans="3:19" x14ac:dyDescent="0.25">
      <c r="C8003" s="221"/>
      <c r="R8003" s="219">
        <v>44517</v>
      </c>
      <c r="S8003" s="220">
        <v>89</v>
      </c>
    </row>
    <row r="8004" spans="3:19" x14ac:dyDescent="0.25">
      <c r="C8004" s="221"/>
      <c r="R8004" s="219">
        <v>44518</v>
      </c>
      <c r="S8004" s="220">
        <v>90</v>
      </c>
    </row>
    <row r="8005" spans="3:19" x14ac:dyDescent="0.25">
      <c r="C8005" s="221"/>
      <c r="R8005" s="219">
        <v>44519</v>
      </c>
      <c r="S8005" s="220">
        <v>91</v>
      </c>
    </row>
    <row r="8006" spans="3:19" x14ac:dyDescent="0.25">
      <c r="C8006" s="221"/>
      <c r="R8006" s="219">
        <v>44520</v>
      </c>
      <c r="S8006" s="220">
        <v>89.2</v>
      </c>
    </row>
    <row r="8007" spans="3:19" x14ac:dyDescent="0.25">
      <c r="C8007" s="221"/>
      <c r="R8007" s="219">
        <v>44521</v>
      </c>
      <c r="S8007" s="220">
        <v>87.3</v>
      </c>
    </row>
    <row r="8008" spans="3:19" x14ac:dyDescent="0.25">
      <c r="C8008" s="221"/>
      <c r="R8008" s="219">
        <v>44522</v>
      </c>
      <c r="S8008" s="220">
        <v>89.7</v>
      </c>
    </row>
    <row r="8009" spans="3:19" x14ac:dyDescent="0.25">
      <c r="C8009" s="221"/>
      <c r="R8009" s="219">
        <v>44523</v>
      </c>
      <c r="S8009" s="220">
        <v>90.7</v>
      </c>
    </row>
    <row r="8010" spans="3:19" x14ac:dyDescent="0.25">
      <c r="C8010" s="221"/>
      <c r="R8010" s="219">
        <v>44524</v>
      </c>
      <c r="S8010" s="220">
        <v>90.8</v>
      </c>
    </row>
    <row r="8011" spans="3:19" x14ac:dyDescent="0.25">
      <c r="C8011" s="221"/>
      <c r="R8011" s="219">
        <v>44525</v>
      </c>
      <c r="S8011" s="220">
        <v>89.7</v>
      </c>
    </row>
    <row r="8012" spans="3:19" x14ac:dyDescent="0.25">
      <c r="C8012" s="221"/>
      <c r="R8012" s="219">
        <v>44526</v>
      </c>
      <c r="S8012" s="220">
        <v>88.2</v>
      </c>
    </row>
    <row r="8013" spans="3:19" x14ac:dyDescent="0.25">
      <c r="C8013" s="221"/>
      <c r="R8013" s="219">
        <v>44527</v>
      </c>
      <c r="S8013" s="220">
        <v>86.8</v>
      </c>
    </row>
    <row r="8014" spans="3:19" x14ac:dyDescent="0.25">
      <c r="C8014" s="221"/>
      <c r="R8014" s="219">
        <v>44528</v>
      </c>
      <c r="S8014" s="220">
        <v>86</v>
      </c>
    </row>
    <row r="8015" spans="3:19" x14ac:dyDescent="0.25">
      <c r="C8015" s="221"/>
      <c r="R8015" s="219">
        <v>44529</v>
      </c>
      <c r="S8015" s="220">
        <v>87.2</v>
      </c>
    </row>
    <row r="8016" spans="3:19" x14ac:dyDescent="0.25">
      <c r="C8016" s="221"/>
      <c r="R8016" s="219">
        <v>44530</v>
      </c>
      <c r="S8016" s="220">
        <v>88.1</v>
      </c>
    </row>
    <row r="8017" spans="3:19" x14ac:dyDescent="0.25">
      <c r="C8017" s="221"/>
      <c r="R8017" s="219">
        <v>44531</v>
      </c>
      <c r="S8017" s="220">
        <v>86.7</v>
      </c>
    </row>
    <row r="8018" spans="3:19" x14ac:dyDescent="0.25">
      <c r="C8018" s="221"/>
      <c r="R8018" s="219">
        <v>44532</v>
      </c>
      <c r="S8018" s="220">
        <v>87.7</v>
      </c>
    </row>
    <row r="8019" spans="3:19" x14ac:dyDescent="0.25">
      <c r="C8019" s="221"/>
      <c r="R8019" s="219">
        <v>44533</v>
      </c>
      <c r="S8019" s="220">
        <v>88.8</v>
      </c>
    </row>
    <row r="8020" spans="3:19" x14ac:dyDescent="0.25">
      <c r="C8020" s="221"/>
      <c r="R8020" s="219">
        <v>44534</v>
      </c>
      <c r="S8020" s="220">
        <v>87.2</v>
      </c>
    </row>
    <row r="8021" spans="3:19" x14ac:dyDescent="0.25">
      <c r="C8021" s="221"/>
      <c r="R8021" s="219">
        <v>44535</v>
      </c>
      <c r="S8021" s="220">
        <v>87.4</v>
      </c>
    </row>
    <row r="8022" spans="3:19" x14ac:dyDescent="0.25">
      <c r="C8022" s="221"/>
      <c r="R8022" s="219">
        <v>44536</v>
      </c>
      <c r="S8022" s="220">
        <v>90.7</v>
      </c>
    </row>
    <row r="8023" spans="3:19" x14ac:dyDescent="0.25">
      <c r="C8023" s="221"/>
      <c r="R8023" s="219">
        <v>44537</v>
      </c>
      <c r="S8023" s="220">
        <v>96.2</v>
      </c>
    </row>
    <row r="8024" spans="3:19" x14ac:dyDescent="0.25">
      <c r="C8024" s="221"/>
      <c r="R8024" s="219">
        <v>44538</v>
      </c>
      <c r="S8024" s="220">
        <v>99.5</v>
      </c>
    </row>
    <row r="8025" spans="3:19" x14ac:dyDescent="0.25">
      <c r="C8025" s="221"/>
      <c r="R8025" s="219">
        <v>44539</v>
      </c>
      <c r="S8025" s="220">
        <v>100.1</v>
      </c>
    </row>
    <row r="8026" spans="3:19" x14ac:dyDescent="0.25">
      <c r="C8026" s="221"/>
      <c r="R8026" s="219">
        <v>44540</v>
      </c>
      <c r="S8026" s="220">
        <v>101.1</v>
      </c>
    </row>
    <row r="8027" spans="3:19" x14ac:dyDescent="0.25">
      <c r="C8027" s="221"/>
      <c r="R8027" s="219">
        <v>44541</v>
      </c>
      <c r="S8027" s="220">
        <v>101.6</v>
      </c>
    </row>
    <row r="8028" spans="3:19" x14ac:dyDescent="0.25">
      <c r="C8028" s="221"/>
      <c r="R8028" s="219">
        <v>44542</v>
      </c>
      <c r="S8028" s="220">
        <v>100.6</v>
      </c>
    </row>
    <row r="8029" spans="3:19" x14ac:dyDescent="0.25">
      <c r="C8029" s="221"/>
      <c r="R8029" s="219">
        <v>44543</v>
      </c>
      <c r="S8029" s="220">
        <v>102.3</v>
      </c>
    </row>
    <row r="8030" spans="3:19" x14ac:dyDescent="0.25">
      <c r="C8030" s="221"/>
      <c r="R8030" s="219">
        <v>44544</v>
      </c>
      <c r="S8030" s="220">
        <v>105.1</v>
      </c>
    </row>
    <row r="8031" spans="3:19" x14ac:dyDescent="0.25">
      <c r="C8031" s="221"/>
      <c r="R8031" s="219">
        <v>44545</v>
      </c>
      <c r="S8031" s="220">
        <v>102.6</v>
      </c>
    </row>
    <row r="8032" spans="3:19" x14ac:dyDescent="0.25">
      <c r="C8032" s="221"/>
      <c r="R8032" s="219">
        <v>44546</v>
      </c>
      <c r="S8032" s="220">
        <v>103</v>
      </c>
    </row>
    <row r="8033" spans="3:19" x14ac:dyDescent="0.25">
      <c r="C8033" s="221"/>
      <c r="R8033" s="219">
        <v>44547</v>
      </c>
      <c r="S8033" s="220">
        <v>101.9</v>
      </c>
    </row>
    <row r="8034" spans="3:19" x14ac:dyDescent="0.25">
      <c r="C8034" s="221"/>
      <c r="R8034" s="219">
        <v>44548</v>
      </c>
      <c r="S8034" s="220">
        <v>99.3</v>
      </c>
    </row>
    <row r="8035" spans="3:19" x14ac:dyDescent="0.25">
      <c r="C8035" s="221"/>
      <c r="R8035" s="219">
        <v>44549</v>
      </c>
      <c r="S8035" s="220">
        <v>97.5</v>
      </c>
    </row>
    <row r="8036" spans="3:19" x14ac:dyDescent="0.25">
      <c r="C8036" s="221"/>
      <c r="R8036" s="219">
        <v>44550</v>
      </c>
      <c r="S8036" s="220">
        <v>97.9</v>
      </c>
    </row>
    <row r="8037" spans="3:19" x14ac:dyDescent="0.25">
      <c r="C8037" s="221"/>
      <c r="R8037" s="219">
        <v>44551</v>
      </c>
      <c r="S8037" s="220">
        <v>100.3</v>
      </c>
    </row>
    <row r="8038" spans="3:19" x14ac:dyDescent="0.25">
      <c r="C8038" s="221"/>
      <c r="R8038" s="219">
        <v>44552</v>
      </c>
      <c r="S8038" s="220">
        <v>100.6</v>
      </c>
    </row>
    <row r="8039" spans="3:19" x14ac:dyDescent="0.25">
      <c r="C8039" s="221"/>
      <c r="R8039" s="219">
        <v>44553</v>
      </c>
      <c r="S8039" s="220">
        <v>102.6</v>
      </c>
    </row>
    <row r="8040" spans="3:19" x14ac:dyDescent="0.25">
      <c r="C8040" s="221"/>
      <c r="R8040" s="219">
        <v>44554</v>
      </c>
      <c r="S8040" s="220">
        <v>104.1</v>
      </c>
    </row>
    <row r="8041" spans="3:19" x14ac:dyDescent="0.25">
      <c r="C8041" s="221"/>
      <c r="R8041" s="219">
        <v>44555</v>
      </c>
      <c r="S8041" s="220">
        <v>101.6</v>
      </c>
    </row>
    <row r="8042" spans="3:19" x14ac:dyDescent="0.25">
      <c r="C8042" s="221"/>
      <c r="R8042" s="219">
        <v>44556</v>
      </c>
      <c r="S8042" s="220">
        <v>101</v>
      </c>
    </row>
    <row r="8043" spans="3:19" x14ac:dyDescent="0.25">
      <c r="C8043" s="221"/>
      <c r="R8043" s="219">
        <v>44557</v>
      </c>
      <c r="S8043" s="220">
        <v>101.9</v>
      </c>
    </row>
    <row r="8044" spans="3:19" x14ac:dyDescent="0.25">
      <c r="C8044" s="221"/>
      <c r="R8044" s="219">
        <v>44558</v>
      </c>
      <c r="S8044" s="220">
        <v>102.8</v>
      </c>
    </row>
    <row r="8045" spans="3:19" x14ac:dyDescent="0.25">
      <c r="C8045" s="221"/>
      <c r="R8045" s="219">
        <v>44559</v>
      </c>
      <c r="S8045" s="220">
        <v>101.3</v>
      </c>
    </row>
    <row r="8046" spans="3:19" x14ac:dyDescent="0.25">
      <c r="C8046" s="221"/>
      <c r="R8046" s="219">
        <v>44560</v>
      </c>
      <c r="S8046" s="220">
        <v>104</v>
      </c>
    </row>
    <row r="8047" spans="3:19" x14ac:dyDescent="0.25">
      <c r="C8047" s="221"/>
      <c r="R8047" s="219">
        <v>44561</v>
      </c>
      <c r="S8047" s="220">
        <v>104</v>
      </c>
    </row>
    <row r="8048" spans="3:19" x14ac:dyDescent="0.25">
      <c r="C8048" s="221"/>
      <c r="R8048" s="219">
        <v>44562</v>
      </c>
      <c r="S8048" s="220">
        <v>103</v>
      </c>
    </row>
    <row r="8049" spans="3:19" x14ac:dyDescent="0.25">
      <c r="C8049" s="221"/>
      <c r="R8049" s="219">
        <v>44563</v>
      </c>
      <c r="S8049" s="220">
        <v>100.6</v>
      </c>
    </row>
    <row r="8050" spans="3:19" x14ac:dyDescent="0.25">
      <c r="C8050" s="221"/>
      <c r="R8050" s="219">
        <v>44564</v>
      </c>
      <c r="S8050" s="220">
        <v>100.1</v>
      </c>
    </row>
    <row r="8051" spans="3:19" x14ac:dyDescent="0.25">
      <c r="C8051" s="221"/>
      <c r="R8051" s="219">
        <v>44565</v>
      </c>
      <c r="S8051" s="220">
        <v>100.3</v>
      </c>
    </row>
    <row r="8052" spans="3:19" x14ac:dyDescent="0.25">
      <c r="C8052" s="221"/>
      <c r="R8052" s="219">
        <v>44566</v>
      </c>
      <c r="S8052" s="220">
        <v>99.3</v>
      </c>
    </row>
    <row r="8053" spans="3:19" x14ac:dyDescent="0.25">
      <c r="C8053" s="221"/>
      <c r="R8053" s="219">
        <v>44567</v>
      </c>
      <c r="S8053" s="220">
        <v>94.7</v>
      </c>
    </row>
    <row r="8054" spans="3:19" x14ac:dyDescent="0.25">
      <c r="C8054" s="221"/>
      <c r="R8054" s="219">
        <v>44568</v>
      </c>
      <c r="S8054" s="220">
        <v>93.7</v>
      </c>
    </row>
    <row r="8055" spans="3:19" x14ac:dyDescent="0.25">
      <c r="C8055" s="221"/>
      <c r="R8055" s="219">
        <v>44569</v>
      </c>
      <c r="S8055" s="220">
        <v>91.4</v>
      </c>
    </row>
    <row r="8056" spans="3:19" x14ac:dyDescent="0.25">
      <c r="C8056" s="221"/>
      <c r="R8056" s="219">
        <v>44570</v>
      </c>
      <c r="S8056" s="220">
        <v>87.9</v>
      </c>
    </row>
    <row r="8057" spans="3:19" x14ac:dyDescent="0.25">
      <c r="C8057" s="221"/>
      <c r="R8057" s="219">
        <v>44571</v>
      </c>
      <c r="S8057" s="220">
        <v>89.2</v>
      </c>
    </row>
    <row r="8058" spans="3:19" x14ac:dyDescent="0.25">
      <c r="C8058" s="221"/>
      <c r="R8058" s="219">
        <v>44572</v>
      </c>
      <c r="S8058" s="220">
        <v>93.1</v>
      </c>
    </row>
    <row r="8059" spans="3:19" x14ac:dyDescent="0.25">
      <c r="C8059" s="221"/>
      <c r="R8059" s="219">
        <v>44573</v>
      </c>
      <c r="S8059" s="220">
        <v>92</v>
      </c>
    </row>
    <row r="8060" spans="3:19" x14ac:dyDescent="0.25">
      <c r="C8060" s="221"/>
      <c r="R8060" s="219">
        <v>44574</v>
      </c>
      <c r="S8060" s="220">
        <v>93.4</v>
      </c>
    </row>
    <row r="8061" spans="3:19" x14ac:dyDescent="0.25">
      <c r="C8061" s="221"/>
      <c r="R8061" s="219">
        <v>44575</v>
      </c>
      <c r="S8061" s="220">
        <v>95.4</v>
      </c>
    </row>
    <row r="8062" spans="3:19" x14ac:dyDescent="0.25">
      <c r="C8062" s="221"/>
      <c r="R8062" s="219">
        <v>44576</v>
      </c>
      <c r="S8062" s="220">
        <v>93.2</v>
      </c>
    </row>
    <row r="8063" spans="3:19" x14ac:dyDescent="0.25">
      <c r="C8063" s="221"/>
      <c r="R8063" s="219">
        <v>44577</v>
      </c>
      <c r="S8063" s="220">
        <v>91.6</v>
      </c>
    </row>
    <row r="8064" spans="3:19" x14ac:dyDescent="0.25">
      <c r="C8064" s="221"/>
      <c r="R8064" s="219">
        <v>44578</v>
      </c>
      <c r="S8064" s="220">
        <v>92.5</v>
      </c>
    </row>
    <row r="8065" spans="3:19" x14ac:dyDescent="0.25">
      <c r="C8065" s="221"/>
      <c r="R8065" s="219">
        <v>44579</v>
      </c>
      <c r="S8065" s="220">
        <v>95.3</v>
      </c>
    </row>
    <row r="8066" spans="3:19" x14ac:dyDescent="0.25">
      <c r="C8066" s="221"/>
      <c r="R8066" s="219">
        <v>44580</v>
      </c>
      <c r="S8066" s="220">
        <v>98.6</v>
      </c>
    </row>
    <row r="8067" spans="3:19" x14ac:dyDescent="0.25">
      <c r="C8067" s="221"/>
      <c r="R8067" s="219">
        <v>44581</v>
      </c>
      <c r="S8067" s="220">
        <v>99.8</v>
      </c>
    </row>
    <row r="8068" spans="3:19" x14ac:dyDescent="0.25">
      <c r="C8068" s="221"/>
      <c r="R8068" s="219">
        <v>44582</v>
      </c>
      <c r="S8068" s="220">
        <v>101.5</v>
      </c>
    </row>
    <row r="8069" spans="3:19" x14ac:dyDescent="0.25">
      <c r="C8069" s="221"/>
      <c r="R8069" s="219">
        <v>44583</v>
      </c>
      <c r="S8069" s="220">
        <v>101.6</v>
      </c>
    </row>
    <row r="8070" spans="3:19" x14ac:dyDescent="0.25">
      <c r="C8070" s="221"/>
      <c r="R8070" s="219">
        <v>44584</v>
      </c>
      <c r="S8070" s="220">
        <v>100.7</v>
      </c>
    </row>
    <row r="8071" spans="3:19" x14ac:dyDescent="0.25">
      <c r="C8071" s="221"/>
      <c r="R8071" s="219">
        <v>44585</v>
      </c>
      <c r="S8071" s="220">
        <v>105.4</v>
      </c>
    </row>
    <row r="8072" spans="3:19" x14ac:dyDescent="0.25">
      <c r="C8072" s="221"/>
      <c r="R8072" s="219">
        <v>44586</v>
      </c>
      <c r="S8072" s="220">
        <v>113.8</v>
      </c>
    </row>
    <row r="8073" spans="3:19" x14ac:dyDescent="0.25">
      <c r="C8073" s="221"/>
      <c r="R8073" s="219">
        <v>44587</v>
      </c>
      <c r="S8073" s="220">
        <v>120.1</v>
      </c>
    </row>
    <row r="8074" spans="3:19" x14ac:dyDescent="0.25">
      <c r="C8074" s="221"/>
      <c r="R8074" s="219">
        <v>44588</v>
      </c>
      <c r="S8074" s="220">
        <v>126.9</v>
      </c>
    </row>
    <row r="8075" spans="3:19" x14ac:dyDescent="0.25">
      <c r="C8075" s="221"/>
      <c r="R8075" s="219">
        <v>44589</v>
      </c>
      <c r="S8075" s="220">
        <v>131.9</v>
      </c>
    </row>
    <row r="8076" spans="3:19" x14ac:dyDescent="0.25">
      <c r="C8076" s="221"/>
      <c r="R8076" s="219">
        <v>44590</v>
      </c>
      <c r="S8076" s="220">
        <v>133.30000000000001</v>
      </c>
    </row>
    <row r="8077" spans="3:19" x14ac:dyDescent="0.25">
      <c r="C8077" s="221"/>
      <c r="R8077" s="219">
        <v>44591</v>
      </c>
      <c r="S8077" s="220">
        <v>132.30000000000001</v>
      </c>
    </row>
    <row r="8078" spans="3:19" x14ac:dyDescent="0.25">
      <c r="C8078" s="221"/>
      <c r="R8078" s="219">
        <v>44592</v>
      </c>
      <c r="S8078" s="220">
        <v>135.19999999999999</v>
      </c>
    </row>
    <row r="8079" spans="3:19" x14ac:dyDescent="0.25">
      <c r="C8079" s="221"/>
      <c r="R8079" s="219">
        <v>44593</v>
      </c>
      <c r="S8079" s="220">
        <v>140.4</v>
      </c>
    </row>
    <row r="8080" spans="3:19" x14ac:dyDescent="0.25">
      <c r="C8080" s="221"/>
      <c r="R8080" s="219">
        <v>44594</v>
      </c>
      <c r="S8080" s="220">
        <v>147.1</v>
      </c>
    </row>
    <row r="8081" spans="3:19" x14ac:dyDescent="0.25">
      <c r="C8081" s="221"/>
      <c r="R8081" s="219">
        <v>44595</v>
      </c>
      <c r="S8081" s="220">
        <v>149.9</v>
      </c>
    </row>
    <row r="8082" spans="3:19" x14ac:dyDescent="0.25">
      <c r="C8082" s="221"/>
      <c r="R8082" s="219">
        <v>44596</v>
      </c>
      <c r="S8082" s="220">
        <v>150</v>
      </c>
    </row>
    <row r="8083" spans="3:19" x14ac:dyDescent="0.25">
      <c r="C8083" s="221"/>
      <c r="R8083" s="219">
        <v>44597</v>
      </c>
      <c r="S8083" s="220">
        <v>149.1</v>
      </c>
    </row>
    <row r="8084" spans="3:19" x14ac:dyDescent="0.25">
      <c r="C8084" s="221"/>
      <c r="R8084" s="219">
        <v>44598</v>
      </c>
      <c r="S8084" s="220">
        <v>147.69999999999999</v>
      </c>
    </row>
    <row r="8085" spans="3:19" x14ac:dyDescent="0.25">
      <c r="C8085" s="221"/>
      <c r="R8085" s="219">
        <v>44599</v>
      </c>
      <c r="S8085" s="220">
        <v>153.30000000000001</v>
      </c>
    </row>
    <row r="8086" spans="3:19" x14ac:dyDescent="0.25">
      <c r="C8086" s="221"/>
      <c r="R8086" s="219">
        <v>44600</v>
      </c>
      <c r="S8086" s="220">
        <v>156.6</v>
      </c>
    </row>
    <row r="8087" spans="3:19" x14ac:dyDescent="0.25">
      <c r="C8087" s="221"/>
      <c r="R8087" s="219">
        <v>44601</v>
      </c>
      <c r="S8087" s="220">
        <v>156.1</v>
      </c>
    </row>
    <row r="8088" spans="3:19" x14ac:dyDescent="0.25">
      <c r="C8088" s="221"/>
      <c r="R8088" s="219">
        <v>44602</v>
      </c>
      <c r="S8088" s="220">
        <v>153.5</v>
      </c>
    </row>
    <row r="8089" spans="3:19" x14ac:dyDescent="0.25">
      <c r="C8089" s="221"/>
      <c r="R8089" s="219">
        <v>44603</v>
      </c>
      <c r="S8089" s="220">
        <v>157</v>
      </c>
    </row>
    <row r="8090" spans="3:19" x14ac:dyDescent="0.25">
      <c r="C8090" s="221"/>
      <c r="R8090" s="219">
        <v>44604</v>
      </c>
      <c r="S8090" s="220">
        <v>155.5</v>
      </c>
    </row>
    <row r="8091" spans="3:19" x14ac:dyDescent="0.25">
      <c r="C8091" s="221"/>
      <c r="R8091" s="219">
        <v>44605</v>
      </c>
      <c r="S8091" s="220">
        <v>155</v>
      </c>
    </row>
    <row r="8092" spans="3:19" x14ac:dyDescent="0.25">
      <c r="C8092" s="221"/>
      <c r="R8092" s="219">
        <v>44606</v>
      </c>
      <c r="S8092" s="220">
        <v>159.1</v>
      </c>
    </row>
    <row r="8093" spans="3:19" x14ac:dyDescent="0.25">
      <c r="C8093" s="221"/>
      <c r="R8093" s="219">
        <v>44607</v>
      </c>
      <c r="S8093" s="220">
        <v>165.6</v>
      </c>
    </row>
    <row r="8094" spans="3:19" x14ac:dyDescent="0.25">
      <c r="C8094" s="221"/>
      <c r="R8094" s="219">
        <v>44608</v>
      </c>
      <c r="S8094" s="220">
        <v>169.3</v>
      </c>
    </row>
    <row r="8095" spans="3:19" x14ac:dyDescent="0.25">
      <c r="C8095" s="221"/>
      <c r="R8095" s="219">
        <v>44609</v>
      </c>
      <c r="S8095" s="220">
        <v>172.5</v>
      </c>
    </row>
    <row r="8096" spans="3:19" x14ac:dyDescent="0.25">
      <c r="C8096" s="221"/>
      <c r="R8096" s="219">
        <v>44610</v>
      </c>
      <c r="S8096" s="220">
        <v>175</v>
      </c>
    </row>
    <row r="8097" spans="3:19" x14ac:dyDescent="0.25">
      <c r="C8097" s="221"/>
      <c r="R8097" s="219">
        <v>44611</v>
      </c>
      <c r="S8097" s="220">
        <v>175</v>
      </c>
    </row>
    <row r="8098" spans="3:19" x14ac:dyDescent="0.25">
      <c r="C8098" s="221"/>
      <c r="R8098" s="219">
        <v>44612</v>
      </c>
      <c r="S8098" s="220">
        <v>171.3</v>
      </c>
    </row>
    <row r="8099" spans="3:19" x14ac:dyDescent="0.25">
      <c r="C8099" s="221"/>
      <c r="R8099" s="219">
        <v>44613</v>
      </c>
      <c r="S8099" s="220">
        <v>171.4</v>
      </c>
    </row>
    <row r="8100" spans="3:19" x14ac:dyDescent="0.25">
      <c r="C8100" s="221"/>
      <c r="R8100" s="219">
        <v>44614</v>
      </c>
      <c r="S8100" s="220">
        <v>177.4</v>
      </c>
    </row>
    <row r="8101" spans="3:19" x14ac:dyDescent="0.25">
      <c r="C8101" s="221"/>
      <c r="R8101" s="219">
        <v>44615</v>
      </c>
      <c r="S8101" s="220">
        <v>185.8</v>
      </c>
    </row>
    <row r="8102" spans="3:19" x14ac:dyDescent="0.25">
      <c r="C8102" s="221"/>
      <c r="R8102" s="219">
        <v>44616</v>
      </c>
      <c r="S8102" s="220">
        <v>188.6</v>
      </c>
    </row>
    <row r="8103" spans="3:19" x14ac:dyDescent="0.25">
      <c r="C8103" s="221">
        <v>0</v>
      </c>
      <c r="R8103" s="219">
        <v>44617</v>
      </c>
      <c r="S8103" s="220">
        <v>196.8</v>
      </c>
    </row>
    <row r="8104" spans="3:19" x14ac:dyDescent="0.25">
      <c r="C8104" s="221"/>
      <c r="R8104" s="219">
        <v>44618</v>
      </c>
      <c r="S8104" s="220">
        <v>201.1</v>
      </c>
    </row>
    <row r="8105" spans="3:19" x14ac:dyDescent="0.25">
      <c r="C8105" s="221"/>
      <c r="R8105" s="219">
        <v>44619</v>
      </c>
      <c r="S8105" s="220">
        <v>201.6</v>
      </c>
    </row>
    <row r="8106" spans="3:19" x14ac:dyDescent="0.25">
      <c r="C8106" s="221"/>
      <c r="R8106" s="219">
        <v>44620</v>
      </c>
      <c r="S8106" s="220">
        <v>209.3</v>
      </c>
    </row>
    <row r="8107" spans="3:19" x14ac:dyDescent="0.25">
      <c r="C8107" s="221"/>
      <c r="R8107" s="219">
        <v>44621</v>
      </c>
      <c r="S8107" s="220">
        <v>225.2</v>
      </c>
    </row>
    <row r="8108" spans="3:19" x14ac:dyDescent="0.25">
      <c r="C8108" s="221"/>
      <c r="R8108" s="219">
        <v>44622</v>
      </c>
      <c r="S8108" s="220">
        <v>237.8</v>
      </c>
    </row>
    <row r="8109" spans="3:19" x14ac:dyDescent="0.25">
      <c r="C8109" s="221"/>
      <c r="R8109" s="219">
        <v>44623</v>
      </c>
      <c r="S8109" s="220">
        <v>246.2</v>
      </c>
    </row>
    <row r="8110" spans="3:19" x14ac:dyDescent="0.25">
      <c r="C8110" s="221"/>
      <c r="R8110" s="219">
        <v>44624</v>
      </c>
      <c r="S8110" s="220">
        <v>249.8</v>
      </c>
    </row>
    <row r="8111" spans="3:19" x14ac:dyDescent="0.25">
      <c r="C8111" s="221"/>
      <c r="R8111" s="219">
        <v>44625</v>
      </c>
      <c r="S8111" s="220">
        <v>254.6</v>
      </c>
    </row>
    <row r="8112" spans="3:19" x14ac:dyDescent="0.25">
      <c r="C8112" s="221"/>
      <c r="R8112" s="219">
        <v>44626</v>
      </c>
      <c r="S8112" s="220">
        <v>258</v>
      </c>
    </row>
    <row r="8113" spans="3:19" x14ac:dyDescent="0.25">
      <c r="C8113" s="221"/>
      <c r="R8113" s="219">
        <v>44627</v>
      </c>
      <c r="S8113" s="220">
        <v>268.10000000000002</v>
      </c>
    </row>
    <row r="8114" spans="3:19" x14ac:dyDescent="0.25">
      <c r="C8114" s="221"/>
      <c r="R8114" s="219">
        <v>44628</v>
      </c>
      <c r="S8114" s="220">
        <v>277.5</v>
      </c>
    </row>
    <row r="8115" spans="3:19" x14ac:dyDescent="0.25">
      <c r="C8115" s="221"/>
      <c r="R8115" s="219">
        <v>44629</v>
      </c>
      <c r="S8115" s="220">
        <v>280.89999999999998</v>
      </c>
    </row>
    <row r="8116" spans="3:19" x14ac:dyDescent="0.25">
      <c r="C8116" s="221"/>
      <c r="R8116" s="219">
        <v>44630</v>
      </c>
      <c r="S8116" s="220">
        <v>287.60000000000002</v>
      </c>
    </row>
    <row r="8117" spans="3:19" x14ac:dyDescent="0.25">
      <c r="C8117" s="221"/>
      <c r="R8117" s="219">
        <v>44631</v>
      </c>
      <c r="S8117" s="220">
        <v>297.3</v>
      </c>
    </row>
    <row r="8118" spans="3:19" x14ac:dyDescent="0.25">
      <c r="C8118" s="221"/>
      <c r="R8118" s="219">
        <v>44632</v>
      </c>
      <c r="S8118" s="220">
        <v>303.39999999999998</v>
      </c>
    </row>
    <row r="8119" spans="3:19" x14ac:dyDescent="0.25">
      <c r="C8119" s="221"/>
      <c r="R8119" s="219">
        <v>44633</v>
      </c>
      <c r="S8119" s="220">
        <v>303.2</v>
      </c>
    </row>
    <row r="8120" spans="3:19" x14ac:dyDescent="0.25">
      <c r="C8120" s="221"/>
      <c r="R8120" s="219">
        <v>44634</v>
      </c>
      <c r="S8120" s="220">
        <v>311.10000000000002</v>
      </c>
    </row>
    <row r="8121" spans="3:19" x14ac:dyDescent="0.25">
      <c r="C8121" s="221"/>
      <c r="R8121" s="219">
        <v>44635</v>
      </c>
      <c r="S8121" s="220">
        <v>318</v>
      </c>
    </row>
    <row r="8122" spans="3:19" x14ac:dyDescent="0.25">
      <c r="C8122" s="221"/>
      <c r="R8122" s="219">
        <v>44636</v>
      </c>
      <c r="S8122" s="220">
        <v>327.39999999999998</v>
      </c>
    </row>
    <row r="8123" spans="3:19" x14ac:dyDescent="0.25">
      <c r="C8123" s="221"/>
      <c r="R8123" s="219">
        <v>44637</v>
      </c>
      <c r="S8123" s="220">
        <v>329.3</v>
      </c>
    </row>
    <row r="8124" spans="3:19" x14ac:dyDescent="0.25">
      <c r="C8124" s="221"/>
      <c r="R8124" s="219">
        <v>44638</v>
      </c>
      <c r="S8124" s="220">
        <v>331.6</v>
      </c>
    </row>
    <row r="8125" spans="3:19" x14ac:dyDescent="0.25">
      <c r="C8125" s="221"/>
      <c r="R8125" s="219">
        <v>44639</v>
      </c>
      <c r="S8125" s="220">
        <v>329.5</v>
      </c>
    </row>
    <row r="8126" spans="3:19" x14ac:dyDescent="0.25">
      <c r="C8126" s="221"/>
      <c r="R8126" s="219">
        <v>44640</v>
      </c>
      <c r="S8126" s="220">
        <v>326.2</v>
      </c>
    </row>
    <row r="8127" spans="3:19" x14ac:dyDescent="0.25">
      <c r="C8127" s="221"/>
      <c r="R8127" s="219">
        <v>44641</v>
      </c>
      <c r="S8127" s="220">
        <v>329.2</v>
      </c>
    </row>
    <row r="8128" spans="3:19" x14ac:dyDescent="0.25">
      <c r="C8128" s="221"/>
      <c r="R8128" s="219">
        <v>44642</v>
      </c>
      <c r="S8128" s="220">
        <v>334.6</v>
      </c>
    </row>
    <row r="8129" spans="3:19" x14ac:dyDescent="0.25">
      <c r="C8129" s="221"/>
      <c r="R8129" s="219">
        <v>44643</v>
      </c>
      <c r="S8129" s="220">
        <v>338.8</v>
      </c>
    </row>
    <row r="8130" spans="3:19" x14ac:dyDescent="0.25">
      <c r="C8130" s="221"/>
      <c r="R8130" s="219">
        <v>44644</v>
      </c>
      <c r="S8130" s="220">
        <v>340.3</v>
      </c>
    </row>
    <row r="8131" spans="3:19" x14ac:dyDescent="0.25">
      <c r="C8131" s="221"/>
      <c r="R8131" s="219">
        <v>44645</v>
      </c>
      <c r="S8131" s="220">
        <v>337.7</v>
      </c>
    </row>
    <row r="8132" spans="3:19" x14ac:dyDescent="0.25">
      <c r="C8132" s="221"/>
      <c r="R8132" s="219">
        <v>44646</v>
      </c>
      <c r="S8132" s="220">
        <v>334.1</v>
      </c>
    </row>
    <row r="8133" spans="3:19" x14ac:dyDescent="0.25">
      <c r="C8133" s="221"/>
      <c r="R8133" s="219">
        <v>44647</v>
      </c>
      <c r="S8133" s="220">
        <v>323.2</v>
      </c>
    </row>
    <row r="8134" spans="3:19" x14ac:dyDescent="0.25">
      <c r="C8134" s="221"/>
      <c r="R8134" s="219">
        <v>44648</v>
      </c>
      <c r="S8134" s="220">
        <v>319.89999999999998</v>
      </c>
    </row>
    <row r="8135" spans="3:19" x14ac:dyDescent="0.25">
      <c r="C8135" s="221"/>
      <c r="R8135" s="219">
        <v>44649</v>
      </c>
      <c r="S8135" s="220">
        <v>321.39999999999998</v>
      </c>
    </row>
    <row r="8136" spans="3:19" x14ac:dyDescent="0.25">
      <c r="C8136" s="221"/>
      <c r="R8136" s="219">
        <v>44650</v>
      </c>
      <c r="S8136" s="220">
        <v>314.60000000000002</v>
      </c>
    </row>
    <row r="8137" spans="3:19" x14ac:dyDescent="0.25">
      <c r="C8137" s="221"/>
      <c r="R8137" s="219">
        <v>44651</v>
      </c>
      <c r="S8137" s="220">
        <v>305.39999999999998</v>
      </c>
    </row>
    <row r="8138" spans="3:19" x14ac:dyDescent="0.25">
      <c r="C8138" s="221"/>
      <c r="R8138" s="219">
        <v>44652</v>
      </c>
      <c r="S8138" s="220">
        <v>294.3</v>
      </c>
    </row>
    <row r="8139" spans="3:19" x14ac:dyDescent="0.25">
      <c r="C8139" s="221"/>
      <c r="R8139" s="219">
        <v>44653</v>
      </c>
      <c r="S8139" s="220">
        <v>285.8</v>
      </c>
    </row>
    <row r="8140" spans="3:19" x14ac:dyDescent="0.25">
      <c r="C8140" s="221"/>
      <c r="R8140" s="219">
        <v>44654</v>
      </c>
      <c r="S8140" s="220">
        <v>281.60000000000002</v>
      </c>
    </row>
    <row r="8141" spans="3:19" x14ac:dyDescent="0.25">
      <c r="C8141" s="221"/>
      <c r="R8141" s="219">
        <v>44655</v>
      </c>
      <c r="S8141" s="220">
        <v>276.7</v>
      </c>
    </row>
    <row r="8142" spans="3:19" x14ac:dyDescent="0.25">
      <c r="C8142" s="221"/>
      <c r="R8142" s="219">
        <v>44656</v>
      </c>
      <c r="S8142" s="220">
        <v>277.3</v>
      </c>
    </row>
    <row r="8143" spans="3:19" x14ac:dyDescent="0.25">
      <c r="C8143" s="221"/>
      <c r="R8143" s="219">
        <v>44657</v>
      </c>
      <c r="S8143" s="220">
        <v>271.60000000000002</v>
      </c>
    </row>
    <row r="8144" spans="3:19" x14ac:dyDescent="0.25">
      <c r="C8144" s="221"/>
      <c r="R8144" s="219">
        <v>44658</v>
      </c>
      <c r="S8144" s="220">
        <v>268.10000000000002</v>
      </c>
    </row>
    <row r="8145" spans="3:19" x14ac:dyDescent="0.25">
      <c r="C8145" s="221"/>
      <c r="R8145" s="219">
        <v>44659</v>
      </c>
      <c r="S8145" s="220">
        <v>265.39999999999998</v>
      </c>
    </row>
    <row r="8146" spans="3:19" x14ac:dyDescent="0.25">
      <c r="C8146" s="221"/>
      <c r="R8146" s="219">
        <v>44660</v>
      </c>
      <c r="S8146" s="220">
        <v>259.39999999999998</v>
      </c>
    </row>
    <row r="8147" spans="3:19" x14ac:dyDescent="0.25">
      <c r="C8147" s="221"/>
      <c r="R8147" s="219">
        <v>44661</v>
      </c>
      <c r="S8147" s="220">
        <v>250.6</v>
      </c>
    </row>
    <row r="8148" spans="3:19" x14ac:dyDescent="0.25">
      <c r="C8148" s="221"/>
      <c r="R8148" s="219">
        <v>44662</v>
      </c>
      <c r="S8148" s="220">
        <v>247.5</v>
      </c>
    </row>
    <row r="8149" spans="3:19" x14ac:dyDescent="0.25">
      <c r="C8149" s="221"/>
      <c r="R8149" s="219">
        <v>44663</v>
      </c>
      <c r="S8149" s="220">
        <v>249.2</v>
      </c>
    </row>
    <row r="8150" spans="3:19" x14ac:dyDescent="0.25">
      <c r="C8150" s="221"/>
      <c r="R8150" s="219">
        <v>44664</v>
      </c>
      <c r="S8150" s="220">
        <v>245.5</v>
      </c>
    </row>
    <row r="8151" spans="3:19" x14ac:dyDescent="0.25">
      <c r="C8151" s="221"/>
      <c r="R8151" s="219">
        <v>44665</v>
      </c>
      <c r="S8151" s="220">
        <v>243.7</v>
      </c>
    </row>
    <row r="8152" spans="3:19" x14ac:dyDescent="0.25">
      <c r="C8152" s="221"/>
      <c r="R8152" s="219">
        <v>44666</v>
      </c>
      <c r="S8152" s="220">
        <v>233.5</v>
      </c>
    </row>
    <row r="8153" spans="3:19" x14ac:dyDescent="0.25">
      <c r="C8153" s="221"/>
      <c r="R8153" s="219">
        <v>44667</v>
      </c>
      <c r="S8153" s="220">
        <v>229.1</v>
      </c>
    </row>
    <row r="8154" spans="3:19" x14ac:dyDescent="0.25">
      <c r="C8154" s="221"/>
      <c r="R8154" s="219">
        <v>44668</v>
      </c>
      <c r="S8154" s="220">
        <v>224.4</v>
      </c>
    </row>
    <row r="8155" spans="3:19" x14ac:dyDescent="0.25">
      <c r="C8155" s="221"/>
      <c r="R8155" s="219">
        <v>44669</v>
      </c>
      <c r="S8155" s="220">
        <v>225.9</v>
      </c>
    </row>
    <row r="8156" spans="3:19" x14ac:dyDescent="0.25">
      <c r="C8156" s="221"/>
      <c r="R8156" s="219">
        <v>44670</v>
      </c>
      <c r="S8156" s="220">
        <v>228.6</v>
      </c>
    </row>
    <row r="8157" spans="3:19" x14ac:dyDescent="0.25">
      <c r="C8157" s="221"/>
      <c r="R8157" s="219">
        <v>44671</v>
      </c>
      <c r="S8157" s="220">
        <v>227.5</v>
      </c>
    </row>
    <row r="8158" spans="3:19" x14ac:dyDescent="0.25">
      <c r="C8158" s="221"/>
      <c r="R8158" s="219">
        <v>44672</v>
      </c>
      <c r="S8158" s="220">
        <v>223.8</v>
      </c>
    </row>
    <row r="8159" spans="3:19" x14ac:dyDescent="0.25">
      <c r="C8159" s="221"/>
      <c r="R8159" s="219">
        <v>44673</v>
      </c>
      <c r="S8159" s="220">
        <v>223</v>
      </c>
    </row>
    <row r="8160" spans="3:19" x14ac:dyDescent="0.25">
      <c r="C8160" s="221"/>
      <c r="R8160" s="219">
        <v>44674</v>
      </c>
      <c r="S8160" s="220">
        <v>216.4</v>
      </c>
    </row>
    <row r="8161" spans="3:19" x14ac:dyDescent="0.25">
      <c r="C8161" s="221">
        <v>800</v>
      </c>
      <c r="R8161" s="219">
        <v>44675</v>
      </c>
      <c r="S8161" s="220">
        <v>206.1</v>
      </c>
    </row>
    <row r="8162" spans="3:19" x14ac:dyDescent="0.25">
      <c r="C8162" s="221">
        <v>800</v>
      </c>
      <c r="R8162" s="219">
        <v>44676</v>
      </c>
      <c r="S8162" s="220">
        <v>205.2</v>
      </c>
    </row>
    <row r="8163" spans="3:19" x14ac:dyDescent="0.25">
      <c r="C8163" s="221"/>
      <c r="R8163" s="219">
        <v>44677</v>
      </c>
      <c r="S8163" s="220">
        <v>204.4</v>
      </c>
    </row>
    <row r="8164" spans="3:19" x14ac:dyDescent="0.25">
      <c r="C8164" s="221"/>
      <c r="R8164" s="219">
        <v>44678</v>
      </c>
      <c r="S8164" s="220">
        <v>200.7</v>
      </c>
    </row>
    <row r="8165" spans="3:19" x14ac:dyDescent="0.25">
      <c r="C8165" s="221"/>
      <c r="R8165" s="219">
        <v>44679</v>
      </c>
      <c r="S8165" s="220">
        <v>198.5</v>
      </c>
    </row>
    <row r="8166" spans="3:19" x14ac:dyDescent="0.25">
      <c r="C8166" s="221"/>
      <c r="R8166" s="219">
        <v>44680</v>
      </c>
      <c r="S8166" s="220">
        <v>195.6</v>
      </c>
    </row>
    <row r="8167" spans="3:19" x14ac:dyDescent="0.25">
      <c r="C8167" s="221"/>
      <c r="R8167" s="219">
        <v>44681</v>
      </c>
      <c r="S8167" s="220">
        <v>192.3</v>
      </c>
    </row>
    <row r="8168" spans="3:19" x14ac:dyDescent="0.25">
      <c r="C8168" s="221"/>
      <c r="R8168" s="219">
        <v>44682</v>
      </c>
      <c r="S8168" s="220">
        <v>188</v>
      </c>
    </row>
    <row r="8169" spans="3:19" x14ac:dyDescent="0.25">
      <c r="C8169" s="221"/>
      <c r="R8169" s="219">
        <v>44683</v>
      </c>
      <c r="S8169" s="220">
        <v>184.9</v>
      </c>
    </row>
    <row r="8170" spans="3:19" x14ac:dyDescent="0.25">
      <c r="C8170" s="221"/>
      <c r="R8170" s="219">
        <v>44684</v>
      </c>
      <c r="S8170" s="220">
        <v>182.1</v>
      </c>
    </row>
    <row r="8171" spans="3:19" x14ac:dyDescent="0.25">
      <c r="C8171" s="221"/>
      <c r="R8171" s="219">
        <v>44685</v>
      </c>
      <c r="S8171" s="220">
        <v>181.7</v>
      </c>
    </row>
    <row r="8172" spans="3:19" x14ac:dyDescent="0.25">
      <c r="C8172" s="221"/>
      <c r="R8172" s="219">
        <v>44686</v>
      </c>
      <c r="S8172" s="220">
        <v>179.3</v>
      </c>
    </row>
    <row r="8173" spans="3:19" x14ac:dyDescent="0.25">
      <c r="C8173" s="221"/>
      <c r="R8173" s="219">
        <v>44687</v>
      </c>
      <c r="S8173" s="220">
        <v>179.3</v>
      </c>
    </row>
    <row r="8174" spans="3:19" x14ac:dyDescent="0.25">
      <c r="C8174" s="221"/>
      <c r="R8174" s="219">
        <v>44688</v>
      </c>
      <c r="S8174" s="220">
        <v>174</v>
      </c>
    </row>
    <row r="8175" spans="3:19" x14ac:dyDescent="0.25">
      <c r="C8175" s="221"/>
      <c r="R8175" s="219">
        <v>44689</v>
      </c>
      <c r="S8175" s="220">
        <v>169.6</v>
      </c>
    </row>
    <row r="8176" spans="3:19" x14ac:dyDescent="0.25">
      <c r="C8176" s="221"/>
      <c r="R8176" s="219">
        <v>44690</v>
      </c>
      <c r="S8176" s="220">
        <v>168.7</v>
      </c>
    </row>
    <row r="8177" spans="3:19" x14ac:dyDescent="0.25">
      <c r="C8177" s="221"/>
      <c r="R8177" s="219">
        <v>44691</v>
      </c>
      <c r="S8177" s="220">
        <v>168.6</v>
      </c>
    </row>
    <row r="8178" spans="3:19" x14ac:dyDescent="0.25">
      <c r="C8178" s="221"/>
      <c r="R8178" s="219">
        <v>44692</v>
      </c>
      <c r="S8178" s="220">
        <v>167.9</v>
      </c>
    </row>
    <row r="8179" spans="3:19" x14ac:dyDescent="0.25">
      <c r="C8179" s="221"/>
      <c r="R8179" s="219">
        <v>44693</v>
      </c>
      <c r="S8179" s="220">
        <v>165.6</v>
      </c>
    </row>
    <row r="8180" spans="3:19" x14ac:dyDescent="0.25">
      <c r="C8180" s="221"/>
      <c r="R8180" s="219">
        <v>44694</v>
      </c>
      <c r="S8180" s="220">
        <v>162.69999999999999</v>
      </c>
    </row>
    <row r="8181" spans="3:19" x14ac:dyDescent="0.25">
      <c r="C8181" s="221"/>
      <c r="R8181" s="219">
        <v>44695</v>
      </c>
      <c r="S8181" s="220">
        <v>156.5</v>
      </c>
    </row>
    <row r="8182" spans="3:19" x14ac:dyDescent="0.25">
      <c r="C8182" s="221"/>
      <c r="R8182" s="219">
        <v>44696</v>
      </c>
      <c r="S8182" s="220">
        <v>153.30000000000001</v>
      </c>
    </row>
    <row r="8183" spans="3:19" x14ac:dyDescent="0.25">
      <c r="C8183" s="221"/>
      <c r="R8183" s="219">
        <v>44697</v>
      </c>
      <c r="S8183" s="220">
        <v>153.30000000000001</v>
      </c>
    </row>
    <row r="8184" spans="3:19" x14ac:dyDescent="0.25">
      <c r="C8184" s="221"/>
      <c r="R8184" s="219">
        <v>44698</v>
      </c>
      <c r="S8184" s="220">
        <v>154.1</v>
      </c>
    </row>
    <row r="8185" spans="3:19" x14ac:dyDescent="0.25">
      <c r="C8185" s="221"/>
      <c r="R8185" s="219">
        <v>44699</v>
      </c>
      <c r="S8185" s="220">
        <v>152.4</v>
      </c>
    </row>
    <row r="8186" spans="3:19" x14ac:dyDescent="0.25">
      <c r="C8186" s="221"/>
      <c r="R8186" s="219">
        <v>44700</v>
      </c>
      <c r="S8186" s="220">
        <v>150.80000000000001</v>
      </c>
    </row>
    <row r="8187" spans="3:19" x14ac:dyDescent="0.25">
      <c r="C8187" s="221"/>
      <c r="R8187" s="219">
        <v>44701</v>
      </c>
      <c r="S8187" s="220">
        <v>148.9</v>
      </c>
    </row>
    <row r="8188" spans="3:19" x14ac:dyDescent="0.25">
      <c r="C8188" s="221"/>
      <c r="R8188" s="219">
        <v>44702</v>
      </c>
      <c r="S8188" s="220">
        <v>148.6</v>
      </c>
    </row>
    <row r="8189" spans="3:19" x14ac:dyDescent="0.25">
      <c r="C8189" s="221"/>
      <c r="R8189" s="219">
        <v>44703</v>
      </c>
      <c r="S8189" s="220">
        <v>142.80000000000001</v>
      </c>
    </row>
    <row r="8190" spans="3:19" x14ac:dyDescent="0.25">
      <c r="C8190" s="221"/>
      <c r="R8190" s="219">
        <v>44704</v>
      </c>
      <c r="S8190" s="220">
        <v>143.4</v>
      </c>
    </row>
    <row r="8191" spans="3:19" x14ac:dyDescent="0.25">
      <c r="C8191" s="221"/>
      <c r="R8191" s="219">
        <v>44705</v>
      </c>
      <c r="S8191" s="220">
        <v>149.30000000000001</v>
      </c>
    </row>
    <row r="8192" spans="3:19" x14ac:dyDescent="0.25">
      <c r="C8192" s="221"/>
      <c r="R8192" s="219">
        <v>44706</v>
      </c>
      <c r="S8192" s="220">
        <v>146.4</v>
      </c>
    </row>
    <row r="8193" spans="3:19" x14ac:dyDescent="0.25">
      <c r="C8193" s="221"/>
      <c r="R8193" s="219">
        <v>44707</v>
      </c>
      <c r="S8193" s="220">
        <v>145.69999999999999</v>
      </c>
    </row>
    <row r="8194" spans="3:19" x14ac:dyDescent="0.25">
      <c r="C8194" s="221"/>
      <c r="R8194" s="219">
        <v>44708</v>
      </c>
      <c r="S8194" s="220">
        <v>144.80000000000001</v>
      </c>
    </row>
    <row r="8195" spans="3:19" x14ac:dyDescent="0.25">
      <c r="C8195" s="221"/>
      <c r="R8195" s="219">
        <v>44709</v>
      </c>
      <c r="S8195" s="220">
        <v>142.69999999999999</v>
      </c>
    </row>
    <row r="8196" spans="3:19" x14ac:dyDescent="0.25">
      <c r="C8196" s="221"/>
      <c r="R8196" s="219">
        <v>44710</v>
      </c>
      <c r="S8196" s="220">
        <v>140</v>
      </c>
    </row>
    <row r="8197" spans="3:19" x14ac:dyDescent="0.25">
      <c r="C8197" s="221"/>
      <c r="R8197" s="219">
        <v>44711</v>
      </c>
      <c r="S8197" s="220">
        <v>138.30000000000001</v>
      </c>
    </row>
    <row r="8198" spans="3:19" x14ac:dyDescent="0.25">
      <c r="C8198" s="221"/>
      <c r="R8198" s="219">
        <v>44712</v>
      </c>
      <c r="S8198" s="220">
        <v>142.5</v>
      </c>
    </row>
    <row r="8199" spans="3:19" x14ac:dyDescent="0.25">
      <c r="C8199" s="221"/>
      <c r="R8199" s="219">
        <v>44713</v>
      </c>
      <c r="S8199" s="220">
        <v>145.19999999999999</v>
      </c>
    </row>
    <row r="8200" spans="3:19" x14ac:dyDescent="0.25">
      <c r="C8200" s="221"/>
      <c r="R8200" s="219">
        <v>44714</v>
      </c>
      <c r="S8200" s="220">
        <v>144.9</v>
      </c>
    </row>
    <row r="8201" spans="3:19" x14ac:dyDescent="0.25">
      <c r="C8201" s="221"/>
      <c r="R8201" s="219">
        <v>44715</v>
      </c>
      <c r="S8201" s="220">
        <v>144.5</v>
      </c>
    </row>
    <row r="8202" spans="3:19" x14ac:dyDescent="0.25">
      <c r="C8202" s="221"/>
      <c r="R8202" s="219">
        <v>44716</v>
      </c>
      <c r="S8202" s="220">
        <v>143</v>
      </c>
    </row>
    <row r="8203" spans="3:19" x14ac:dyDescent="0.25">
      <c r="C8203" s="221"/>
      <c r="R8203" s="219">
        <v>44717</v>
      </c>
      <c r="S8203" s="220">
        <v>139.4</v>
      </c>
    </row>
    <row r="8204" spans="3:19" x14ac:dyDescent="0.25">
      <c r="C8204" s="221"/>
      <c r="R8204" s="219">
        <v>44718</v>
      </c>
      <c r="S8204" s="220">
        <v>142.69999999999999</v>
      </c>
    </row>
    <row r="8205" spans="3:19" x14ac:dyDescent="0.25">
      <c r="C8205" s="221"/>
      <c r="R8205" s="219">
        <v>44719</v>
      </c>
      <c r="S8205" s="220">
        <v>144.19999999999999</v>
      </c>
    </row>
    <row r="8206" spans="3:19" x14ac:dyDescent="0.25">
      <c r="C8206" s="221"/>
      <c r="R8206" s="219">
        <v>44720</v>
      </c>
      <c r="S8206" s="220">
        <v>144.30000000000001</v>
      </c>
    </row>
    <row r="8207" spans="3:19" x14ac:dyDescent="0.25">
      <c r="C8207" s="221"/>
      <c r="R8207" s="219">
        <v>44721</v>
      </c>
      <c r="S8207" s="220">
        <v>143.4</v>
      </c>
    </row>
    <row r="8208" spans="3:19" x14ac:dyDescent="0.25">
      <c r="C8208" s="221"/>
      <c r="R8208" s="219">
        <v>44722</v>
      </c>
      <c r="S8208" s="220">
        <v>140.5</v>
      </c>
    </row>
    <row r="8209" spans="3:19" x14ac:dyDescent="0.25">
      <c r="C8209" s="221"/>
      <c r="R8209" s="219">
        <v>44723</v>
      </c>
      <c r="S8209" s="220">
        <v>138.5</v>
      </c>
    </row>
    <row r="8210" spans="3:19" x14ac:dyDescent="0.25">
      <c r="C8210" s="221"/>
      <c r="R8210" s="219">
        <v>44724</v>
      </c>
      <c r="S8210" s="220">
        <v>135.6</v>
      </c>
    </row>
    <row r="8211" spans="3:19" x14ac:dyDescent="0.25">
      <c r="C8211" s="221"/>
      <c r="R8211" s="219">
        <v>44725</v>
      </c>
      <c r="S8211" s="220">
        <v>138</v>
      </c>
    </row>
    <row r="8212" spans="3:19" x14ac:dyDescent="0.25">
      <c r="C8212" s="221"/>
      <c r="R8212" s="219">
        <v>44726</v>
      </c>
      <c r="S8212" s="220">
        <v>140.19999999999999</v>
      </c>
    </row>
    <row r="8213" spans="3:19" x14ac:dyDescent="0.25">
      <c r="C8213" s="221"/>
      <c r="R8213" s="219">
        <v>44727</v>
      </c>
      <c r="S8213" s="220">
        <v>138.4</v>
      </c>
    </row>
    <row r="8214" spans="3:19" x14ac:dyDescent="0.25">
      <c r="C8214" s="221"/>
      <c r="R8214" s="219">
        <v>44728</v>
      </c>
      <c r="S8214" s="220">
        <v>137.1</v>
      </c>
    </row>
    <row r="8215" spans="3:19" x14ac:dyDescent="0.25">
      <c r="C8215" s="221"/>
      <c r="R8215" s="219">
        <v>44729</v>
      </c>
      <c r="S8215" s="220">
        <v>135.5</v>
      </c>
    </row>
    <row r="8216" spans="3:19" x14ac:dyDescent="0.25">
      <c r="C8216" s="221"/>
      <c r="R8216" s="219">
        <v>44730</v>
      </c>
      <c r="S8216" s="220">
        <v>133.19999999999999</v>
      </c>
    </row>
    <row r="8217" spans="3:19" x14ac:dyDescent="0.25">
      <c r="C8217" s="221"/>
      <c r="R8217" s="219">
        <v>44731</v>
      </c>
      <c r="S8217" s="220">
        <v>130.4</v>
      </c>
    </row>
    <row r="8218" spans="3:19" x14ac:dyDescent="0.25">
      <c r="C8218" s="221"/>
      <c r="R8218" s="219">
        <v>44732</v>
      </c>
      <c r="S8218" s="220">
        <v>130.1</v>
      </c>
    </row>
    <row r="8219" spans="3:19" x14ac:dyDescent="0.25">
      <c r="C8219" s="221"/>
      <c r="R8219" s="219">
        <v>44733</v>
      </c>
      <c r="S8219" s="220">
        <v>131.69999999999999</v>
      </c>
    </row>
    <row r="8220" spans="3:19" x14ac:dyDescent="0.25">
      <c r="C8220" s="221"/>
      <c r="R8220" s="219">
        <v>44734</v>
      </c>
      <c r="S8220" s="220">
        <v>130.9</v>
      </c>
    </row>
    <row r="8221" spans="3:19" x14ac:dyDescent="0.25">
      <c r="C8221" s="221"/>
      <c r="R8221" s="219">
        <v>44735</v>
      </c>
      <c r="S8221" s="220">
        <v>128.4</v>
      </c>
    </row>
    <row r="8222" spans="3:19" x14ac:dyDescent="0.25">
      <c r="C8222" s="221"/>
      <c r="R8222" s="219">
        <v>44736</v>
      </c>
      <c r="S8222" s="220">
        <v>128.19999999999999</v>
      </c>
    </row>
    <row r="8223" spans="3:19" x14ac:dyDescent="0.25">
      <c r="C8223" s="221"/>
      <c r="R8223" s="219">
        <v>44737</v>
      </c>
      <c r="S8223" s="220">
        <v>127.6</v>
      </c>
    </row>
    <row r="8224" spans="3:19" x14ac:dyDescent="0.25">
      <c r="C8224" s="221"/>
      <c r="R8224" s="219">
        <v>44738</v>
      </c>
      <c r="S8224" s="220">
        <v>124.7</v>
      </c>
    </row>
    <row r="8225" spans="3:19" x14ac:dyDescent="0.25">
      <c r="C8225" s="221"/>
      <c r="R8225" s="219">
        <v>44739</v>
      </c>
      <c r="S8225" s="220">
        <v>125.5</v>
      </c>
    </row>
    <row r="8226" spans="3:19" x14ac:dyDescent="0.25">
      <c r="C8226" s="221"/>
      <c r="R8226" s="219">
        <v>44740</v>
      </c>
      <c r="S8226" s="220">
        <v>129.80000000000001</v>
      </c>
    </row>
    <row r="8227" spans="3:19" x14ac:dyDescent="0.25">
      <c r="C8227" s="221"/>
      <c r="R8227" s="219">
        <v>44741</v>
      </c>
      <c r="S8227" s="220">
        <v>132.1</v>
      </c>
    </row>
    <row r="8228" spans="3:19" x14ac:dyDescent="0.25">
      <c r="C8228" s="221"/>
      <c r="R8228" s="219">
        <v>44742</v>
      </c>
      <c r="S8228" s="220">
        <v>131.80000000000001</v>
      </c>
    </row>
    <row r="8229" spans="3:19" x14ac:dyDescent="0.25">
      <c r="C8229" s="221"/>
      <c r="R8229" s="219">
        <v>44743</v>
      </c>
      <c r="S8229" s="220">
        <v>130</v>
      </c>
    </row>
    <row r="8230" spans="3:19" x14ac:dyDescent="0.25">
      <c r="C8230" s="221"/>
      <c r="R8230" s="219">
        <v>44744</v>
      </c>
      <c r="S8230" s="220">
        <v>127.2</v>
      </c>
    </row>
    <row r="8231" spans="3:19" x14ac:dyDescent="0.25">
      <c r="C8231" s="221"/>
      <c r="R8231" s="219">
        <v>44745</v>
      </c>
      <c r="S8231" s="220">
        <v>123.3</v>
      </c>
    </row>
    <row r="8232" spans="3:19" x14ac:dyDescent="0.25">
      <c r="C8232" s="221"/>
      <c r="R8232" s="219">
        <v>44746</v>
      </c>
      <c r="S8232" s="220">
        <v>122.5</v>
      </c>
    </row>
    <row r="8233" spans="3:19" x14ac:dyDescent="0.25">
      <c r="C8233" s="221"/>
      <c r="R8233" s="219">
        <v>44747</v>
      </c>
      <c r="S8233" s="220">
        <v>123.9</v>
      </c>
    </row>
    <row r="8234" spans="3:19" x14ac:dyDescent="0.25">
      <c r="C8234" s="221"/>
      <c r="R8234" s="219">
        <v>44748</v>
      </c>
      <c r="S8234" s="220">
        <v>122.1</v>
      </c>
    </row>
    <row r="8235" spans="3:19" x14ac:dyDescent="0.25">
      <c r="C8235" s="221"/>
      <c r="R8235" s="219">
        <v>44749</v>
      </c>
      <c r="S8235" s="220">
        <v>120.1</v>
      </c>
    </row>
    <row r="8236" spans="3:19" x14ac:dyDescent="0.25">
      <c r="C8236" s="221"/>
      <c r="R8236" s="219">
        <v>44750</v>
      </c>
      <c r="S8236" s="220">
        <v>118.7</v>
      </c>
    </row>
    <row r="8237" spans="3:19" x14ac:dyDescent="0.25">
      <c r="C8237" s="221"/>
      <c r="R8237" s="219">
        <v>44751</v>
      </c>
      <c r="S8237" s="220">
        <v>117.1</v>
      </c>
    </row>
    <row r="8238" spans="3:19" x14ac:dyDescent="0.25">
      <c r="C8238" s="221"/>
      <c r="R8238" s="219">
        <v>44752</v>
      </c>
      <c r="S8238" s="220">
        <v>115.1</v>
      </c>
    </row>
    <row r="8239" spans="3:19" x14ac:dyDescent="0.25">
      <c r="C8239" s="221"/>
      <c r="R8239" s="219">
        <v>44753</v>
      </c>
      <c r="S8239" s="220">
        <v>115.6</v>
      </c>
    </row>
    <row r="8240" spans="3:19" x14ac:dyDescent="0.25">
      <c r="C8240" s="221"/>
      <c r="R8240" s="219">
        <v>44754</v>
      </c>
      <c r="S8240" s="220">
        <v>116.8</v>
      </c>
    </row>
    <row r="8241" spans="3:19" x14ac:dyDescent="0.25">
      <c r="C8241" s="221"/>
      <c r="R8241" s="219">
        <v>44755</v>
      </c>
      <c r="S8241" s="220">
        <v>118</v>
      </c>
    </row>
    <row r="8242" spans="3:19" x14ac:dyDescent="0.25">
      <c r="C8242" s="221"/>
      <c r="R8242" s="219">
        <v>44756</v>
      </c>
      <c r="S8242" s="220">
        <v>118.7</v>
      </c>
    </row>
    <row r="8243" spans="3:19" x14ac:dyDescent="0.25">
      <c r="C8243" s="221"/>
      <c r="R8243" s="219">
        <v>44757</v>
      </c>
      <c r="S8243" s="220">
        <v>121.2</v>
      </c>
    </row>
    <row r="8244" spans="3:19" x14ac:dyDescent="0.25">
      <c r="C8244" s="221"/>
      <c r="R8244" s="219">
        <v>44758</v>
      </c>
      <c r="S8244" s="220">
        <v>120</v>
      </c>
    </row>
    <row r="8245" spans="3:19" x14ac:dyDescent="0.25">
      <c r="C8245" s="221"/>
      <c r="R8245" s="219">
        <v>44759</v>
      </c>
      <c r="S8245" s="220">
        <v>119.6</v>
      </c>
    </row>
    <row r="8246" spans="3:19" x14ac:dyDescent="0.25">
      <c r="C8246" s="221"/>
      <c r="R8246" s="219">
        <v>44760</v>
      </c>
      <c r="S8246" s="220">
        <v>120.7</v>
      </c>
    </row>
    <row r="8247" spans="3:19" x14ac:dyDescent="0.25">
      <c r="C8247" s="221"/>
      <c r="R8247" s="219">
        <v>44761</v>
      </c>
      <c r="S8247" s="220">
        <v>123.9</v>
      </c>
    </row>
    <row r="8248" spans="3:19" x14ac:dyDescent="0.25">
      <c r="C8248" s="221"/>
      <c r="R8248" s="219">
        <v>44762</v>
      </c>
      <c r="S8248" s="220">
        <v>125.3</v>
      </c>
    </row>
    <row r="8249" spans="3:19" x14ac:dyDescent="0.25">
      <c r="C8249" s="221"/>
      <c r="R8249" s="219">
        <v>44763</v>
      </c>
      <c r="S8249" s="220">
        <v>125.3</v>
      </c>
    </row>
    <row r="8250" spans="3:19" x14ac:dyDescent="0.25">
      <c r="C8250" s="221"/>
      <c r="R8250" s="219">
        <v>44764</v>
      </c>
      <c r="S8250" s="220">
        <v>125.3</v>
      </c>
    </row>
    <row r="8251" spans="3:19" x14ac:dyDescent="0.25">
      <c r="C8251" s="221"/>
      <c r="R8251" s="219">
        <v>44765</v>
      </c>
      <c r="S8251" s="220">
        <v>123.9</v>
      </c>
    </row>
    <row r="8252" spans="3:19" x14ac:dyDescent="0.25">
      <c r="C8252" s="221"/>
      <c r="R8252" s="219">
        <v>44766</v>
      </c>
      <c r="S8252" s="220">
        <v>121.6</v>
      </c>
    </row>
    <row r="8253" spans="3:19" x14ac:dyDescent="0.25">
      <c r="C8253" s="221"/>
      <c r="R8253" s="219">
        <v>44767</v>
      </c>
      <c r="S8253" s="220">
        <v>121.3</v>
      </c>
    </row>
    <row r="8254" spans="3:19" x14ac:dyDescent="0.25">
      <c r="C8254" s="221"/>
      <c r="R8254" s="219">
        <v>44768</v>
      </c>
      <c r="S8254" s="220">
        <v>124.2</v>
      </c>
    </row>
    <row r="8255" spans="3:19" x14ac:dyDescent="0.25">
      <c r="C8255" s="221"/>
      <c r="R8255" s="219">
        <v>44769</v>
      </c>
      <c r="S8255" s="220">
        <v>124.6</v>
      </c>
    </row>
    <row r="8256" spans="3:19" x14ac:dyDescent="0.25">
      <c r="C8256" s="221"/>
      <c r="R8256" s="219">
        <v>44770</v>
      </c>
      <c r="S8256" s="220">
        <v>121.3</v>
      </c>
    </row>
    <row r="8257" spans="3:19" x14ac:dyDescent="0.25">
      <c r="C8257" s="221"/>
      <c r="R8257" s="219">
        <v>44771</v>
      </c>
      <c r="S8257" s="220">
        <v>117.5</v>
      </c>
    </row>
    <row r="8258" spans="3:19" x14ac:dyDescent="0.25">
      <c r="C8258" s="221"/>
      <c r="R8258" s="219">
        <v>44772</v>
      </c>
      <c r="S8258" s="220">
        <v>115.4</v>
      </c>
    </row>
    <row r="8259" spans="3:19" x14ac:dyDescent="0.25">
      <c r="C8259" s="221"/>
      <c r="R8259" s="219">
        <v>44773</v>
      </c>
      <c r="S8259" s="220">
        <v>115.4</v>
      </c>
    </row>
    <row r="8260" spans="3:19" x14ac:dyDescent="0.25">
      <c r="C8260" s="221"/>
      <c r="R8260" s="219">
        <v>44774</v>
      </c>
      <c r="S8260" s="220">
        <v>117.8</v>
      </c>
    </row>
    <row r="8261" spans="3:19" x14ac:dyDescent="0.25">
      <c r="C8261" s="221"/>
      <c r="R8261" s="219">
        <v>44775</v>
      </c>
      <c r="S8261" s="220">
        <v>123.6</v>
      </c>
    </row>
    <row r="8262" spans="3:19" x14ac:dyDescent="0.25">
      <c r="C8262" s="221"/>
      <c r="R8262" s="219">
        <v>44776</v>
      </c>
      <c r="S8262" s="220">
        <v>128.19999999999999</v>
      </c>
    </row>
    <row r="8263" spans="3:19" x14ac:dyDescent="0.25">
      <c r="C8263" s="221"/>
      <c r="R8263" s="219">
        <v>44777</v>
      </c>
      <c r="S8263" s="220">
        <v>131.69999999999999</v>
      </c>
    </row>
    <row r="8264" spans="3:19" x14ac:dyDescent="0.25">
      <c r="C8264" s="221"/>
      <c r="R8264" s="219">
        <v>44778</v>
      </c>
      <c r="S8264" s="220">
        <v>132.80000000000001</v>
      </c>
    </row>
    <row r="8265" spans="3:19" x14ac:dyDescent="0.25">
      <c r="C8265" s="221"/>
      <c r="R8265" s="219">
        <v>44779</v>
      </c>
      <c r="S8265" s="220">
        <v>134.4</v>
      </c>
    </row>
    <row r="8266" spans="3:19" x14ac:dyDescent="0.25">
      <c r="C8266" s="221"/>
      <c r="R8266" s="219">
        <v>44780</v>
      </c>
      <c r="S8266" s="220">
        <v>134.4</v>
      </c>
    </row>
    <row r="8267" spans="3:19" x14ac:dyDescent="0.25">
      <c r="C8267" s="221"/>
      <c r="R8267" s="219">
        <v>44781</v>
      </c>
      <c r="S8267" s="220">
        <v>137.30000000000001</v>
      </c>
    </row>
    <row r="8268" spans="3:19" x14ac:dyDescent="0.25">
      <c r="C8268" s="221"/>
      <c r="R8268" s="219">
        <v>44782</v>
      </c>
      <c r="S8268" s="220">
        <v>143.30000000000001</v>
      </c>
    </row>
    <row r="8269" spans="3:19" x14ac:dyDescent="0.25">
      <c r="C8269" s="221"/>
      <c r="R8269" s="219">
        <v>44783</v>
      </c>
      <c r="S8269" s="220">
        <v>141.9</v>
      </c>
    </row>
    <row r="8270" spans="3:19" x14ac:dyDescent="0.25">
      <c r="C8270" s="221"/>
      <c r="R8270" s="219">
        <v>44784</v>
      </c>
      <c r="S8270" s="220">
        <v>142.5</v>
      </c>
    </row>
    <row r="8271" spans="3:19" x14ac:dyDescent="0.25">
      <c r="C8271" s="221"/>
      <c r="R8271" s="219">
        <v>44785</v>
      </c>
      <c r="S8271" s="220">
        <v>142.19999999999999</v>
      </c>
    </row>
    <row r="8272" spans="3:19" x14ac:dyDescent="0.25">
      <c r="C8272" s="221"/>
      <c r="R8272" s="219">
        <v>44786</v>
      </c>
      <c r="S8272" s="220">
        <v>140.4</v>
      </c>
    </row>
    <row r="8273" spans="3:19" x14ac:dyDescent="0.25">
      <c r="C8273" s="221"/>
      <c r="R8273" s="219">
        <v>44787</v>
      </c>
      <c r="S8273" s="220">
        <v>138.30000000000001</v>
      </c>
    </row>
    <row r="8274" spans="3:19" x14ac:dyDescent="0.25">
      <c r="C8274" s="221"/>
      <c r="R8274" s="219">
        <v>44788</v>
      </c>
      <c r="S8274" s="220">
        <v>138.5</v>
      </c>
    </row>
    <row r="8275" spans="3:19" x14ac:dyDescent="0.25">
      <c r="C8275" s="221"/>
      <c r="R8275" s="219">
        <v>44789</v>
      </c>
      <c r="S8275" s="220">
        <v>138.1</v>
      </c>
    </row>
    <row r="8276" spans="3:19" x14ac:dyDescent="0.25">
      <c r="C8276" s="221"/>
      <c r="R8276" s="219">
        <v>44790</v>
      </c>
      <c r="S8276" s="220">
        <v>138.80000000000001</v>
      </c>
    </row>
    <row r="8277" spans="3:19" x14ac:dyDescent="0.25">
      <c r="C8277" s="221"/>
      <c r="R8277" s="219">
        <v>44791</v>
      </c>
      <c r="S8277" s="220">
        <v>137.30000000000001</v>
      </c>
    </row>
    <row r="8278" spans="3:19" x14ac:dyDescent="0.25">
      <c r="C8278" s="221"/>
      <c r="R8278" s="219">
        <v>44792</v>
      </c>
      <c r="S8278" s="220">
        <v>136.19999999999999</v>
      </c>
    </row>
    <row r="8279" spans="3:19" x14ac:dyDescent="0.25">
      <c r="C8279" s="221"/>
      <c r="R8279" s="219">
        <v>44793</v>
      </c>
      <c r="S8279" s="220">
        <v>134.69999999999999</v>
      </c>
    </row>
    <row r="8280" spans="3:19" x14ac:dyDescent="0.25">
      <c r="C8280" s="221"/>
      <c r="R8280" s="219">
        <v>44794</v>
      </c>
      <c r="S8280" s="220">
        <v>134.6</v>
      </c>
    </row>
    <row r="8281" spans="3:19" x14ac:dyDescent="0.25">
      <c r="C8281" s="221"/>
      <c r="R8281" s="219">
        <v>44795</v>
      </c>
      <c r="S8281" s="220">
        <v>134.5</v>
      </c>
    </row>
    <row r="8282" spans="3:19" x14ac:dyDescent="0.25">
      <c r="C8282" s="221"/>
      <c r="R8282" s="219">
        <v>44796</v>
      </c>
      <c r="S8282" s="220">
        <v>136.5</v>
      </c>
    </row>
    <row r="8283" spans="3:19" x14ac:dyDescent="0.25">
      <c r="C8283" s="221"/>
      <c r="R8283" s="219">
        <v>44797</v>
      </c>
      <c r="S8283" s="220">
        <v>136.19999999999999</v>
      </c>
    </row>
    <row r="8284" spans="3:19" x14ac:dyDescent="0.25">
      <c r="C8284" s="221"/>
      <c r="R8284" s="219">
        <v>44798</v>
      </c>
      <c r="S8284" s="220">
        <v>136.1</v>
      </c>
    </row>
    <row r="8285" spans="3:19" x14ac:dyDescent="0.25">
      <c r="C8285" s="221"/>
      <c r="R8285" s="219">
        <v>44799</v>
      </c>
      <c r="S8285" s="220">
        <v>134.80000000000001</v>
      </c>
    </row>
    <row r="8286" spans="3:19" x14ac:dyDescent="0.25">
      <c r="C8286" s="221"/>
      <c r="R8286" s="219">
        <v>44800</v>
      </c>
      <c r="S8286" s="220">
        <v>134</v>
      </c>
    </row>
    <row r="8287" spans="3:19" x14ac:dyDescent="0.25">
      <c r="C8287" s="221"/>
      <c r="R8287" s="219">
        <v>44801</v>
      </c>
      <c r="S8287" s="220">
        <v>135.1</v>
      </c>
    </row>
    <row r="8288" spans="3:19" x14ac:dyDescent="0.25">
      <c r="C8288" s="221"/>
      <c r="R8288" s="219">
        <v>44802</v>
      </c>
      <c r="S8288" s="220">
        <v>135.1</v>
      </c>
    </row>
    <row r="8289" spans="3:19" x14ac:dyDescent="0.25">
      <c r="C8289" s="221"/>
      <c r="R8289" s="219">
        <v>44803</v>
      </c>
      <c r="S8289" s="220">
        <v>135</v>
      </c>
    </row>
    <row r="8290" spans="3:19" x14ac:dyDescent="0.25">
      <c r="C8290" s="221"/>
      <c r="R8290" s="219">
        <v>44804</v>
      </c>
      <c r="S8290" s="220">
        <v>133.6</v>
      </c>
    </row>
    <row r="8291" spans="3:19" x14ac:dyDescent="0.25">
      <c r="C8291" s="221"/>
      <c r="R8291" s="219">
        <v>44805</v>
      </c>
      <c r="S8291" s="220">
        <v>133.19999999999999</v>
      </c>
    </row>
    <row r="8292" spans="3:19" x14ac:dyDescent="0.25">
      <c r="C8292" s="221"/>
      <c r="R8292" s="219">
        <v>44806</v>
      </c>
      <c r="S8292" s="220">
        <v>128.9</v>
      </c>
    </row>
    <row r="8293" spans="3:19" x14ac:dyDescent="0.25">
      <c r="C8293" s="221"/>
      <c r="R8293" s="219">
        <v>44807</v>
      </c>
      <c r="S8293" s="220">
        <v>125.6</v>
      </c>
    </row>
    <row r="8294" spans="3:19" x14ac:dyDescent="0.25">
      <c r="C8294" s="221"/>
      <c r="R8294" s="219">
        <v>44808</v>
      </c>
      <c r="S8294" s="220">
        <v>122.1</v>
      </c>
    </row>
    <row r="8295" spans="3:19" x14ac:dyDescent="0.25">
      <c r="C8295" s="221"/>
      <c r="R8295" s="219">
        <v>44809</v>
      </c>
      <c r="S8295" s="220">
        <v>120.3</v>
      </c>
    </row>
    <row r="8296" spans="3:19" x14ac:dyDescent="0.25">
      <c r="C8296" s="221"/>
      <c r="R8296" s="219">
        <v>44810</v>
      </c>
      <c r="S8296" s="220">
        <v>120.7</v>
      </c>
    </row>
    <row r="8297" spans="3:19" x14ac:dyDescent="0.25">
      <c r="C8297" s="221"/>
      <c r="R8297" s="219">
        <v>44811</v>
      </c>
      <c r="S8297" s="220">
        <v>119.7</v>
      </c>
    </row>
    <row r="8298" spans="3:19" x14ac:dyDescent="0.25">
      <c r="C8298" s="221"/>
      <c r="R8298" s="219">
        <v>44812</v>
      </c>
      <c r="S8298" s="220">
        <v>115.8</v>
      </c>
    </row>
    <row r="8299" spans="3:19" x14ac:dyDescent="0.25">
      <c r="C8299" s="221"/>
      <c r="R8299" s="219">
        <v>44813</v>
      </c>
      <c r="S8299" s="220">
        <v>116.5</v>
      </c>
    </row>
    <row r="8300" spans="3:19" x14ac:dyDescent="0.25">
      <c r="C8300" s="221"/>
      <c r="R8300" s="219">
        <v>44814</v>
      </c>
      <c r="S8300" s="220">
        <v>114.6</v>
      </c>
    </row>
    <row r="8301" spans="3:19" x14ac:dyDescent="0.25">
      <c r="C8301" s="221"/>
      <c r="R8301" s="219">
        <v>44815</v>
      </c>
      <c r="S8301" s="220">
        <v>110.8</v>
      </c>
    </row>
    <row r="8302" spans="3:19" x14ac:dyDescent="0.25">
      <c r="C8302" s="221"/>
      <c r="R8302" s="219">
        <v>44816</v>
      </c>
      <c r="S8302" s="220">
        <v>110.8</v>
      </c>
    </row>
    <row r="8303" spans="3:19" x14ac:dyDescent="0.25">
      <c r="C8303" s="221"/>
      <c r="R8303" s="219">
        <v>44817</v>
      </c>
      <c r="S8303" s="220">
        <v>111.2</v>
      </c>
    </row>
    <row r="8304" spans="3:19" x14ac:dyDescent="0.25">
      <c r="C8304" s="221"/>
      <c r="R8304" s="219">
        <v>44818</v>
      </c>
      <c r="S8304" s="220">
        <v>114.3</v>
      </c>
    </row>
    <row r="8305" spans="3:19" x14ac:dyDescent="0.25">
      <c r="C8305" s="221"/>
      <c r="R8305" s="219">
        <v>44819</v>
      </c>
      <c r="S8305" s="220">
        <v>114.3</v>
      </c>
    </row>
    <row r="8306" spans="3:19" x14ac:dyDescent="0.25">
      <c r="C8306" s="221"/>
      <c r="R8306" s="219">
        <v>44820</v>
      </c>
      <c r="S8306" s="220">
        <v>113.4</v>
      </c>
    </row>
    <row r="8307" spans="3:19" x14ac:dyDescent="0.25">
      <c r="C8307" s="221"/>
      <c r="R8307" s="219">
        <v>44821</v>
      </c>
      <c r="S8307" s="220">
        <v>113.9</v>
      </c>
    </row>
    <row r="8308" spans="3:19" x14ac:dyDescent="0.25">
      <c r="C8308" s="221"/>
      <c r="R8308" s="219">
        <v>44822</v>
      </c>
      <c r="S8308" s="220">
        <v>112.1</v>
      </c>
    </row>
    <row r="8309" spans="3:19" x14ac:dyDescent="0.25">
      <c r="C8309" s="221"/>
      <c r="R8309" s="219">
        <v>44823</v>
      </c>
      <c r="S8309" s="220">
        <v>113.7</v>
      </c>
    </row>
    <row r="8310" spans="3:19" x14ac:dyDescent="0.25">
      <c r="C8310" s="221"/>
      <c r="R8310" s="219">
        <v>44824</v>
      </c>
      <c r="S8310" s="220">
        <v>113.5</v>
      </c>
    </row>
    <row r="8311" spans="3:19" x14ac:dyDescent="0.25">
      <c r="C8311" s="221"/>
      <c r="R8311" s="219">
        <v>44825</v>
      </c>
      <c r="S8311" s="220">
        <v>116.5</v>
      </c>
    </row>
    <row r="8312" spans="3:19" x14ac:dyDescent="0.25">
      <c r="C8312" s="221"/>
      <c r="R8312" s="219">
        <v>44826</v>
      </c>
      <c r="S8312" s="220">
        <v>119.5</v>
      </c>
    </row>
    <row r="8313" spans="3:19" x14ac:dyDescent="0.25">
      <c r="C8313" s="221"/>
      <c r="R8313" s="219">
        <v>44827</v>
      </c>
      <c r="S8313" s="220">
        <v>122.3</v>
      </c>
    </row>
    <row r="8314" spans="3:19" x14ac:dyDescent="0.25">
      <c r="C8314" s="221"/>
      <c r="R8314" s="219">
        <v>44828</v>
      </c>
      <c r="S8314" s="220">
        <v>120.6</v>
      </c>
    </row>
    <row r="8315" spans="3:19" x14ac:dyDescent="0.25">
      <c r="C8315" s="221"/>
      <c r="R8315" s="219">
        <v>44829</v>
      </c>
      <c r="S8315" s="220">
        <v>119.2</v>
      </c>
    </row>
    <row r="8316" spans="3:19" x14ac:dyDescent="0.25">
      <c r="C8316" s="221"/>
      <c r="R8316" s="219">
        <v>44830</v>
      </c>
      <c r="S8316" s="220">
        <v>121.9</v>
      </c>
    </row>
    <row r="8317" spans="3:19" x14ac:dyDescent="0.25">
      <c r="C8317" s="221"/>
      <c r="R8317" s="219">
        <v>44831</v>
      </c>
      <c r="S8317" s="220">
        <v>123.5</v>
      </c>
    </row>
    <row r="8318" spans="3:19" x14ac:dyDescent="0.25">
      <c r="C8318" s="221"/>
      <c r="R8318" s="219">
        <v>44832</v>
      </c>
      <c r="S8318" s="220">
        <v>126.4</v>
      </c>
    </row>
    <row r="8319" spans="3:19" x14ac:dyDescent="0.25">
      <c r="C8319" s="221"/>
      <c r="R8319" s="219">
        <v>44833</v>
      </c>
      <c r="S8319" s="220">
        <v>127.6</v>
      </c>
    </row>
    <row r="8320" spans="3:19" x14ac:dyDescent="0.25">
      <c r="C8320" s="221"/>
      <c r="R8320" s="219">
        <v>44834</v>
      </c>
      <c r="S8320" s="220">
        <v>130.19999999999999</v>
      </c>
    </row>
    <row r="8321" spans="3:19" x14ac:dyDescent="0.25">
      <c r="C8321" s="221"/>
      <c r="R8321" s="219">
        <v>44835</v>
      </c>
      <c r="S8321" s="220">
        <v>129</v>
      </c>
    </row>
    <row r="8322" spans="3:19" x14ac:dyDescent="0.25">
      <c r="C8322" s="221"/>
      <c r="R8322" s="219">
        <v>44836</v>
      </c>
      <c r="S8322" s="220">
        <v>130.1</v>
      </c>
    </row>
    <row r="8323" spans="3:19" x14ac:dyDescent="0.25">
      <c r="C8323" s="221"/>
      <c r="R8323" s="219">
        <v>44837</v>
      </c>
      <c r="S8323" s="220">
        <v>130.30000000000001</v>
      </c>
    </row>
    <row r="8324" spans="3:19" x14ac:dyDescent="0.25">
      <c r="C8324" s="221"/>
      <c r="R8324" s="219">
        <v>44838</v>
      </c>
      <c r="S8324" s="220">
        <v>133.6</v>
      </c>
    </row>
    <row r="8325" spans="3:19" x14ac:dyDescent="0.25">
      <c r="C8325" s="221"/>
      <c r="R8325" s="219">
        <v>44839</v>
      </c>
      <c r="S8325" s="220">
        <v>136.5</v>
      </c>
    </row>
    <row r="8326" spans="3:19" x14ac:dyDescent="0.25">
      <c r="C8326" s="221"/>
      <c r="R8326" s="219">
        <v>44840</v>
      </c>
      <c r="S8326" s="220">
        <v>139.4</v>
      </c>
    </row>
    <row r="8327" spans="3:19" x14ac:dyDescent="0.25">
      <c r="C8327" s="221"/>
      <c r="R8327" s="219">
        <v>44841</v>
      </c>
      <c r="S8327" s="220">
        <v>140.19999999999999</v>
      </c>
    </row>
    <row r="8328" spans="3:19" x14ac:dyDescent="0.25">
      <c r="C8328" s="221"/>
      <c r="R8328" s="219">
        <v>44842</v>
      </c>
      <c r="S8328" s="220">
        <v>141.19999999999999</v>
      </c>
    </row>
    <row r="8329" spans="3:19" x14ac:dyDescent="0.25">
      <c r="C8329" s="221"/>
      <c r="R8329" s="219">
        <v>44843</v>
      </c>
      <c r="S8329" s="220">
        <v>141.1</v>
      </c>
    </row>
    <row r="8330" spans="3:19" x14ac:dyDescent="0.25">
      <c r="C8330" s="221"/>
      <c r="R8330" s="219">
        <v>44844</v>
      </c>
      <c r="S8330" s="220">
        <v>144.69999999999999</v>
      </c>
    </row>
    <row r="8331" spans="3:19" x14ac:dyDescent="0.25">
      <c r="C8331" s="221"/>
      <c r="R8331" s="219">
        <v>44845</v>
      </c>
      <c r="S8331" s="220">
        <v>150.19999999999999</v>
      </c>
    </row>
    <row r="8332" spans="3:19" x14ac:dyDescent="0.25">
      <c r="C8332" s="221"/>
      <c r="R8332" s="219">
        <v>44846</v>
      </c>
      <c r="S8332" s="220">
        <v>152.69999999999999</v>
      </c>
    </row>
    <row r="8333" spans="3:19" x14ac:dyDescent="0.25">
      <c r="C8333" s="221"/>
      <c r="R8333" s="219">
        <v>44847</v>
      </c>
      <c r="S8333" s="220">
        <v>152.69999999999999</v>
      </c>
    </row>
    <row r="8334" spans="3:19" x14ac:dyDescent="0.25">
      <c r="C8334" s="221"/>
      <c r="R8334" s="219">
        <v>44848</v>
      </c>
      <c r="S8334" s="220">
        <v>151.1</v>
      </c>
    </row>
    <row r="8335" spans="3:19" x14ac:dyDescent="0.25">
      <c r="C8335" s="221"/>
      <c r="R8335" s="219">
        <v>44849</v>
      </c>
      <c r="S8335" s="220">
        <v>151.1</v>
      </c>
    </row>
    <row r="8336" spans="3:19" x14ac:dyDescent="0.25">
      <c r="C8336" s="221"/>
      <c r="R8336" s="219">
        <v>44850</v>
      </c>
      <c r="S8336" s="220">
        <v>149</v>
      </c>
    </row>
    <row r="8337" spans="3:19" x14ac:dyDescent="0.25">
      <c r="C8337" s="221"/>
      <c r="R8337" s="219">
        <v>44851</v>
      </c>
      <c r="S8337" s="220">
        <v>151.1</v>
      </c>
    </row>
    <row r="8338" spans="3:19" x14ac:dyDescent="0.25">
      <c r="C8338" s="221"/>
      <c r="R8338" s="219">
        <v>44852</v>
      </c>
      <c r="S8338" s="220">
        <v>153.19999999999999</v>
      </c>
    </row>
    <row r="8339" spans="3:19" x14ac:dyDescent="0.25">
      <c r="C8339" s="221"/>
      <c r="R8339" s="219">
        <v>44853</v>
      </c>
      <c r="S8339" s="220">
        <v>154.5</v>
      </c>
    </row>
    <row r="8340" spans="3:19" x14ac:dyDescent="0.25">
      <c r="C8340" s="221"/>
      <c r="R8340" s="219">
        <v>44854</v>
      </c>
      <c r="S8340" s="220">
        <v>156.1</v>
      </c>
    </row>
    <row r="8341" spans="3:19" x14ac:dyDescent="0.25">
      <c r="C8341" s="221"/>
      <c r="R8341" s="219">
        <v>44855</v>
      </c>
      <c r="S8341" s="220">
        <v>155.5</v>
      </c>
    </row>
    <row r="8342" spans="3:19" x14ac:dyDescent="0.25">
      <c r="C8342" s="221"/>
      <c r="R8342" s="219">
        <v>44856</v>
      </c>
      <c r="S8342" s="220">
        <v>151.19999999999999</v>
      </c>
    </row>
    <row r="8343" spans="3:19" x14ac:dyDescent="0.25">
      <c r="C8343" s="221"/>
      <c r="R8343" s="219">
        <v>44857</v>
      </c>
      <c r="S8343" s="220">
        <v>146.6</v>
      </c>
    </row>
    <row r="8344" spans="3:19" x14ac:dyDescent="0.25">
      <c r="C8344" s="221"/>
      <c r="R8344" s="219">
        <v>44858</v>
      </c>
      <c r="S8344" s="220">
        <v>146.30000000000001</v>
      </c>
    </row>
    <row r="8345" spans="3:19" x14ac:dyDescent="0.25">
      <c r="C8345" s="221"/>
      <c r="R8345" s="219">
        <v>44859</v>
      </c>
      <c r="S8345" s="220">
        <v>148.69999999999999</v>
      </c>
    </row>
    <row r="8346" spans="3:19" x14ac:dyDescent="0.25">
      <c r="C8346" s="221"/>
      <c r="R8346" s="219">
        <v>44860</v>
      </c>
      <c r="S8346" s="220">
        <v>147.9</v>
      </c>
    </row>
    <row r="8347" spans="3:19" x14ac:dyDescent="0.25">
      <c r="C8347" s="221"/>
      <c r="R8347" s="219">
        <v>44861</v>
      </c>
      <c r="S8347" s="220">
        <v>149.19999999999999</v>
      </c>
    </row>
    <row r="8348" spans="3:19" x14ac:dyDescent="0.25">
      <c r="C8348" s="221"/>
      <c r="R8348" s="219">
        <v>44862</v>
      </c>
      <c r="S8348" s="220">
        <v>149.4</v>
      </c>
    </row>
    <row r="8349" spans="3:19" x14ac:dyDescent="0.25">
      <c r="C8349" s="221"/>
      <c r="R8349" s="219">
        <v>44863</v>
      </c>
      <c r="S8349" s="220">
        <v>146.80000000000001</v>
      </c>
    </row>
    <row r="8350" spans="3:19" x14ac:dyDescent="0.25">
      <c r="C8350" s="221"/>
      <c r="R8350" s="219">
        <v>44864</v>
      </c>
      <c r="S8350" s="220">
        <v>142.9</v>
      </c>
    </row>
    <row r="8351" spans="3:19" x14ac:dyDescent="0.25">
      <c r="C8351" s="221"/>
      <c r="R8351" s="219">
        <v>44865</v>
      </c>
      <c r="S8351" s="220">
        <v>141.4</v>
      </c>
    </row>
    <row r="8352" spans="3:19" x14ac:dyDescent="0.25">
      <c r="C8352" s="221"/>
      <c r="R8352" s="219">
        <v>44866</v>
      </c>
      <c r="S8352" s="220">
        <v>142.19999999999999</v>
      </c>
    </row>
    <row r="8353" spans="3:19" x14ac:dyDescent="0.25">
      <c r="C8353" s="221"/>
      <c r="R8353" s="219">
        <v>44867</v>
      </c>
      <c r="S8353" s="220">
        <v>143.19999999999999</v>
      </c>
    </row>
    <row r="8354" spans="3:19" x14ac:dyDescent="0.25">
      <c r="C8354" s="221"/>
      <c r="R8354" s="219">
        <v>44868</v>
      </c>
      <c r="S8354" s="220">
        <v>144.1</v>
      </c>
    </row>
    <row r="8355" spans="3:19" x14ac:dyDescent="0.25">
      <c r="C8355" s="221"/>
      <c r="R8355" s="219">
        <v>44869</v>
      </c>
      <c r="S8355" s="220">
        <v>142.30000000000001</v>
      </c>
    </row>
    <row r="8356" spans="3:19" x14ac:dyDescent="0.25">
      <c r="C8356" s="221"/>
      <c r="R8356" s="219">
        <v>44870</v>
      </c>
      <c r="S8356" s="220">
        <v>138.5</v>
      </c>
    </row>
    <row r="8357" spans="3:19" x14ac:dyDescent="0.25">
      <c r="C8357" s="221"/>
      <c r="R8357" s="219">
        <v>44871</v>
      </c>
      <c r="S8357" s="220">
        <v>136.9</v>
      </c>
    </row>
    <row r="8358" spans="3:19" x14ac:dyDescent="0.25">
      <c r="C8358" s="221"/>
      <c r="R8358" s="219">
        <v>44872</v>
      </c>
      <c r="S8358" s="220">
        <v>137.30000000000001</v>
      </c>
    </row>
    <row r="8359" spans="3:19" x14ac:dyDescent="0.25">
      <c r="C8359" s="221"/>
      <c r="R8359" s="219">
        <v>44873</v>
      </c>
      <c r="S8359" s="220">
        <v>141.80000000000001</v>
      </c>
    </row>
    <row r="8360" spans="3:19" x14ac:dyDescent="0.25">
      <c r="C8360" s="221"/>
      <c r="R8360" s="219">
        <v>44874</v>
      </c>
      <c r="S8360" s="220">
        <v>140.1</v>
      </c>
    </row>
    <row r="8361" spans="3:19" x14ac:dyDescent="0.25">
      <c r="C8361" s="221"/>
      <c r="R8361" s="219">
        <v>44875</v>
      </c>
      <c r="S8361" s="220">
        <v>135.80000000000001</v>
      </c>
    </row>
    <row r="8362" spans="3:19" x14ac:dyDescent="0.25">
      <c r="C8362" s="221"/>
      <c r="R8362" s="219">
        <v>44876</v>
      </c>
      <c r="S8362" s="220">
        <v>133.1</v>
      </c>
    </row>
    <row r="8363" spans="3:19" x14ac:dyDescent="0.25">
      <c r="C8363" s="221"/>
      <c r="R8363" s="219">
        <v>44877</v>
      </c>
      <c r="S8363" s="220">
        <v>130.19999999999999</v>
      </c>
    </row>
    <row r="8364" spans="3:19" x14ac:dyDescent="0.25">
      <c r="C8364" s="221"/>
      <c r="R8364" s="219">
        <v>44878</v>
      </c>
      <c r="S8364" s="220">
        <v>126.6</v>
      </c>
    </row>
    <row r="8365" spans="3:19" x14ac:dyDescent="0.25">
      <c r="C8365" s="221"/>
      <c r="R8365" s="219">
        <v>44879</v>
      </c>
      <c r="S8365" s="220">
        <v>130.1</v>
      </c>
    </row>
    <row r="8366" spans="3:19" x14ac:dyDescent="0.25">
      <c r="C8366" s="221"/>
      <c r="R8366" s="219">
        <v>44880</v>
      </c>
      <c r="S8366" s="220">
        <v>134.69999999999999</v>
      </c>
    </row>
    <row r="8367" spans="3:19" x14ac:dyDescent="0.25">
      <c r="C8367" s="221"/>
      <c r="R8367" s="219">
        <v>44881</v>
      </c>
      <c r="S8367" s="220">
        <v>134.1</v>
      </c>
    </row>
    <row r="8368" spans="3:19" x14ac:dyDescent="0.25">
      <c r="C8368" s="221"/>
      <c r="R8368" s="219">
        <v>44882</v>
      </c>
      <c r="S8368" s="220">
        <v>134.69999999999999</v>
      </c>
    </row>
    <row r="8369" spans="3:19" x14ac:dyDescent="0.25">
      <c r="C8369" s="221"/>
      <c r="R8369" s="219">
        <v>44883</v>
      </c>
      <c r="S8369" s="220">
        <v>131.80000000000001</v>
      </c>
    </row>
    <row r="8370" spans="3:19" x14ac:dyDescent="0.25">
      <c r="C8370" s="221"/>
      <c r="R8370" s="219">
        <v>44884</v>
      </c>
      <c r="S8370" s="220">
        <v>129.1</v>
      </c>
    </row>
    <row r="8371" spans="3:19" x14ac:dyDescent="0.25">
      <c r="C8371" s="221"/>
      <c r="R8371" s="219">
        <v>44885</v>
      </c>
      <c r="S8371" s="220">
        <v>125.1</v>
      </c>
    </row>
    <row r="8372" spans="3:19" x14ac:dyDescent="0.25">
      <c r="C8372" s="221"/>
      <c r="R8372" s="219">
        <v>44886</v>
      </c>
      <c r="S8372" s="220">
        <v>125.2</v>
      </c>
    </row>
    <row r="8373" spans="3:19" x14ac:dyDescent="0.25">
      <c r="C8373" s="221"/>
      <c r="R8373" s="219">
        <v>44887</v>
      </c>
      <c r="S8373" s="220">
        <v>127.2</v>
      </c>
    </row>
    <row r="8374" spans="3:19" x14ac:dyDescent="0.25">
      <c r="C8374" s="221"/>
      <c r="R8374" s="219">
        <v>44888</v>
      </c>
      <c r="S8374" s="220">
        <v>127.6</v>
      </c>
    </row>
    <row r="8375" spans="3:19" x14ac:dyDescent="0.25">
      <c r="C8375" s="221"/>
      <c r="R8375" s="219">
        <v>44889</v>
      </c>
      <c r="S8375" s="220">
        <v>124.3</v>
      </c>
    </row>
    <row r="8376" spans="3:19" x14ac:dyDescent="0.25">
      <c r="C8376" s="221"/>
      <c r="R8376" s="219">
        <v>44890</v>
      </c>
      <c r="S8376" s="220">
        <v>122.4</v>
      </c>
    </row>
    <row r="8377" spans="3:19" x14ac:dyDescent="0.25">
      <c r="C8377" s="221"/>
      <c r="R8377" s="219">
        <v>44891</v>
      </c>
      <c r="S8377" s="220">
        <v>119.3</v>
      </c>
    </row>
    <row r="8378" spans="3:19" x14ac:dyDescent="0.25">
      <c r="C8378" s="221"/>
      <c r="R8378" s="219">
        <v>44892</v>
      </c>
      <c r="S8378" s="220">
        <v>115</v>
      </c>
    </row>
    <row r="8379" spans="3:19" x14ac:dyDescent="0.25">
      <c r="C8379" s="221"/>
      <c r="R8379" s="219">
        <v>44893</v>
      </c>
      <c r="S8379" s="220">
        <v>115.2</v>
      </c>
    </row>
    <row r="8380" spans="3:19" x14ac:dyDescent="0.25">
      <c r="C8380" s="221"/>
      <c r="R8380" s="219">
        <v>44894</v>
      </c>
      <c r="S8380" s="220">
        <v>117</v>
      </c>
    </row>
    <row r="8381" spans="3:19" x14ac:dyDescent="0.25">
      <c r="C8381" s="221"/>
      <c r="R8381" s="219">
        <v>44895</v>
      </c>
      <c r="S8381" s="220">
        <v>116.1</v>
      </c>
    </row>
    <row r="8382" spans="3:19" x14ac:dyDescent="0.25">
      <c r="C8382" s="221"/>
      <c r="R8382" s="219">
        <v>44896</v>
      </c>
      <c r="S8382" s="220">
        <v>113.6</v>
      </c>
    </row>
    <row r="8383" spans="3:19" x14ac:dyDescent="0.25">
      <c r="C8383" s="221"/>
      <c r="R8383" s="219">
        <v>44897</v>
      </c>
      <c r="S8383" s="220">
        <v>112.1</v>
      </c>
    </row>
    <row r="8384" spans="3:19" x14ac:dyDescent="0.25">
      <c r="C8384" s="221"/>
      <c r="R8384" s="219">
        <v>44898</v>
      </c>
      <c r="S8384" s="220">
        <v>109.3</v>
      </c>
    </row>
    <row r="8385" spans="3:19" x14ac:dyDescent="0.25">
      <c r="C8385" s="221"/>
      <c r="R8385" s="219">
        <v>44899</v>
      </c>
      <c r="S8385" s="220">
        <v>107</v>
      </c>
    </row>
    <row r="8386" spans="3:19" x14ac:dyDescent="0.25">
      <c r="C8386" s="221"/>
      <c r="R8386" s="219">
        <v>44900</v>
      </c>
      <c r="S8386" s="220">
        <v>107.1</v>
      </c>
    </row>
    <row r="8387" spans="3:19" x14ac:dyDescent="0.25">
      <c r="C8387" s="221"/>
      <c r="R8387" s="219">
        <v>44901</v>
      </c>
      <c r="S8387" s="220">
        <v>108.6</v>
      </c>
    </row>
    <row r="8388" spans="3:19" x14ac:dyDescent="0.25">
      <c r="C8388" s="221"/>
      <c r="R8388" s="219">
        <v>44902</v>
      </c>
      <c r="S8388" s="220">
        <v>108</v>
      </c>
    </row>
    <row r="8389" spans="3:19" x14ac:dyDescent="0.25">
      <c r="C8389" s="221"/>
      <c r="R8389" s="219">
        <v>44903</v>
      </c>
      <c r="S8389" s="220">
        <v>105</v>
      </c>
    </row>
    <row r="8390" spans="3:19" x14ac:dyDescent="0.25">
      <c r="C8390" s="221"/>
      <c r="R8390" s="219">
        <v>44904</v>
      </c>
      <c r="S8390" s="220">
        <v>104.5</v>
      </c>
    </row>
    <row r="8391" spans="3:19" x14ac:dyDescent="0.25">
      <c r="C8391" s="221"/>
      <c r="R8391" s="219">
        <v>44905</v>
      </c>
      <c r="S8391" s="220">
        <v>102.6</v>
      </c>
    </row>
    <row r="8392" spans="3:19" x14ac:dyDescent="0.25">
      <c r="C8392" s="221"/>
      <c r="R8392" s="219">
        <v>44906</v>
      </c>
      <c r="S8392" s="220">
        <v>99.7</v>
      </c>
    </row>
    <row r="8393" spans="3:19" x14ac:dyDescent="0.25">
      <c r="C8393" s="221"/>
      <c r="R8393" s="219">
        <v>44907</v>
      </c>
      <c r="S8393" s="220">
        <v>103.7</v>
      </c>
    </row>
    <row r="8394" spans="3:19" x14ac:dyDescent="0.25">
      <c r="C8394" s="221"/>
      <c r="R8394" s="219">
        <v>44908</v>
      </c>
      <c r="S8394" s="220">
        <v>107.3</v>
      </c>
    </row>
    <row r="8395" spans="3:19" x14ac:dyDescent="0.25">
      <c r="C8395" s="221"/>
      <c r="R8395" s="219">
        <v>44909</v>
      </c>
      <c r="S8395" s="220">
        <v>105.3</v>
      </c>
    </row>
    <row r="8396" spans="3:19" x14ac:dyDescent="0.25">
      <c r="C8396" s="221"/>
      <c r="R8396" s="219">
        <v>44910</v>
      </c>
      <c r="S8396" s="220">
        <v>101.2</v>
      </c>
    </row>
    <row r="8397" spans="3:19" x14ac:dyDescent="0.25">
      <c r="C8397" s="221"/>
      <c r="R8397" s="219">
        <v>44911</v>
      </c>
      <c r="S8397" s="220">
        <v>99.2</v>
      </c>
    </row>
    <row r="8398" spans="3:19" x14ac:dyDescent="0.25">
      <c r="C8398" s="221"/>
      <c r="R8398" s="219">
        <v>44912</v>
      </c>
      <c r="S8398" s="220">
        <v>96.5</v>
      </c>
    </row>
    <row r="8399" spans="3:19" x14ac:dyDescent="0.25">
      <c r="C8399" s="221"/>
      <c r="R8399" s="219">
        <v>44913</v>
      </c>
      <c r="S8399" s="220">
        <v>95.5</v>
      </c>
    </row>
    <row r="8400" spans="3:19" x14ac:dyDescent="0.25">
      <c r="C8400" s="221"/>
      <c r="R8400" s="219">
        <v>44914</v>
      </c>
      <c r="S8400" s="220">
        <v>98.7</v>
      </c>
    </row>
    <row r="8401" spans="3:19" x14ac:dyDescent="0.25">
      <c r="C8401" s="221"/>
      <c r="R8401" s="219">
        <v>44915</v>
      </c>
      <c r="S8401" s="220">
        <v>101.3</v>
      </c>
    </row>
    <row r="8402" spans="3:19" x14ac:dyDescent="0.25">
      <c r="C8402" s="221"/>
      <c r="R8402" s="219">
        <v>44916</v>
      </c>
      <c r="S8402" s="220">
        <v>103.5</v>
      </c>
    </row>
    <row r="8403" spans="3:19" x14ac:dyDescent="0.25">
      <c r="C8403" s="221"/>
      <c r="R8403" s="219">
        <v>44917</v>
      </c>
      <c r="S8403" s="220">
        <v>105.4</v>
      </c>
    </row>
    <row r="8404" spans="3:19" x14ac:dyDescent="0.25">
      <c r="C8404" s="221"/>
      <c r="R8404" s="219">
        <v>44918</v>
      </c>
      <c r="S8404" s="220">
        <v>105.5</v>
      </c>
    </row>
    <row r="8405" spans="3:19" x14ac:dyDescent="0.25">
      <c r="C8405" s="221"/>
      <c r="R8405" s="219">
        <v>44919</v>
      </c>
      <c r="S8405" s="220">
        <v>106.6</v>
      </c>
    </row>
    <row r="8406" spans="3:19" x14ac:dyDescent="0.25">
      <c r="C8406" s="221"/>
      <c r="R8406" s="219">
        <v>44920</v>
      </c>
      <c r="S8406" s="220">
        <v>106.3</v>
      </c>
    </row>
    <row r="8407" spans="3:19" x14ac:dyDescent="0.25">
      <c r="C8407" s="221"/>
      <c r="R8407" s="219">
        <v>44921</v>
      </c>
      <c r="S8407" s="220">
        <v>105.3</v>
      </c>
    </row>
    <row r="8408" spans="3:19" x14ac:dyDescent="0.25">
      <c r="C8408" s="221"/>
      <c r="R8408" s="219">
        <v>44922</v>
      </c>
      <c r="S8408" s="220">
        <v>107.7</v>
      </c>
    </row>
    <row r="8409" spans="3:19" x14ac:dyDescent="0.25">
      <c r="C8409" s="221"/>
      <c r="R8409" s="219">
        <v>44923</v>
      </c>
      <c r="S8409" s="220">
        <v>109.9</v>
      </c>
    </row>
    <row r="8410" spans="3:19" x14ac:dyDescent="0.25">
      <c r="C8410" s="221"/>
      <c r="R8410" s="219">
        <v>44924</v>
      </c>
      <c r="S8410" s="220">
        <v>110.6</v>
      </c>
    </row>
    <row r="8411" spans="3:19" x14ac:dyDescent="0.25">
      <c r="C8411" s="221"/>
      <c r="R8411" s="219">
        <v>44925</v>
      </c>
      <c r="S8411" s="220">
        <v>113</v>
      </c>
    </row>
    <row r="8412" spans="3:19" x14ac:dyDescent="0.25">
      <c r="C8412" s="221"/>
      <c r="R8412" s="219">
        <v>44926</v>
      </c>
      <c r="S8412" s="220">
        <v>113.2</v>
      </c>
    </row>
    <row r="8413" spans="3:19" x14ac:dyDescent="0.25">
      <c r="C8413" s="221"/>
      <c r="R8413" s="219">
        <v>44927</v>
      </c>
      <c r="S8413" s="220">
        <v>110.8</v>
      </c>
    </row>
    <row r="8414" spans="3:19" x14ac:dyDescent="0.25">
      <c r="C8414" s="221"/>
      <c r="R8414" s="219">
        <v>44928</v>
      </c>
      <c r="S8414" s="220">
        <v>110.7</v>
      </c>
    </row>
    <row r="8415" spans="3:19" x14ac:dyDescent="0.25">
      <c r="C8415" s="221"/>
      <c r="R8415" s="219">
        <v>44929</v>
      </c>
      <c r="S8415" s="220">
        <v>115.5</v>
      </c>
    </row>
    <row r="8416" spans="3:19" x14ac:dyDescent="0.25">
      <c r="C8416" s="221"/>
      <c r="R8416" s="219">
        <v>44930</v>
      </c>
      <c r="S8416" s="220">
        <v>114.9</v>
      </c>
    </row>
    <row r="8417" spans="3:19" x14ac:dyDescent="0.25">
      <c r="C8417" s="221"/>
      <c r="R8417" s="219">
        <v>44931</v>
      </c>
      <c r="S8417" s="220">
        <v>113.4</v>
      </c>
    </row>
    <row r="8418" spans="3:19" x14ac:dyDescent="0.25">
      <c r="C8418" s="221"/>
      <c r="R8418" s="219">
        <v>44932</v>
      </c>
      <c r="S8418" s="220">
        <v>112.1</v>
      </c>
    </row>
    <row r="8419" spans="3:19" x14ac:dyDescent="0.25">
      <c r="C8419" s="221"/>
      <c r="R8419" s="219">
        <v>44933</v>
      </c>
      <c r="S8419" s="220">
        <v>110.3</v>
      </c>
    </row>
    <row r="8420" spans="3:19" x14ac:dyDescent="0.25">
      <c r="C8420" s="221"/>
      <c r="R8420" s="219">
        <v>44934</v>
      </c>
      <c r="S8420" s="220">
        <v>107.2</v>
      </c>
    </row>
    <row r="8421" spans="3:19" x14ac:dyDescent="0.25">
      <c r="C8421" s="221"/>
      <c r="R8421" s="219">
        <v>44935</v>
      </c>
      <c r="S8421" s="220">
        <v>108.7</v>
      </c>
    </row>
    <row r="8422" spans="3:19" x14ac:dyDescent="0.25">
      <c r="C8422" s="221"/>
      <c r="R8422" s="219">
        <v>44936</v>
      </c>
      <c r="S8422" s="220">
        <v>111.7</v>
      </c>
    </row>
    <row r="8423" spans="3:19" x14ac:dyDescent="0.25">
      <c r="C8423" s="221"/>
      <c r="R8423" s="219">
        <v>44937</v>
      </c>
      <c r="S8423" s="220">
        <v>110.5</v>
      </c>
    </row>
    <row r="8424" spans="3:19" x14ac:dyDescent="0.25">
      <c r="C8424" s="221"/>
      <c r="R8424" s="219">
        <v>44938</v>
      </c>
      <c r="S8424" s="220">
        <v>109.5</v>
      </c>
    </row>
    <row r="8425" spans="3:19" x14ac:dyDescent="0.25">
      <c r="C8425" s="221"/>
      <c r="R8425" s="219">
        <v>44939</v>
      </c>
      <c r="S8425" s="220">
        <v>108.6</v>
      </c>
    </row>
    <row r="8426" spans="3:19" x14ac:dyDescent="0.25">
      <c r="C8426" s="221"/>
      <c r="R8426" s="219">
        <v>44940</v>
      </c>
      <c r="S8426" s="220">
        <v>109.2</v>
      </c>
    </row>
    <row r="8427" spans="3:19" x14ac:dyDescent="0.25">
      <c r="C8427" s="221"/>
      <c r="R8427" s="219">
        <v>44941</v>
      </c>
      <c r="S8427" s="220">
        <v>107.2</v>
      </c>
    </row>
    <row r="8428" spans="3:19" x14ac:dyDescent="0.25">
      <c r="C8428" s="221"/>
      <c r="R8428" s="219">
        <v>44942</v>
      </c>
      <c r="S8428" s="220">
        <v>108.2</v>
      </c>
    </row>
    <row r="8429" spans="3:19" x14ac:dyDescent="0.25">
      <c r="C8429" s="221"/>
      <c r="R8429" s="219">
        <v>44943</v>
      </c>
      <c r="S8429" s="220">
        <v>110.5</v>
      </c>
    </row>
    <row r="8430" spans="3:19" x14ac:dyDescent="0.25">
      <c r="C8430" s="221"/>
      <c r="R8430" s="219">
        <v>44944</v>
      </c>
      <c r="S8430" s="220">
        <v>107.4</v>
      </c>
    </row>
    <row r="8431" spans="3:19" x14ac:dyDescent="0.25">
      <c r="C8431" s="221"/>
      <c r="R8431" s="219">
        <v>44945</v>
      </c>
      <c r="S8431" s="220">
        <v>106.6</v>
      </c>
    </row>
    <row r="8432" spans="3:19" x14ac:dyDescent="0.25">
      <c r="C8432" s="221"/>
      <c r="R8432" s="219">
        <v>44946</v>
      </c>
      <c r="S8432" s="220">
        <v>105.9</v>
      </c>
    </row>
    <row r="8433" spans="3:19" x14ac:dyDescent="0.25">
      <c r="C8433" s="221"/>
      <c r="R8433" s="219">
        <v>44947</v>
      </c>
      <c r="S8433" s="220">
        <v>104.5</v>
      </c>
    </row>
    <row r="8434" spans="3:19" x14ac:dyDescent="0.25">
      <c r="C8434" s="221"/>
      <c r="R8434" s="219">
        <v>44948</v>
      </c>
      <c r="S8434" s="220">
        <v>102.1</v>
      </c>
    </row>
    <row r="8435" spans="3:19" x14ac:dyDescent="0.25">
      <c r="C8435" s="221"/>
      <c r="R8435" s="219">
        <v>44949</v>
      </c>
      <c r="S8435" s="220">
        <v>102.4</v>
      </c>
    </row>
    <row r="8436" spans="3:19" x14ac:dyDescent="0.25">
      <c r="C8436" s="221"/>
      <c r="R8436" s="219">
        <v>44950</v>
      </c>
      <c r="S8436" s="220">
        <v>102.9</v>
      </c>
    </row>
    <row r="8437" spans="3:19" x14ac:dyDescent="0.25">
      <c r="C8437" s="221"/>
      <c r="R8437" s="219">
        <v>44951</v>
      </c>
      <c r="S8437" s="220">
        <v>105</v>
      </c>
    </row>
    <row r="8438" spans="3:19" x14ac:dyDescent="0.25">
      <c r="C8438" s="221"/>
      <c r="R8438" s="219">
        <v>44952</v>
      </c>
      <c r="S8438" s="220">
        <v>102.1</v>
      </c>
    </row>
    <row r="8439" spans="3:19" x14ac:dyDescent="0.25">
      <c r="C8439" s="221"/>
      <c r="R8439" s="219">
        <v>44953</v>
      </c>
      <c r="S8439" s="220">
        <v>101.4</v>
      </c>
    </row>
    <row r="8440" spans="3:19" x14ac:dyDescent="0.25">
      <c r="C8440" s="221"/>
      <c r="R8440" s="219">
        <v>44954</v>
      </c>
      <c r="S8440" s="220">
        <v>100.3</v>
      </c>
    </row>
    <row r="8441" spans="3:19" x14ac:dyDescent="0.25">
      <c r="C8441" s="221"/>
      <c r="R8441" s="219">
        <v>44955</v>
      </c>
      <c r="S8441" s="220">
        <v>96.8</v>
      </c>
    </row>
    <row r="8442" spans="3:19" x14ac:dyDescent="0.25">
      <c r="C8442" s="221"/>
      <c r="R8442" s="219">
        <v>44956</v>
      </c>
      <c r="S8442" s="220">
        <v>99.6</v>
      </c>
    </row>
    <row r="8443" spans="3:19" x14ac:dyDescent="0.25">
      <c r="C8443" s="221"/>
      <c r="R8443" s="219">
        <v>44957</v>
      </c>
      <c r="S8443" s="220">
        <v>103.9</v>
      </c>
    </row>
    <row r="8444" spans="3:19" x14ac:dyDescent="0.25">
      <c r="C8444" s="221"/>
      <c r="R8444" s="219">
        <v>44958</v>
      </c>
      <c r="S8444" s="220">
        <v>104</v>
      </c>
    </row>
    <row r="8445" spans="3:19" x14ac:dyDescent="0.25">
      <c r="C8445" s="221"/>
      <c r="R8445" s="219">
        <v>44959</v>
      </c>
      <c r="S8445" s="220">
        <v>102.3</v>
      </c>
    </row>
    <row r="8446" spans="3:19" x14ac:dyDescent="0.25">
      <c r="C8446" s="221"/>
      <c r="R8446" s="219">
        <v>44960</v>
      </c>
      <c r="S8446" s="220">
        <v>104.2</v>
      </c>
    </row>
    <row r="8447" spans="3:19" x14ac:dyDescent="0.25">
      <c r="C8447" s="221"/>
      <c r="R8447" s="219">
        <v>44961</v>
      </c>
      <c r="S8447" s="220">
        <v>105.2</v>
      </c>
    </row>
    <row r="8448" spans="3:19" x14ac:dyDescent="0.25">
      <c r="C8448" s="221"/>
      <c r="R8448" s="219">
        <v>44962</v>
      </c>
      <c r="S8448" s="220">
        <v>105.1</v>
      </c>
    </row>
    <row r="8449" spans="3:19" x14ac:dyDescent="0.25">
      <c r="C8449" s="221"/>
      <c r="R8449" s="219">
        <v>44963</v>
      </c>
      <c r="S8449" s="220">
        <v>106.3</v>
      </c>
    </row>
    <row r="8450" spans="3:19" x14ac:dyDescent="0.25">
      <c r="C8450" s="221"/>
      <c r="R8450" s="219">
        <v>44964</v>
      </c>
      <c r="S8450" s="220">
        <v>110.2</v>
      </c>
    </row>
    <row r="8451" spans="3:19" x14ac:dyDescent="0.25">
      <c r="C8451" s="221"/>
      <c r="R8451" s="219">
        <v>44965</v>
      </c>
      <c r="S8451" s="220">
        <v>112</v>
      </c>
    </row>
    <row r="8452" spans="3:19" x14ac:dyDescent="0.25">
      <c r="C8452" s="221"/>
      <c r="R8452" s="219">
        <v>44966</v>
      </c>
      <c r="S8452" s="220">
        <v>114.5</v>
      </c>
    </row>
    <row r="8453" spans="3:19" x14ac:dyDescent="0.25">
      <c r="C8453" s="221"/>
      <c r="R8453" s="219">
        <v>44967</v>
      </c>
      <c r="S8453" s="220">
        <v>115.3</v>
      </c>
    </row>
    <row r="8454" spans="3:19" x14ac:dyDescent="0.25">
      <c r="C8454" s="221"/>
      <c r="R8454" s="219">
        <v>44968</v>
      </c>
      <c r="S8454" s="220">
        <v>114.6</v>
      </c>
    </row>
    <row r="8455" spans="3:19" x14ac:dyDescent="0.25">
      <c r="C8455" s="221"/>
      <c r="R8455" s="219">
        <v>44969</v>
      </c>
      <c r="S8455" s="220">
        <v>113.3</v>
      </c>
    </row>
    <row r="8456" spans="3:19" x14ac:dyDescent="0.25">
      <c r="C8456" s="221"/>
      <c r="R8456" s="219">
        <v>44970</v>
      </c>
      <c r="S8456" s="220">
        <v>113.7</v>
      </c>
    </row>
    <row r="8457" spans="3:19" x14ac:dyDescent="0.25">
      <c r="C8457" s="221"/>
      <c r="R8457" s="219">
        <v>44971</v>
      </c>
      <c r="S8457" s="220">
        <v>115.3</v>
      </c>
    </row>
    <row r="8458" spans="3:19" x14ac:dyDescent="0.25">
      <c r="C8458" s="221"/>
      <c r="R8458" s="219">
        <v>44972</v>
      </c>
      <c r="S8458" s="220">
        <v>116.3</v>
      </c>
    </row>
    <row r="8459" spans="3:19" x14ac:dyDescent="0.25">
      <c r="C8459" s="221"/>
      <c r="R8459" s="219">
        <v>44973</v>
      </c>
      <c r="S8459" s="220">
        <v>116.9</v>
      </c>
    </row>
    <row r="8460" spans="3:19" x14ac:dyDescent="0.25">
      <c r="C8460" s="221"/>
      <c r="R8460" s="219">
        <v>44974</v>
      </c>
      <c r="S8460" s="220">
        <v>117.9</v>
      </c>
    </row>
    <row r="8461" spans="3:19" x14ac:dyDescent="0.25">
      <c r="C8461" s="221"/>
      <c r="R8461" s="219">
        <v>44975</v>
      </c>
      <c r="S8461" s="220">
        <v>116.9</v>
      </c>
    </row>
    <row r="8462" spans="3:19" x14ac:dyDescent="0.25">
      <c r="C8462" s="221"/>
      <c r="R8462" s="219">
        <v>44976</v>
      </c>
      <c r="S8462" s="220">
        <v>115.6</v>
      </c>
    </row>
    <row r="8463" spans="3:19" x14ac:dyDescent="0.25">
      <c r="C8463" s="221"/>
      <c r="R8463" s="219">
        <v>44977</v>
      </c>
      <c r="S8463" s="220">
        <v>116.1</v>
      </c>
    </row>
    <row r="8464" spans="3:19" x14ac:dyDescent="0.25">
      <c r="C8464" s="221"/>
      <c r="R8464" s="219">
        <v>44978</v>
      </c>
      <c r="S8464" s="220">
        <v>120.5</v>
      </c>
    </row>
    <row r="8465" spans="3:19" x14ac:dyDescent="0.25">
      <c r="C8465" s="221"/>
      <c r="R8465" s="219">
        <v>44979</v>
      </c>
      <c r="S8465" s="220">
        <v>122.7</v>
      </c>
    </row>
    <row r="8466" spans="3:19" x14ac:dyDescent="0.25">
      <c r="C8466" s="221"/>
      <c r="R8466" s="219">
        <v>44980</v>
      </c>
      <c r="S8466" s="220">
        <v>124.4</v>
      </c>
    </row>
    <row r="8467" spans="3:19" x14ac:dyDescent="0.25">
      <c r="C8467" s="221"/>
      <c r="R8467" s="219">
        <v>44981</v>
      </c>
      <c r="S8467" s="220">
        <v>124.3</v>
      </c>
    </row>
    <row r="8468" spans="3:19" x14ac:dyDescent="0.25">
      <c r="C8468" s="221"/>
      <c r="R8468" s="219">
        <v>44982</v>
      </c>
      <c r="S8468" s="220">
        <v>124.7</v>
      </c>
    </row>
    <row r="8469" spans="3:19" x14ac:dyDescent="0.25">
      <c r="C8469" s="221"/>
      <c r="R8469" s="219">
        <v>44983</v>
      </c>
      <c r="S8469" s="220">
        <v>122.6</v>
      </c>
    </row>
    <row r="8470" spans="3:19" x14ac:dyDescent="0.25">
      <c r="C8470" s="221"/>
      <c r="R8470" s="219">
        <v>44984</v>
      </c>
      <c r="S8470" s="220">
        <v>124.1</v>
      </c>
    </row>
    <row r="8471" spans="3:19" x14ac:dyDescent="0.25">
      <c r="C8471" s="221"/>
      <c r="R8471" s="219">
        <v>44985</v>
      </c>
      <c r="S8471" s="220">
        <v>127.2</v>
      </c>
    </row>
    <row r="8472" spans="3:19" x14ac:dyDescent="0.25">
      <c r="C8472" s="221"/>
      <c r="R8472" s="219">
        <v>44986</v>
      </c>
      <c r="S8472" s="220">
        <v>125.4</v>
      </c>
    </row>
    <row r="8473" spans="3:19" x14ac:dyDescent="0.25">
      <c r="C8473" s="221"/>
      <c r="R8473" s="219">
        <v>44987</v>
      </c>
      <c r="S8473" s="220">
        <v>124.4</v>
      </c>
    </row>
    <row r="8474" spans="3:19" x14ac:dyDescent="0.25">
      <c r="C8474" s="221"/>
      <c r="R8474" s="219">
        <v>44988</v>
      </c>
      <c r="S8474" s="220">
        <v>126.1</v>
      </c>
    </row>
    <row r="8475" spans="3:19" x14ac:dyDescent="0.25">
      <c r="C8475" s="221"/>
      <c r="R8475" s="219">
        <v>44989</v>
      </c>
      <c r="S8475" s="220">
        <v>124.6</v>
      </c>
    </row>
    <row r="8476" spans="3:19" x14ac:dyDescent="0.25">
      <c r="C8476" s="221"/>
      <c r="R8476" s="219">
        <v>44990</v>
      </c>
      <c r="S8476" s="220">
        <v>122.3</v>
      </c>
    </row>
    <row r="8477" spans="3:19" x14ac:dyDescent="0.25">
      <c r="C8477" s="221"/>
      <c r="R8477" s="219">
        <v>44991</v>
      </c>
      <c r="S8477" s="220">
        <v>122</v>
      </c>
    </row>
    <row r="8478" spans="3:19" x14ac:dyDescent="0.25">
      <c r="C8478" s="221"/>
      <c r="R8478" s="219">
        <v>44992</v>
      </c>
      <c r="S8478" s="220">
        <v>125.1</v>
      </c>
    </row>
    <row r="8479" spans="3:19" x14ac:dyDescent="0.25">
      <c r="C8479" s="221"/>
      <c r="R8479" s="219">
        <v>44993</v>
      </c>
      <c r="S8479" s="220">
        <v>125.4</v>
      </c>
    </row>
    <row r="8480" spans="3:19" x14ac:dyDescent="0.25">
      <c r="C8480" s="221"/>
      <c r="R8480" s="219">
        <v>44994</v>
      </c>
      <c r="S8480" s="220">
        <v>125.7</v>
      </c>
    </row>
    <row r="8481" spans="3:19" x14ac:dyDescent="0.25">
      <c r="C8481" s="221"/>
      <c r="R8481" s="219">
        <v>44995</v>
      </c>
      <c r="S8481" s="220">
        <v>125</v>
      </c>
    </row>
    <row r="8482" spans="3:19" x14ac:dyDescent="0.25">
      <c r="C8482" s="221"/>
      <c r="R8482" s="219">
        <v>44996</v>
      </c>
      <c r="S8482" s="220">
        <v>121.7</v>
      </c>
    </row>
    <row r="8483" spans="3:19" x14ac:dyDescent="0.25">
      <c r="C8483" s="221"/>
      <c r="R8483" s="219">
        <v>44997</v>
      </c>
      <c r="S8483" s="220">
        <v>119.1</v>
      </c>
    </row>
    <row r="8484" spans="3:19" x14ac:dyDescent="0.25">
      <c r="C8484" s="221"/>
      <c r="R8484" s="219">
        <v>44998</v>
      </c>
      <c r="S8484" s="220">
        <v>121.1</v>
      </c>
    </row>
    <row r="8485" spans="3:19" x14ac:dyDescent="0.25">
      <c r="C8485" s="221"/>
      <c r="R8485" s="219">
        <v>44999</v>
      </c>
      <c r="S8485" s="220">
        <v>122.7</v>
      </c>
    </row>
    <row r="8486" spans="3:19" x14ac:dyDescent="0.25">
      <c r="C8486" s="221"/>
      <c r="R8486" s="219">
        <v>45000</v>
      </c>
      <c r="S8486" s="220">
        <v>122.6</v>
      </c>
    </row>
    <row r="8487" spans="3:19" x14ac:dyDescent="0.25">
      <c r="C8487" s="221"/>
      <c r="R8487" s="219">
        <v>45001</v>
      </c>
      <c r="S8487" s="220">
        <v>123.7</v>
      </c>
    </row>
    <row r="8488" spans="3:19" x14ac:dyDescent="0.25">
      <c r="C8488" s="221"/>
      <c r="R8488" s="219">
        <v>45002</v>
      </c>
      <c r="S8488" s="220">
        <v>122.2</v>
      </c>
    </row>
    <row r="8489" spans="3:19" x14ac:dyDescent="0.25">
      <c r="C8489" s="221"/>
      <c r="R8489" s="219">
        <v>45003</v>
      </c>
      <c r="S8489" s="220">
        <v>120.6</v>
      </c>
    </row>
    <row r="8490" spans="3:19" x14ac:dyDescent="0.25">
      <c r="C8490" s="221"/>
      <c r="R8490" s="219">
        <v>45004</v>
      </c>
      <c r="S8490" s="220">
        <v>117.8</v>
      </c>
    </row>
    <row r="8491" spans="3:19" x14ac:dyDescent="0.25">
      <c r="C8491" s="221"/>
      <c r="R8491" s="219">
        <v>45005</v>
      </c>
      <c r="S8491" s="220">
        <v>118.4</v>
      </c>
    </row>
    <row r="8492" spans="3:19" x14ac:dyDescent="0.25">
      <c r="C8492" s="221"/>
      <c r="R8492" s="219">
        <v>45006</v>
      </c>
      <c r="S8492" s="220">
        <v>119</v>
      </c>
    </row>
    <row r="8493" spans="3:19" x14ac:dyDescent="0.25">
      <c r="C8493" s="221"/>
      <c r="R8493" s="219">
        <v>45007</v>
      </c>
      <c r="S8493" s="220">
        <v>118.3</v>
      </c>
    </row>
    <row r="8494" spans="3:19" x14ac:dyDescent="0.25">
      <c r="C8494" s="221"/>
      <c r="R8494" s="219">
        <v>45008</v>
      </c>
      <c r="S8494" s="220">
        <v>116</v>
      </c>
    </row>
    <row r="8495" spans="3:19" x14ac:dyDescent="0.25">
      <c r="C8495" s="221"/>
      <c r="R8495" s="219">
        <v>45009</v>
      </c>
      <c r="S8495" s="220">
        <v>113.5</v>
      </c>
    </row>
    <row r="8496" spans="3:19" x14ac:dyDescent="0.25">
      <c r="C8496" s="221"/>
      <c r="R8496" s="219">
        <v>45010</v>
      </c>
      <c r="S8496" s="220">
        <v>112.1</v>
      </c>
    </row>
    <row r="8497" spans="3:19" x14ac:dyDescent="0.25">
      <c r="C8497" s="221"/>
      <c r="R8497" s="219">
        <v>45011</v>
      </c>
      <c r="S8497" s="220">
        <v>109.1</v>
      </c>
    </row>
    <row r="8498" spans="3:19" x14ac:dyDescent="0.25">
      <c r="C8498" s="221"/>
      <c r="R8498" s="219">
        <v>45012</v>
      </c>
      <c r="S8498" s="220">
        <v>110.5</v>
      </c>
    </row>
    <row r="8499" spans="3:19" x14ac:dyDescent="0.25">
      <c r="C8499" s="221"/>
      <c r="R8499" s="219">
        <v>45013</v>
      </c>
      <c r="S8499" s="220">
        <v>110.6</v>
      </c>
    </row>
    <row r="8500" spans="3:19" x14ac:dyDescent="0.25">
      <c r="C8500" s="221"/>
      <c r="R8500" s="219">
        <v>45014</v>
      </c>
      <c r="S8500" s="220">
        <v>108.8</v>
      </c>
    </row>
    <row r="8501" spans="3:19" x14ac:dyDescent="0.25">
      <c r="C8501" s="221"/>
      <c r="R8501" s="219">
        <v>45015</v>
      </c>
      <c r="S8501" s="220">
        <v>107.9</v>
      </c>
    </row>
    <row r="8502" spans="3:19" x14ac:dyDescent="0.25">
      <c r="C8502" s="221"/>
      <c r="R8502" s="219">
        <v>45016</v>
      </c>
      <c r="S8502" s="220">
        <v>107.6</v>
      </c>
    </row>
    <row r="8503" spans="3:19" x14ac:dyDescent="0.25">
      <c r="C8503" s="221"/>
      <c r="R8503" s="219">
        <v>45017</v>
      </c>
      <c r="S8503" s="220">
        <v>104.9</v>
      </c>
    </row>
    <row r="8504" spans="3:19" x14ac:dyDescent="0.25">
      <c r="C8504" s="221"/>
      <c r="R8504" s="219">
        <v>45018</v>
      </c>
      <c r="S8504" s="220">
        <v>100.7</v>
      </c>
    </row>
    <row r="8505" spans="3:19" x14ac:dyDescent="0.25">
      <c r="C8505" s="221"/>
      <c r="R8505" s="219">
        <v>45019</v>
      </c>
      <c r="S8505" s="220">
        <v>100.2</v>
      </c>
    </row>
    <row r="8506" spans="3:19" x14ac:dyDescent="0.25">
      <c r="C8506" s="221"/>
      <c r="R8506" s="219">
        <v>45020</v>
      </c>
      <c r="S8506" s="220">
        <v>102.2</v>
      </c>
    </row>
    <row r="8507" spans="3:19" x14ac:dyDescent="0.25">
      <c r="C8507" s="221"/>
      <c r="R8507" s="219">
        <v>45021</v>
      </c>
      <c r="S8507" s="220">
        <v>102.7</v>
      </c>
    </row>
    <row r="8508" spans="3:19" x14ac:dyDescent="0.25">
      <c r="C8508" s="221"/>
      <c r="R8508" s="219">
        <v>45022</v>
      </c>
      <c r="S8508" s="220">
        <v>103</v>
      </c>
    </row>
    <row r="8509" spans="3:19" x14ac:dyDescent="0.25">
      <c r="C8509" s="221"/>
      <c r="R8509" s="219">
        <v>45023</v>
      </c>
      <c r="S8509" s="220">
        <v>104.2</v>
      </c>
    </row>
    <row r="8510" spans="3:19" x14ac:dyDescent="0.25">
      <c r="C8510" s="221"/>
      <c r="R8510" s="219">
        <v>45024</v>
      </c>
      <c r="S8510" s="220">
        <v>101.4</v>
      </c>
    </row>
    <row r="8511" spans="3:19" x14ac:dyDescent="0.25">
      <c r="C8511" s="221"/>
      <c r="R8511" s="219">
        <v>45025</v>
      </c>
      <c r="S8511" s="220">
        <v>98.7</v>
      </c>
    </row>
    <row r="8512" spans="3:19" x14ac:dyDescent="0.25">
      <c r="C8512" s="221"/>
      <c r="R8512" s="219">
        <v>45026</v>
      </c>
      <c r="S8512" s="220">
        <v>101.2</v>
      </c>
    </row>
    <row r="8513" spans="3:19" x14ac:dyDescent="0.25">
      <c r="C8513" s="221"/>
      <c r="R8513" s="219">
        <v>45027</v>
      </c>
      <c r="S8513" s="220">
        <v>101.5</v>
      </c>
    </row>
    <row r="8514" spans="3:19" x14ac:dyDescent="0.25">
      <c r="C8514" s="221"/>
      <c r="R8514" s="219">
        <v>45028</v>
      </c>
      <c r="S8514" s="220">
        <v>100.5</v>
      </c>
    </row>
    <row r="8515" spans="3:19" x14ac:dyDescent="0.25">
      <c r="C8515" s="221"/>
      <c r="R8515" s="219">
        <v>45029</v>
      </c>
      <c r="S8515" s="220">
        <v>100.5</v>
      </c>
    </row>
    <row r="8516" spans="3:19" x14ac:dyDescent="0.25">
      <c r="C8516" s="221"/>
      <c r="R8516" s="219">
        <v>45030</v>
      </c>
      <c r="S8516" s="220">
        <v>101.1</v>
      </c>
    </row>
    <row r="8517" spans="3:19" x14ac:dyDescent="0.25">
      <c r="C8517" s="221"/>
      <c r="R8517" s="219">
        <v>45031</v>
      </c>
      <c r="S8517" s="220">
        <v>100</v>
      </c>
    </row>
    <row r="8518" spans="3:19" x14ac:dyDescent="0.25">
      <c r="C8518" s="221"/>
      <c r="R8518" s="219">
        <v>45032</v>
      </c>
      <c r="S8518" s="220">
        <v>98.3</v>
      </c>
    </row>
    <row r="8519" spans="3:19" x14ac:dyDescent="0.25">
      <c r="C8519" s="221"/>
      <c r="R8519" s="219">
        <v>45033</v>
      </c>
      <c r="S8519" s="220">
        <v>98.7</v>
      </c>
    </row>
    <row r="8520" spans="3:19" x14ac:dyDescent="0.25">
      <c r="C8520" s="221"/>
      <c r="R8520" s="219">
        <v>45034</v>
      </c>
      <c r="S8520" s="220">
        <v>101.7</v>
      </c>
    </row>
    <row r="8521" spans="3:19" x14ac:dyDescent="0.25">
      <c r="C8521" s="221"/>
      <c r="R8521" s="219">
        <v>45035</v>
      </c>
      <c r="S8521" s="220">
        <v>104</v>
      </c>
    </row>
    <row r="8522" spans="3:19" x14ac:dyDescent="0.25">
      <c r="C8522" s="221"/>
      <c r="R8522" s="219">
        <v>45036</v>
      </c>
      <c r="S8522" s="220">
        <v>102.9</v>
      </c>
    </row>
    <row r="8523" spans="3:19" x14ac:dyDescent="0.25">
      <c r="C8523" s="221"/>
      <c r="R8523" s="219">
        <v>45037</v>
      </c>
      <c r="S8523" s="220">
        <v>103.8</v>
      </c>
    </row>
    <row r="8524" spans="3:19" x14ac:dyDescent="0.25">
      <c r="C8524" s="221"/>
      <c r="R8524" s="219">
        <v>45038</v>
      </c>
      <c r="S8524" s="220">
        <v>102.7</v>
      </c>
    </row>
    <row r="8525" spans="3:19" x14ac:dyDescent="0.25">
      <c r="C8525" s="221"/>
      <c r="R8525" s="219">
        <v>45039</v>
      </c>
      <c r="S8525" s="220">
        <v>102</v>
      </c>
    </row>
    <row r="8526" spans="3:19" x14ac:dyDescent="0.25">
      <c r="C8526" s="221"/>
      <c r="R8526" s="219">
        <v>45040</v>
      </c>
      <c r="S8526" s="220">
        <v>104</v>
      </c>
    </row>
    <row r="8527" spans="3:19" x14ac:dyDescent="0.25">
      <c r="C8527" s="221"/>
      <c r="R8527" s="219">
        <v>45041</v>
      </c>
      <c r="S8527" s="220">
        <v>109.3</v>
      </c>
    </row>
    <row r="8528" spans="3:19" x14ac:dyDescent="0.25">
      <c r="C8528" s="221"/>
      <c r="R8528" s="219">
        <v>45042</v>
      </c>
      <c r="S8528" s="220">
        <v>108.5</v>
      </c>
    </row>
    <row r="8529" spans="3:19" x14ac:dyDescent="0.25">
      <c r="C8529" s="221"/>
      <c r="R8529" s="219">
        <v>45043</v>
      </c>
      <c r="S8529" s="220">
        <v>110.2</v>
      </c>
    </row>
    <row r="8530" spans="3:19" x14ac:dyDescent="0.25">
      <c r="C8530" s="221"/>
      <c r="R8530" s="219">
        <v>45044</v>
      </c>
      <c r="S8530" s="220">
        <v>111.6</v>
      </c>
    </row>
    <row r="8531" spans="3:19" x14ac:dyDescent="0.25">
      <c r="C8531" s="221"/>
      <c r="R8531" s="219">
        <v>45045</v>
      </c>
      <c r="S8531" s="220">
        <v>109.6</v>
      </c>
    </row>
    <row r="8532" spans="3:19" x14ac:dyDescent="0.25">
      <c r="C8532" s="221"/>
      <c r="R8532" s="219">
        <v>45046</v>
      </c>
      <c r="S8532" s="220">
        <v>108.8</v>
      </c>
    </row>
    <row r="8533" spans="3:19" x14ac:dyDescent="0.25">
      <c r="C8533" s="221"/>
      <c r="R8533" s="219">
        <v>45047</v>
      </c>
      <c r="S8533" s="220">
        <v>110.7</v>
      </c>
    </row>
    <row r="8534" spans="3:19" x14ac:dyDescent="0.25">
      <c r="C8534" s="221"/>
      <c r="R8534" s="219">
        <v>45048</v>
      </c>
      <c r="S8534" s="220">
        <v>112.3</v>
      </c>
    </row>
    <row r="8535" spans="3:19" x14ac:dyDescent="0.25">
      <c r="C8535" s="221"/>
      <c r="R8535" s="219">
        <v>45049</v>
      </c>
      <c r="S8535" s="220">
        <v>114.6</v>
      </c>
    </row>
    <row r="8536" spans="3:19" x14ac:dyDescent="0.25">
      <c r="C8536" s="221"/>
      <c r="R8536" s="219">
        <v>45050</v>
      </c>
      <c r="S8536" s="220">
        <v>114.3</v>
      </c>
    </row>
    <row r="8537" spans="3:19" x14ac:dyDescent="0.25">
      <c r="C8537" s="221"/>
      <c r="R8537" s="219">
        <v>45051</v>
      </c>
      <c r="S8537" s="220">
        <v>112.3</v>
      </c>
    </row>
    <row r="8538" spans="3:19" x14ac:dyDescent="0.25">
      <c r="C8538" s="221"/>
      <c r="R8538" s="219">
        <v>45052</v>
      </c>
      <c r="S8538" s="220">
        <v>109.2</v>
      </c>
    </row>
    <row r="8539" spans="3:19" x14ac:dyDescent="0.25">
      <c r="C8539" s="221"/>
      <c r="R8539" s="219">
        <v>45053</v>
      </c>
      <c r="S8539" s="220">
        <v>104.8</v>
      </c>
    </row>
    <row r="8540" spans="3:19" x14ac:dyDescent="0.25">
      <c r="C8540" s="221"/>
      <c r="R8540" s="219">
        <v>45054</v>
      </c>
      <c r="S8540" s="220">
        <v>104.4</v>
      </c>
    </row>
    <row r="8541" spans="3:19" x14ac:dyDescent="0.25">
      <c r="C8541" s="221"/>
      <c r="R8541" s="219">
        <v>45055</v>
      </c>
      <c r="S8541" s="220">
        <v>107</v>
      </c>
    </row>
    <row r="8542" spans="3:19" x14ac:dyDescent="0.25">
      <c r="C8542" s="221"/>
      <c r="R8542" s="219">
        <v>45056</v>
      </c>
      <c r="S8542" s="220">
        <v>106.1</v>
      </c>
    </row>
    <row r="8543" spans="3:19" x14ac:dyDescent="0.25">
      <c r="C8543" s="221"/>
      <c r="R8543" s="219">
        <v>45057</v>
      </c>
      <c r="S8543" s="220">
        <v>107.8</v>
      </c>
    </row>
    <row r="8544" spans="3:19" x14ac:dyDescent="0.25">
      <c r="C8544" s="221"/>
      <c r="R8544" s="219">
        <v>45058</v>
      </c>
      <c r="S8544" s="220">
        <v>108.3</v>
      </c>
    </row>
    <row r="8545" spans="3:19" x14ac:dyDescent="0.25">
      <c r="C8545" s="221"/>
      <c r="R8545" s="219">
        <v>45059</v>
      </c>
      <c r="S8545" s="220">
        <v>107.1</v>
      </c>
    </row>
    <row r="8546" spans="3:19" x14ac:dyDescent="0.25">
      <c r="C8546" s="221"/>
      <c r="R8546" s="219">
        <v>45060</v>
      </c>
      <c r="S8546" s="220">
        <v>105.4</v>
      </c>
    </row>
    <row r="8547" spans="3:19" x14ac:dyDescent="0.25">
      <c r="C8547" s="221"/>
      <c r="R8547" s="219">
        <v>45061</v>
      </c>
      <c r="S8547" s="220">
        <v>106.9</v>
      </c>
    </row>
    <row r="8548" spans="3:19" x14ac:dyDescent="0.25">
      <c r="C8548" s="221"/>
      <c r="R8548" s="219">
        <v>45062</v>
      </c>
      <c r="S8548" s="220">
        <v>110.2</v>
      </c>
    </row>
    <row r="8549" spans="3:19" x14ac:dyDescent="0.25">
      <c r="C8549" s="221"/>
      <c r="R8549" s="219">
        <v>45063</v>
      </c>
      <c r="S8549" s="220">
        <v>110.1</v>
      </c>
    </row>
    <row r="8550" spans="3:19" x14ac:dyDescent="0.25">
      <c r="C8550" s="221"/>
      <c r="R8550" s="219">
        <v>45064</v>
      </c>
      <c r="S8550" s="220">
        <v>110</v>
      </c>
    </row>
    <row r="8551" spans="3:19" x14ac:dyDescent="0.25">
      <c r="C8551" s="221"/>
      <c r="R8551" s="219">
        <v>45065</v>
      </c>
      <c r="S8551" s="220">
        <v>109.7</v>
      </c>
    </row>
    <row r="8552" spans="3:19" x14ac:dyDescent="0.25">
      <c r="C8552" s="221"/>
      <c r="R8552" s="219">
        <v>45066</v>
      </c>
      <c r="S8552" s="220">
        <v>109.6</v>
      </c>
    </row>
    <row r="8553" spans="3:19" x14ac:dyDescent="0.25">
      <c r="C8553" s="221"/>
      <c r="R8553" s="219">
        <v>45067</v>
      </c>
      <c r="S8553" s="220">
        <v>106.6</v>
      </c>
    </row>
    <row r="8554" spans="3:19" x14ac:dyDescent="0.25">
      <c r="C8554" s="221"/>
      <c r="R8554" s="219">
        <v>45068</v>
      </c>
      <c r="S8554" s="220">
        <v>107</v>
      </c>
    </row>
    <row r="8555" spans="3:19" x14ac:dyDescent="0.25">
      <c r="C8555" s="221"/>
      <c r="R8555" s="219">
        <v>45069</v>
      </c>
      <c r="S8555" s="220">
        <v>111.3</v>
      </c>
    </row>
    <row r="8556" spans="3:19" x14ac:dyDescent="0.25">
      <c r="C8556" s="221"/>
      <c r="R8556" s="219">
        <v>45070</v>
      </c>
      <c r="S8556" s="220">
        <v>110.1</v>
      </c>
    </row>
    <row r="8557" spans="3:19" x14ac:dyDescent="0.25">
      <c r="C8557" s="221"/>
      <c r="R8557" s="219">
        <v>45071</v>
      </c>
      <c r="S8557" s="220">
        <v>107.1</v>
      </c>
    </row>
    <row r="8558" spans="3:19" x14ac:dyDescent="0.25">
      <c r="C8558" s="221"/>
      <c r="R8558" s="219">
        <v>45072</v>
      </c>
      <c r="S8558" s="220">
        <v>105.9</v>
      </c>
    </row>
    <row r="8559" spans="3:19" x14ac:dyDescent="0.25">
      <c r="C8559" s="221"/>
      <c r="R8559" s="219">
        <v>45073</v>
      </c>
      <c r="S8559" s="220">
        <v>104.6</v>
      </c>
    </row>
    <row r="8560" spans="3:19" x14ac:dyDescent="0.25">
      <c r="C8560" s="221"/>
      <c r="R8560" s="219">
        <v>45074</v>
      </c>
      <c r="S8560" s="220">
        <v>101.7</v>
      </c>
    </row>
    <row r="8561" spans="3:19" x14ac:dyDescent="0.25">
      <c r="C8561" s="221"/>
      <c r="R8561" s="219">
        <v>45075</v>
      </c>
      <c r="S8561" s="220">
        <v>100.9</v>
      </c>
    </row>
    <row r="8562" spans="3:19" x14ac:dyDescent="0.25">
      <c r="C8562" s="221"/>
      <c r="R8562" s="219">
        <v>45076</v>
      </c>
      <c r="S8562" s="220">
        <v>102.4</v>
      </c>
    </row>
    <row r="8563" spans="3:19" x14ac:dyDescent="0.25">
      <c r="C8563" s="221"/>
      <c r="R8563" s="219">
        <v>45077</v>
      </c>
      <c r="S8563" s="220">
        <v>106</v>
      </c>
    </row>
    <row r="8564" spans="3:19" x14ac:dyDescent="0.25">
      <c r="C8564" s="221"/>
      <c r="R8564" s="219">
        <v>45078</v>
      </c>
      <c r="S8564" s="220">
        <v>109.8</v>
      </c>
    </row>
    <row r="8565" spans="3:19" x14ac:dyDescent="0.25">
      <c r="C8565" s="221"/>
      <c r="R8565" s="219">
        <v>45079</v>
      </c>
      <c r="S8565" s="220">
        <v>109.3</v>
      </c>
    </row>
    <row r="8566" spans="3:19" x14ac:dyDescent="0.25">
      <c r="C8566" s="221"/>
      <c r="R8566" s="219">
        <v>45080</v>
      </c>
      <c r="S8566" s="220">
        <v>109.3</v>
      </c>
    </row>
    <row r="8567" spans="3:19" x14ac:dyDescent="0.25">
      <c r="C8567" s="221"/>
      <c r="R8567" s="219">
        <v>45081</v>
      </c>
      <c r="S8567" s="220">
        <v>108.1</v>
      </c>
    </row>
    <row r="8568" spans="3:19" x14ac:dyDescent="0.25">
      <c r="C8568" s="221"/>
      <c r="R8568" s="219">
        <v>45082</v>
      </c>
      <c r="S8568" s="220">
        <v>108.6</v>
      </c>
    </row>
    <row r="8569" spans="3:19" x14ac:dyDescent="0.25">
      <c r="C8569" s="221"/>
      <c r="R8569" s="219">
        <v>45083</v>
      </c>
      <c r="S8569" s="220">
        <v>111.6</v>
      </c>
    </row>
    <row r="8570" spans="3:19" x14ac:dyDescent="0.25">
      <c r="C8570" s="221"/>
      <c r="R8570" s="219">
        <v>45084</v>
      </c>
      <c r="S8570" s="220">
        <v>114.5</v>
      </c>
    </row>
    <row r="8571" spans="3:19" x14ac:dyDescent="0.25">
      <c r="C8571" s="221"/>
      <c r="R8571" s="219">
        <v>45085</v>
      </c>
      <c r="S8571" s="220">
        <v>113.2</v>
      </c>
    </row>
    <row r="8572" spans="3:19" x14ac:dyDescent="0.25">
      <c r="C8572" s="221"/>
      <c r="R8572" s="219">
        <v>45086</v>
      </c>
      <c r="S8572" s="220">
        <v>112.2</v>
      </c>
    </row>
    <row r="8573" spans="3:19" x14ac:dyDescent="0.25">
      <c r="C8573" s="221"/>
      <c r="R8573" s="219">
        <v>45087</v>
      </c>
      <c r="S8573" s="220">
        <v>111</v>
      </c>
    </row>
    <row r="8574" spans="3:19" x14ac:dyDescent="0.25">
      <c r="C8574" s="221"/>
      <c r="R8574" s="219">
        <v>45088</v>
      </c>
      <c r="S8574" s="220">
        <v>108.9</v>
      </c>
    </row>
    <row r="8575" spans="3:19" x14ac:dyDescent="0.25">
      <c r="C8575" s="221"/>
      <c r="R8575" s="219">
        <v>45089</v>
      </c>
      <c r="S8575" s="220">
        <v>108.4</v>
      </c>
    </row>
    <row r="8576" spans="3:19" x14ac:dyDescent="0.25">
      <c r="C8576" s="221"/>
      <c r="R8576" s="219">
        <v>45090</v>
      </c>
      <c r="S8576" s="220">
        <v>108.7</v>
      </c>
    </row>
    <row r="8577" spans="3:19" x14ac:dyDescent="0.25">
      <c r="C8577" s="221"/>
      <c r="R8577" s="219">
        <v>45091</v>
      </c>
      <c r="S8577" s="220">
        <v>106.6</v>
      </c>
    </row>
    <row r="8578" spans="3:19" x14ac:dyDescent="0.25">
      <c r="C8578" s="221"/>
      <c r="R8578" s="219">
        <v>45092</v>
      </c>
      <c r="S8578" s="220">
        <v>107.6</v>
      </c>
    </row>
    <row r="8579" spans="3:19" x14ac:dyDescent="0.25">
      <c r="C8579" s="221"/>
      <c r="R8579" s="219">
        <v>45093</v>
      </c>
      <c r="S8579" s="220">
        <v>108.3</v>
      </c>
    </row>
    <row r="8580" spans="3:19" x14ac:dyDescent="0.25">
      <c r="C8580" s="221"/>
      <c r="R8580" s="219">
        <v>45094</v>
      </c>
      <c r="S8580" s="220">
        <v>107.4</v>
      </c>
    </row>
    <row r="8581" spans="3:19" x14ac:dyDescent="0.25">
      <c r="C8581" s="221"/>
      <c r="R8581" s="219">
        <v>45095</v>
      </c>
      <c r="S8581" s="220">
        <v>104.9</v>
      </c>
    </row>
    <row r="8582" spans="3:19" x14ac:dyDescent="0.25">
      <c r="C8582" s="221"/>
      <c r="R8582" s="219">
        <v>45096</v>
      </c>
      <c r="S8582" s="220">
        <v>105.7</v>
      </c>
    </row>
    <row r="8583" spans="3:19" x14ac:dyDescent="0.25">
      <c r="C8583" s="221"/>
      <c r="R8583" s="219">
        <v>45097</v>
      </c>
      <c r="S8583" s="220">
        <v>108.6</v>
      </c>
    </row>
    <row r="8584" spans="3:19" x14ac:dyDescent="0.25">
      <c r="C8584" s="221"/>
      <c r="R8584" s="219">
        <v>45098</v>
      </c>
      <c r="S8584" s="220">
        <v>110.2</v>
      </c>
    </row>
    <row r="8585" spans="3:19" x14ac:dyDescent="0.25">
      <c r="C8585" s="221"/>
      <c r="R8585" s="219">
        <v>45099</v>
      </c>
      <c r="S8585" s="220">
        <v>109.6</v>
      </c>
    </row>
    <row r="8586" spans="3:19" x14ac:dyDescent="0.25">
      <c r="C8586" s="221"/>
      <c r="R8586" s="219">
        <v>45100</v>
      </c>
      <c r="S8586" s="220">
        <v>107</v>
      </c>
    </row>
    <row r="8587" spans="3:19" x14ac:dyDescent="0.25">
      <c r="C8587" s="221"/>
      <c r="R8587" s="219">
        <v>45101</v>
      </c>
      <c r="S8587" s="220">
        <v>107.2</v>
      </c>
    </row>
    <row r="8588" spans="3:19" x14ac:dyDescent="0.25">
      <c r="C8588" s="221"/>
      <c r="R8588" s="219">
        <v>45102</v>
      </c>
      <c r="S8588" s="220">
        <v>109.2</v>
      </c>
    </row>
    <row r="8589" spans="3:19" x14ac:dyDescent="0.25">
      <c r="C8589" s="221"/>
      <c r="R8589" s="219">
        <v>45103</v>
      </c>
      <c r="S8589" s="220">
        <v>112.4</v>
      </c>
    </row>
    <row r="8590" spans="3:19" x14ac:dyDescent="0.25">
      <c r="C8590" s="221"/>
      <c r="R8590" s="219">
        <v>45104</v>
      </c>
      <c r="S8590" s="220">
        <v>115.2</v>
      </c>
    </row>
    <row r="8591" spans="3:19" x14ac:dyDescent="0.25">
      <c r="C8591" s="221"/>
      <c r="R8591" s="219">
        <v>45105</v>
      </c>
      <c r="S8591" s="220">
        <v>116.7</v>
      </c>
    </row>
    <row r="8592" spans="3:19" x14ac:dyDescent="0.25">
      <c r="C8592" s="221"/>
      <c r="R8592" s="219">
        <v>45106</v>
      </c>
      <c r="S8592" s="220">
        <v>117.1</v>
      </c>
    </row>
    <row r="8593" spans="3:19" x14ac:dyDescent="0.25">
      <c r="C8593" s="221"/>
      <c r="R8593" s="219">
        <v>45107</v>
      </c>
      <c r="S8593" s="220">
        <v>113.2</v>
      </c>
    </row>
    <row r="8594" spans="3:19" x14ac:dyDescent="0.25">
      <c r="C8594" s="221"/>
      <c r="R8594" s="219">
        <v>45108</v>
      </c>
      <c r="S8594" s="220">
        <v>110.2</v>
      </c>
    </row>
    <row r="8595" spans="3:19" x14ac:dyDescent="0.25">
      <c r="C8595" s="221"/>
      <c r="R8595" s="219">
        <v>45109</v>
      </c>
      <c r="S8595" s="220">
        <v>107.8</v>
      </c>
    </row>
    <row r="8596" spans="3:19" x14ac:dyDescent="0.25">
      <c r="C8596" s="221"/>
      <c r="R8596" s="219">
        <v>45110</v>
      </c>
      <c r="S8596" s="220">
        <v>105.5</v>
      </c>
    </row>
    <row r="8597" spans="3:19" x14ac:dyDescent="0.25">
      <c r="C8597" s="221"/>
      <c r="R8597" s="219">
        <v>45111</v>
      </c>
      <c r="S8597" s="220">
        <v>108.1</v>
      </c>
    </row>
    <row r="8598" spans="3:19" x14ac:dyDescent="0.25">
      <c r="C8598" s="221"/>
      <c r="R8598" s="219">
        <v>45112</v>
      </c>
      <c r="S8598" s="220">
        <v>107.9</v>
      </c>
    </row>
    <row r="8599" spans="3:19" x14ac:dyDescent="0.25">
      <c r="C8599" s="221"/>
      <c r="R8599" s="219">
        <v>45113</v>
      </c>
      <c r="S8599" s="220">
        <v>109.4</v>
      </c>
    </row>
    <row r="8600" spans="3:19" x14ac:dyDescent="0.25">
      <c r="C8600" s="221"/>
      <c r="R8600" s="219">
        <v>45114</v>
      </c>
      <c r="S8600" s="220">
        <v>108.7</v>
      </c>
    </row>
    <row r="8601" spans="3:19" x14ac:dyDescent="0.25">
      <c r="C8601" s="221"/>
      <c r="R8601" s="219">
        <v>45115</v>
      </c>
      <c r="S8601" s="220">
        <v>107.9</v>
      </c>
    </row>
    <row r="8602" spans="3:19" x14ac:dyDescent="0.25">
      <c r="C8602" s="221"/>
      <c r="R8602" s="219">
        <v>45116</v>
      </c>
      <c r="S8602" s="220">
        <v>107</v>
      </c>
    </row>
    <row r="8603" spans="3:19" x14ac:dyDescent="0.25">
      <c r="C8603" s="221"/>
      <c r="R8603" s="219">
        <v>45117</v>
      </c>
      <c r="S8603" s="220">
        <v>108.4</v>
      </c>
    </row>
    <row r="8604" spans="3:19" x14ac:dyDescent="0.25">
      <c r="C8604" s="221"/>
      <c r="R8604" s="219">
        <v>45118</v>
      </c>
      <c r="S8604" s="220">
        <v>110.2</v>
      </c>
    </row>
    <row r="8605" spans="3:19" x14ac:dyDescent="0.25">
      <c r="C8605" s="221"/>
      <c r="R8605" s="219">
        <v>45119</v>
      </c>
      <c r="S8605" s="220">
        <v>114.2</v>
      </c>
    </row>
    <row r="8606" spans="3:19" x14ac:dyDescent="0.25">
      <c r="C8606" s="221"/>
      <c r="R8606" s="219">
        <v>45120</v>
      </c>
      <c r="S8606" s="220">
        <v>114</v>
      </c>
    </row>
    <row r="8607" spans="3:19" x14ac:dyDescent="0.25">
      <c r="C8607" s="221"/>
      <c r="R8607" s="219">
        <v>45121</v>
      </c>
      <c r="S8607" s="220">
        <v>116.9</v>
      </c>
    </row>
    <row r="8608" spans="3:19" x14ac:dyDescent="0.25">
      <c r="C8608" s="221"/>
      <c r="R8608" s="219">
        <v>45122</v>
      </c>
      <c r="S8608" s="220">
        <v>113.5</v>
      </c>
    </row>
    <row r="8609" spans="3:19" x14ac:dyDescent="0.25">
      <c r="C8609" s="221"/>
      <c r="R8609" s="219">
        <v>45123</v>
      </c>
      <c r="S8609" s="220">
        <v>110.7</v>
      </c>
    </row>
    <row r="8610" spans="3:19" x14ac:dyDescent="0.25">
      <c r="C8610" s="221"/>
      <c r="R8610" s="219">
        <v>45124</v>
      </c>
      <c r="S8610" s="220">
        <v>111.3</v>
      </c>
    </row>
    <row r="8611" spans="3:19" x14ac:dyDescent="0.25">
      <c r="C8611" s="221"/>
      <c r="R8611" s="219">
        <v>45125</v>
      </c>
      <c r="S8611" s="220">
        <v>113.6</v>
      </c>
    </row>
    <row r="8612" spans="3:19" x14ac:dyDescent="0.25">
      <c r="C8612" s="221"/>
      <c r="R8612" s="219">
        <v>45126</v>
      </c>
      <c r="S8612" s="220">
        <v>115.7</v>
      </c>
    </row>
    <row r="8613" spans="3:19" x14ac:dyDescent="0.25">
      <c r="C8613" s="221"/>
      <c r="R8613" s="219">
        <v>45127</v>
      </c>
      <c r="S8613" s="220">
        <v>114.9</v>
      </c>
    </row>
    <row r="8614" spans="3:19" x14ac:dyDescent="0.25">
      <c r="C8614" s="221"/>
      <c r="R8614" s="219">
        <v>45128</v>
      </c>
      <c r="S8614" s="220">
        <v>114</v>
      </c>
    </row>
    <row r="8615" spans="3:19" x14ac:dyDescent="0.25">
      <c r="C8615" s="221"/>
      <c r="R8615" s="219">
        <v>45129</v>
      </c>
      <c r="S8615" s="220">
        <v>109.7</v>
      </c>
    </row>
    <row r="8616" spans="3:19" x14ac:dyDescent="0.25">
      <c r="C8616" s="221"/>
      <c r="R8616" s="219">
        <v>45130</v>
      </c>
      <c r="S8616" s="220">
        <v>109.8</v>
      </c>
    </row>
    <row r="8617" spans="3:19" x14ac:dyDescent="0.25">
      <c r="C8617" s="221"/>
      <c r="R8617" s="219">
        <v>45131</v>
      </c>
      <c r="S8617" s="220">
        <v>111.3</v>
      </c>
    </row>
    <row r="8618" spans="3:19" x14ac:dyDescent="0.25">
      <c r="C8618" s="221"/>
      <c r="R8618" s="219">
        <v>45132</v>
      </c>
      <c r="S8618" s="220">
        <v>109.1</v>
      </c>
    </row>
    <row r="8619" spans="3:19" x14ac:dyDescent="0.25">
      <c r="C8619" s="221"/>
      <c r="R8619" s="219">
        <v>45133</v>
      </c>
      <c r="S8619" s="220">
        <v>106</v>
      </c>
    </row>
    <row r="8620" spans="3:19" x14ac:dyDescent="0.25">
      <c r="C8620" s="221"/>
      <c r="R8620" s="219">
        <v>45134</v>
      </c>
      <c r="S8620" s="220">
        <v>106.5</v>
      </c>
    </row>
    <row r="8621" spans="3:19" x14ac:dyDescent="0.25">
      <c r="C8621" s="221"/>
      <c r="R8621" s="219">
        <v>45135</v>
      </c>
      <c r="S8621" s="220">
        <v>108.4</v>
      </c>
    </row>
    <row r="8622" spans="3:19" x14ac:dyDescent="0.25">
      <c r="C8622" s="221"/>
      <c r="R8622" s="219">
        <v>45136</v>
      </c>
      <c r="S8622" s="220">
        <v>106.4</v>
      </c>
    </row>
    <row r="8623" spans="3:19" x14ac:dyDescent="0.25">
      <c r="C8623" s="221"/>
      <c r="R8623" s="219">
        <v>45137</v>
      </c>
      <c r="S8623" s="220">
        <v>103.3</v>
      </c>
    </row>
    <row r="8624" spans="3:19" x14ac:dyDescent="0.25">
      <c r="C8624" s="221"/>
      <c r="R8624" s="219">
        <v>45138</v>
      </c>
      <c r="S8624" s="220">
        <v>105.2</v>
      </c>
    </row>
    <row r="8625" spans="3:19" x14ac:dyDescent="0.25">
      <c r="C8625" s="221"/>
      <c r="R8625" s="219">
        <v>45139</v>
      </c>
      <c r="S8625" s="220">
        <v>107</v>
      </c>
    </row>
    <row r="8626" spans="3:19" x14ac:dyDescent="0.25">
      <c r="C8626" s="221"/>
      <c r="R8626" s="219">
        <v>45140</v>
      </c>
      <c r="S8626" s="220">
        <v>110.2</v>
      </c>
    </row>
    <row r="8627" spans="3:19" x14ac:dyDescent="0.25">
      <c r="C8627" s="221"/>
      <c r="R8627" s="219">
        <v>45141</v>
      </c>
      <c r="S8627" s="220">
        <v>109.2</v>
      </c>
    </row>
    <row r="8628" spans="3:19" x14ac:dyDescent="0.25">
      <c r="C8628" s="221"/>
      <c r="R8628" s="219">
        <v>45142</v>
      </c>
      <c r="S8628" s="220">
        <v>110.2</v>
      </c>
    </row>
    <row r="8629" spans="3:19" x14ac:dyDescent="0.25">
      <c r="C8629" s="221"/>
      <c r="R8629" s="219">
        <v>45143</v>
      </c>
      <c r="S8629" s="220">
        <v>107.5</v>
      </c>
    </row>
    <row r="8630" spans="3:19" x14ac:dyDescent="0.25">
      <c r="C8630" s="221"/>
      <c r="R8630" s="219">
        <v>45144</v>
      </c>
      <c r="S8630" s="220">
        <v>104.5</v>
      </c>
    </row>
    <row r="8631" spans="3:19" x14ac:dyDescent="0.25">
      <c r="C8631" s="221"/>
      <c r="R8631" s="219">
        <v>45145</v>
      </c>
      <c r="S8631" s="220">
        <v>106.4</v>
      </c>
    </row>
    <row r="8632" spans="3:19" x14ac:dyDescent="0.25">
      <c r="C8632" s="221"/>
      <c r="R8632" s="219">
        <v>45146</v>
      </c>
      <c r="S8632" s="220">
        <v>107.9</v>
      </c>
    </row>
    <row r="8633" spans="3:19" x14ac:dyDescent="0.25">
      <c r="C8633" s="221"/>
      <c r="R8633" s="219">
        <v>45147</v>
      </c>
      <c r="S8633" s="220">
        <v>107</v>
      </c>
    </row>
    <row r="8634" spans="3:19" x14ac:dyDescent="0.25">
      <c r="C8634" s="221"/>
      <c r="R8634" s="219">
        <v>45148</v>
      </c>
      <c r="S8634" s="220">
        <v>106.9</v>
      </c>
    </row>
    <row r="8635" spans="3:19" x14ac:dyDescent="0.25">
      <c r="C8635" s="221"/>
      <c r="R8635" s="219">
        <v>45149</v>
      </c>
      <c r="S8635" s="220">
        <v>105.6</v>
      </c>
    </row>
    <row r="8636" spans="3:19" x14ac:dyDescent="0.25">
      <c r="C8636" s="221"/>
      <c r="R8636" s="219">
        <v>45150</v>
      </c>
      <c r="S8636" s="220">
        <v>106.8</v>
      </c>
    </row>
    <row r="8637" spans="3:19" x14ac:dyDescent="0.25">
      <c r="C8637" s="221"/>
      <c r="R8637" s="219">
        <v>45151</v>
      </c>
      <c r="S8637" s="220">
        <v>103.5</v>
      </c>
    </row>
    <row r="8638" spans="3:19" x14ac:dyDescent="0.25">
      <c r="C8638" s="221"/>
      <c r="R8638" s="219">
        <v>45152</v>
      </c>
      <c r="S8638" s="220">
        <v>105.6</v>
      </c>
    </row>
    <row r="8639" spans="3:19" x14ac:dyDescent="0.25">
      <c r="C8639" s="221"/>
      <c r="R8639" s="219">
        <v>45153</v>
      </c>
      <c r="S8639" s="220">
        <v>108.7</v>
      </c>
    </row>
    <row r="8640" spans="3:19" x14ac:dyDescent="0.25">
      <c r="C8640" s="221"/>
      <c r="R8640" s="219">
        <v>45154</v>
      </c>
      <c r="S8640" s="220">
        <v>108.6</v>
      </c>
    </row>
    <row r="8641" spans="3:19" x14ac:dyDescent="0.25">
      <c r="C8641" s="221"/>
      <c r="R8641" s="219">
        <v>45155</v>
      </c>
      <c r="S8641" s="220">
        <v>107.6</v>
      </c>
    </row>
    <row r="8642" spans="3:19" x14ac:dyDescent="0.25">
      <c r="C8642" s="221"/>
      <c r="R8642" s="219">
        <v>45156</v>
      </c>
      <c r="S8642" s="220">
        <v>104.2</v>
      </c>
    </row>
    <row r="8643" spans="3:19" x14ac:dyDescent="0.25">
      <c r="C8643" s="221"/>
      <c r="R8643" s="219">
        <v>45157</v>
      </c>
      <c r="S8643" s="220">
        <v>104</v>
      </c>
    </row>
    <row r="8644" spans="3:19" x14ac:dyDescent="0.25">
      <c r="C8644" s="221"/>
      <c r="R8644" s="219">
        <v>45158</v>
      </c>
      <c r="S8644" s="220">
        <v>101.9</v>
      </c>
    </row>
    <row r="8645" spans="3:19" x14ac:dyDescent="0.25">
      <c r="C8645" s="221"/>
      <c r="R8645" s="219">
        <v>45159</v>
      </c>
      <c r="S8645" s="220">
        <v>104.4</v>
      </c>
    </row>
    <row r="8646" spans="3:19" x14ac:dyDescent="0.25">
      <c r="C8646" s="221"/>
      <c r="R8646" s="219">
        <v>45160</v>
      </c>
      <c r="S8646" s="220">
        <v>105.6</v>
      </c>
    </row>
    <row r="8647" spans="3:19" x14ac:dyDescent="0.25">
      <c r="C8647" s="221"/>
      <c r="R8647" s="219">
        <v>45161</v>
      </c>
      <c r="S8647" s="220">
        <v>105</v>
      </c>
    </row>
    <row r="8648" spans="3:19" x14ac:dyDescent="0.25">
      <c r="C8648" s="221"/>
      <c r="R8648" s="219">
        <v>45162</v>
      </c>
      <c r="S8648" s="220">
        <v>104.6</v>
      </c>
    </row>
    <row r="8649" spans="3:19" x14ac:dyDescent="0.25">
      <c r="C8649" s="221"/>
      <c r="R8649" s="219">
        <v>45163</v>
      </c>
      <c r="S8649" s="220">
        <v>103</v>
      </c>
    </row>
    <row r="8650" spans="3:19" x14ac:dyDescent="0.25">
      <c r="C8650" s="221"/>
      <c r="R8650" s="219">
        <v>45164</v>
      </c>
      <c r="S8650" s="220">
        <v>101.4</v>
      </c>
    </row>
    <row r="8651" spans="3:19" x14ac:dyDescent="0.25">
      <c r="C8651" s="221"/>
      <c r="R8651" s="219">
        <v>45165</v>
      </c>
      <c r="S8651" s="220">
        <v>98.2</v>
      </c>
    </row>
    <row r="8652" spans="3:19" x14ac:dyDescent="0.25">
      <c r="C8652" s="221"/>
      <c r="R8652" s="219">
        <v>45166</v>
      </c>
      <c r="S8652" s="220">
        <v>98</v>
      </c>
    </row>
    <row r="8653" spans="3:19" x14ac:dyDescent="0.25">
      <c r="C8653" s="221"/>
      <c r="R8653" s="219">
        <v>45167</v>
      </c>
      <c r="S8653" s="220">
        <v>101.8</v>
      </c>
    </row>
    <row r="8654" spans="3:19" x14ac:dyDescent="0.25">
      <c r="C8654" s="221"/>
      <c r="R8654" s="219">
        <v>45168</v>
      </c>
      <c r="S8654" s="220">
        <v>102.2</v>
      </c>
    </row>
    <row r="8655" spans="3:19" x14ac:dyDescent="0.25">
      <c r="C8655" s="221"/>
      <c r="R8655" s="219">
        <v>45169</v>
      </c>
      <c r="S8655" s="220">
        <v>102.3</v>
      </c>
    </row>
    <row r="8656" spans="3:19" x14ac:dyDescent="0.25">
      <c r="C8656" s="221"/>
      <c r="R8656" s="219">
        <v>45170</v>
      </c>
      <c r="S8656" s="220">
        <v>100</v>
      </c>
    </row>
    <row r="8657" spans="3:19" x14ac:dyDescent="0.25">
      <c r="C8657" s="221"/>
      <c r="R8657" s="219">
        <v>45171</v>
      </c>
      <c r="S8657" s="220">
        <v>99.1</v>
      </c>
    </row>
    <row r="8658" spans="3:19" x14ac:dyDescent="0.25">
      <c r="C8658" s="221"/>
      <c r="R8658" s="219">
        <v>45172</v>
      </c>
      <c r="S8658" s="220">
        <v>95.4</v>
      </c>
    </row>
    <row r="8659" spans="3:19" x14ac:dyDescent="0.25">
      <c r="C8659" s="221"/>
      <c r="R8659" s="219">
        <v>45173</v>
      </c>
      <c r="S8659" s="220">
        <v>95.4</v>
      </c>
    </row>
    <row r="8660" spans="3:19" x14ac:dyDescent="0.25">
      <c r="C8660" s="221"/>
      <c r="R8660" s="219">
        <v>45174</v>
      </c>
      <c r="S8660" s="220">
        <v>98.5</v>
      </c>
    </row>
    <row r="8661" spans="3:19" x14ac:dyDescent="0.25">
      <c r="C8661" s="221"/>
      <c r="R8661" s="219">
        <v>45175</v>
      </c>
      <c r="S8661" s="220">
        <v>97.2</v>
      </c>
    </row>
    <row r="8662" spans="3:19" x14ac:dyDescent="0.25">
      <c r="C8662" s="221"/>
      <c r="R8662" s="219">
        <v>45176</v>
      </c>
      <c r="S8662" s="220">
        <v>96</v>
      </c>
    </row>
    <row r="8663" spans="3:19" x14ac:dyDescent="0.25">
      <c r="C8663" s="221"/>
      <c r="R8663" s="219">
        <v>45177</v>
      </c>
      <c r="S8663" s="220">
        <v>95</v>
      </c>
    </row>
    <row r="8664" spans="3:19" x14ac:dyDescent="0.25">
      <c r="C8664" s="221"/>
      <c r="R8664" s="219">
        <v>45178</v>
      </c>
      <c r="S8664" s="220">
        <v>91.8</v>
      </c>
    </row>
    <row r="8665" spans="3:19" x14ac:dyDescent="0.25">
      <c r="C8665" s="221"/>
      <c r="R8665" s="219">
        <v>45179</v>
      </c>
      <c r="S8665" s="220">
        <v>87.3</v>
      </c>
    </row>
    <row r="8666" spans="3:19" x14ac:dyDescent="0.25">
      <c r="C8666" s="221"/>
      <c r="R8666" s="219">
        <v>45180</v>
      </c>
      <c r="S8666" s="220">
        <v>87.1</v>
      </c>
    </row>
    <row r="8667" spans="3:19" x14ac:dyDescent="0.25">
      <c r="C8667" s="221"/>
      <c r="R8667" s="219">
        <v>45181</v>
      </c>
      <c r="S8667" s="220">
        <v>90.5</v>
      </c>
    </row>
    <row r="8668" spans="3:19" x14ac:dyDescent="0.25">
      <c r="C8668" s="221"/>
      <c r="R8668" s="219">
        <v>45182</v>
      </c>
      <c r="S8668" s="220">
        <v>90.8</v>
      </c>
    </row>
    <row r="8669" spans="3:19" x14ac:dyDescent="0.25">
      <c r="C8669" s="221"/>
      <c r="R8669" s="219">
        <v>45183</v>
      </c>
      <c r="S8669" s="220">
        <v>90.9</v>
      </c>
    </row>
    <row r="8670" spans="3:19" x14ac:dyDescent="0.25">
      <c r="C8670" s="221"/>
      <c r="R8670" s="219">
        <v>45184</v>
      </c>
      <c r="S8670" s="220">
        <v>91</v>
      </c>
    </row>
    <row r="8671" spans="3:19" x14ac:dyDescent="0.25">
      <c r="C8671" s="221"/>
      <c r="R8671" s="219">
        <v>45185</v>
      </c>
      <c r="S8671" s="220">
        <v>89.5</v>
      </c>
    </row>
    <row r="8672" spans="3:19" x14ac:dyDescent="0.25">
      <c r="C8672" s="221"/>
      <c r="R8672" s="219">
        <v>45186</v>
      </c>
      <c r="S8672" s="220">
        <v>88.8</v>
      </c>
    </row>
    <row r="8673" spans="3:19" x14ac:dyDescent="0.25">
      <c r="C8673" s="221"/>
      <c r="R8673" s="219">
        <v>45187</v>
      </c>
      <c r="S8673" s="220">
        <v>88.6</v>
      </c>
    </row>
    <row r="8674" spans="3:19" x14ac:dyDescent="0.25">
      <c r="C8674" s="221"/>
      <c r="R8674" s="219">
        <v>45188</v>
      </c>
      <c r="S8674" s="220">
        <v>94.3</v>
      </c>
    </row>
    <row r="8675" spans="3:19" x14ac:dyDescent="0.25">
      <c r="C8675" s="221"/>
      <c r="R8675" s="219">
        <v>45189</v>
      </c>
      <c r="S8675" s="220">
        <v>97.2</v>
      </c>
    </row>
    <row r="8676" spans="3:19" x14ac:dyDescent="0.25">
      <c r="C8676" s="221"/>
      <c r="R8676" s="219">
        <v>45190</v>
      </c>
      <c r="S8676" s="220">
        <v>99.8</v>
      </c>
    </row>
    <row r="8677" spans="3:19" x14ac:dyDescent="0.25">
      <c r="C8677" s="221"/>
      <c r="R8677" s="219">
        <v>45191</v>
      </c>
      <c r="S8677" s="220">
        <v>99.7</v>
      </c>
    </row>
    <row r="8678" spans="3:19" x14ac:dyDescent="0.25">
      <c r="C8678" s="221"/>
      <c r="R8678" s="219">
        <v>45192</v>
      </c>
      <c r="S8678" s="220">
        <v>100.5</v>
      </c>
    </row>
    <row r="8679" spans="3:19" x14ac:dyDescent="0.25">
      <c r="C8679" s="221"/>
      <c r="R8679" s="219">
        <v>45193</v>
      </c>
      <c r="S8679" s="220">
        <v>101.3</v>
      </c>
    </row>
    <row r="8680" spans="3:19" x14ac:dyDescent="0.25">
      <c r="C8680" s="221"/>
      <c r="R8680" s="219">
        <v>45194</v>
      </c>
      <c r="S8680" s="220">
        <v>101.5</v>
      </c>
    </row>
    <row r="8681" spans="3:19" x14ac:dyDescent="0.25">
      <c r="C8681" s="221"/>
      <c r="R8681" s="219">
        <v>45195</v>
      </c>
      <c r="S8681" s="220">
        <v>103</v>
      </c>
    </row>
    <row r="8682" spans="3:19" x14ac:dyDescent="0.25">
      <c r="C8682" s="221"/>
      <c r="R8682" s="219">
        <v>45196</v>
      </c>
      <c r="S8682" s="220">
        <v>104.3</v>
      </c>
    </row>
    <row r="8683" spans="3:19" x14ac:dyDescent="0.25">
      <c r="C8683" s="221"/>
      <c r="R8683" s="219">
        <v>45197</v>
      </c>
      <c r="S8683" s="220">
        <v>102.5</v>
      </c>
    </row>
    <row r="8684" spans="3:19" x14ac:dyDescent="0.25">
      <c r="C8684" s="221"/>
      <c r="R8684" s="219">
        <v>45198</v>
      </c>
      <c r="S8684" s="220">
        <v>99.5</v>
      </c>
    </row>
    <row r="8685" spans="3:19" x14ac:dyDescent="0.25">
      <c r="C8685" s="221"/>
      <c r="R8685" s="219">
        <v>45199</v>
      </c>
      <c r="S8685" s="220">
        <v>98</v>
      </c>
    </row>
    <row r="8686" spans="3:19" x14ac:dyDescent="0.25">
      <c r="C8686" s="221"/>
      <c r="R8686" s="219">
        <v>45200</v>
      </c>
      <c r="S8686" s="220">
        <v>96.7</v>
      </c>
    </row>
    <row r="8687" spans="3:19" x14ac:dyDescent="0.25">
      <c r="C8687" s="221"/>
      <c r="R8687" s="219">
        <v>45201</v>
      </c>
      <c r="S8687" s="220">
        <v>96.8</v>
      </c>
    </row>
    <row r="8688" spans="3:19" x14ac:dyDescent="0.25">
      <c r="C8688" s="221"/>
      <c r="R8688" s="219">
        <v>45202</v>
      </c>
      <c r="S8688" s="220">
        <v>99.6</v>
      </c>
    </row>
    <row r="8689" spans="3:19" x14ac:dyDescent="0.25">
      <c r="C8689" s="221"/>
      <c r="R8689" s="219">
        <v>45203</v>
      </c>
      <c r="S8689" s="220">
        <v>98.3</v>
      </c>
    </row>
    <row r="8690" spans="3:19" x14ac:dyDescent="0.25">
      <c r="C8690" s="221"/>
      <c r="R8690" s="219">
        <v>45204</v>
      </c>
      <c r="S8690" s="220">
        <v>96.2</v>
      </c>
    </row>
    <row r="8691" spans="3:19" x14ac:dyDescent="0.25">
      <c r="C8691" s="221"/>
      <c r="R8691" s="219">
        <v>45205</v>
      </c>
      <c r="S8691" s="220">
        <v>99.2</v>
      </c>
    </row>
    <row r="8692" spans="3:19" x14ac:dyDescent="0.25">
      <c r="C8692" s="221">
        <v>800</v>
      </c>
      <c r="R8692" s="219">
        <v>45206</v>
      </c>
      <c r="S8692" s="220">
        <v>98.2</v>
      </c>
    </row>
    <row r="8693" spans="3:19" x14ac:dyDescent="0.25">
      <c r="C8693" s="221">
        <v>800</v>
      </c>
      <c r="R8693" s="219">
        <v>45207</v>
      </c>
      <c r="S8693" s="220">
        <v>97.9</v>
      </c>
    </row>
    <row r="8694" spans="3:19" x14ac:dyDescent="0.25">
      <c r="C8694" s="221">
        <v>800</v>
      </c>
      <c r="R8694" s="219">
        <v>45208</v>
      </c>
      <c r="S8694" s="220">
        <v>104.6</v>
      </c>
    </row>
    <row r="8695" spans="3:19" x14ac:dyDescent="0.25">
      <c r="C8695" s="221"/>
      <c r="R8695" s="219">
        <v>45209</v>
      </c>
      <c r="S8695" s="220">
        <v>113</v>
      </c>
    </row>
    <row r="8696" spans="3:19" x14ac:dyDescent="0.25">
      <c r="C8696" s="221"/>
      <c r="R8696" s="219">
        <v>45210</v>
      </c>
      <c r="S8696" s="220">
        <v>118.4</v>
      </c>
    </row>
    <row r="8697" spans="3:19" x14ac:dyDescent="0.25">
      <c r="C8697" s="221"/>
      <c r="R8697" s="219">
        <v>45211</v>
      </c>
      <c r="S8697" s="220">
        <v>120.6</v>
      </c>
    </row>
    <row r="8698" spans="3:19" x14ac:dyDescent="0.25">
      <c r="C8698" s="221"/>
      <c r="R8698" s="219">
        <v>45212</v>
      </c>
      <c r="S8698" s="220">
        <v>126</v>
      </c>
    </row>
    <row r="8699" spans="3:19" x14ac:dyDescent="0.25">
      <c r="C8699" s="221"/>
      <c r="R8699" s="219">
        <v>45213</v>
      </c>
      <c r="S8699" s="220">
        <v>129</v>
      </c>
    </row>
    <row r="8700" spans="3:19" x14ac:dyDescent="0.25">
      <c r="C8700" s="221"/>
      <c r="R8700" s="219">
        <v>45214</v>
      </c>
      <c r="S8700" s="220">
        <v>130.19999999999999</v>
      </c>
    </row>
    <row r="8701" spans="3:19" x14ac:dyDescent="0.25">
      <c r="C8701" s="221"/>
      <c r="R8701" s="219">
        <v>45215</v>
      </c>
      <c r="S8701" s="220">
        <v>137.1</v>
      </c>
    </row>
    <row r="8702" spans="3:19" x14ac:dyDescent="0.25">
      <c r="C8702" s="221"/>
      <c r="R8702" s="219">
        <v>45216</v>
      </c>
      <c r="S8702" s="220">
        <v>144.19999999999999</v>
      </c>
    </row>
    <row r="8703" spans="3:19" x14ac:dyDescent="0.25">
      <c r="C8703" s="221"/>
      <c r="R8703" s="219">
        <v>45217</v>
      </c>
      <c r="S8703" s="220">
        <v>152.1</v>
      </c>
    </row>
    <row r="8704" spans="3:19" x14ac:dyDescent="0.25">
      <c r="C8704" s="221"/>
      <c r="R8704" s="219">
        <v>45218</v>
      </c>
      <c r="S8704" s="220">
        <v>156.9</v>
      </c>
    </row>
    <row r="8705" spans="3:19" x14ac:dyDescent="0.25">
      <c r="C8705" s="221"/>
      <c r="R8705" s="219">
        <v>45219</v>
      </c>
      <c r="S8705" s="220">
        <v>160.5</v>
      </c>
    </row>
    <row r="8706" spans="3:19" x14ac:dyDescent="0.25">
      <c r="C8706" s="221"/>
      <c r="R8706" s="219">
        <v>45220</v>
      </c>
      <c r="S8706" s="220">
        <v>163.5</v>
      </c>
    </row>
    <row r="8707" spans="3:19" x14ac:dyDescent="0.25">
      <c r="C8707" s="221"/>
      <c r="R8707" s="219">
        <v>45221</v>
      </c>
      <c r="S8707" s="220">
        <v>162.6</v>
      </c>
    </row>
    <row r="8708" spans="3:19" x14ac:dyDescent="0.25">
      <c r="C8708" s="221"/>
      <c r="R8708" s="219">
        <v>45222</v>
      </c>
      <c r="S8708" s="220">
        <v>170.6</v>
      </c>
    </row>
    <row r="8709" spans="3:19" x14ac:dyDescent="0.25">
      <c r="C8709" s="221"/>
      <c r="R8709" s="219">
        <v>45223</v>
      </c>
      <c r="S8709" s="220">
        <v>176.8</v>
      </c>
    </row>
    <row r="8710" spans="3:19" x14ac:dyDescent="0.25">
      <c r="C8710" s="221"/>
      <c r="R8710" s="219">
        <v>45224</v>
      </c>
      <c r="S8710" s="220">
        <v>180.9</v>
      </c>
    </row>
    <row r="8711" spans="3:19" x14ac:dyDescent="0.25">
      <c r="C8711" s="221"/>
      <c r="R8711" s="219">
        <v>45225</v>
      </c>
      <c r="S8711" s="220">
        <v>184.1</v>
      </c>
    </row>
    <row r="8712" spans="3:19" x14ac:dyDescent="0.25">
      <c r="C8712" s="221"/>
      <c r="R8712" s="219">
        <v>45226</v>
      </c>
      <c r="S8712" s="220">
        <v>189.5</v>
      </c>
    </row>
    <row r="8713" spans="3:19" x14ac:dyDescent="0.25">
      <c r="C8713" s="221"/>
      <c r="R8713" s="219">
        <v>45227</v>
      </c>
      <c r="S8713" s="220">
        <v>192.7</v>
      </c>
    </row>
    <row r="8714" spans="3:19" x14ac:dyDescent="0.25">
      <c r="C8714" s="221"/>
      <c r="R8714" s="219">
        <v>45228</v>
      </c>
      <c r="S8714" s="220">
        <v>194.3</v>
      </c>
    </row>
    <row r="8715" spans="3:19" x14ac:dyDescent="0.25">
      <c r="C8715" s="221"/>
      <c r="R8715" s="219">
        <v>45229</v>
      </c>
      <c r="S8715" s="220">
        <v>198.7</v>
      </c>
    </row>
    <row r="8716" spans="3:19" x14ac:dyDescent="0.25">
      <c r="C8716" s="221"/>
      <c r="R8716" s="219">
        <v>45230</v>
      </c>
      <c r="S8716" s="220">
        <v>203.4</v>
      </c>
    </row>
    <row r="8717" spans="3:19" x14ac:dyDescent="0.25">
      <c r="C8717" s="221"/>
      <c r="R8717" s="219">
        <v>45231</v>
      </c>
      <c r="S8717" s="220">
        <v>210.4</v>
      </c>
    </row>
    <row r="8718" spans="3:19" x14ac:dyDescent="0.25">
      <c r="C8718" s="221"/>
      <c r="R8718" s="219">
        <v>45232</v>
      </c>
      <c r="S8718" s="220">
        <v>214</v>
      </c>
    </row>
    <row r="8719" spans="3:19" x14ac:dyDescent="0.25">
      <c r="C8719" s="221"/>
      <c r="R8719" s="219">
        <v>45233</v>
      </c>
      <c r="S8719" s="220">
        <v>217.9</v>
      </c>
    </row>
    <row r="8720" spans="3:19" x14ac:dyDescent="0.25">
      <c r="C8720" s="221"/>
      <c r="R8720" s="219">
        <v>45234</v>
      </c>
      <c r="S8720" s="220">
        <v>221</v>
      </c>
    </row>
    <row r="8721" spans="3:19" x14ac:dyDescent="0.25">
      <c r="C8721" s="221"/>
      <c r="R8721" s="219">
        <v>45235</v>
      </c>
      <c r="S8721" s="220">
        <v>218.5</v>
      </c>
    </row>
    <row r="8722" spans="3:19" x14ac:dyDescent="0.25">
      <c r="C8722" s="221"/>
      <c r="R8722" s="219">
        <v>45236</v>
      </c>
      <c r="S8722" s="220">
        <v>223.2</v>
      </c>
    </row>
    <row r="8723" spans="3:19" x14ac:dyDescent="0.25">
      <c r="C8723" s="221"/>
      <c r="R8723" s="219">
        <v>45237</v>
      </c>
      <c r="S8723" s="220">
        <v>225</v>
      </c>
    </row>
    <row r="8724" spans="3:19" x14ac:dyDescent="0.25">
      <c r="C8724" s="221"/>
      <c r="R8724" s="219">
        <v>45238</v>
      </c>
      <c r="S8724" s="220">
        <v>221.5</v>
      </c>
    </row>
    <row r="8725" spans="3:19" x14ac:dyDescent="0.25">
      <c r="C8725" s="221"/>
      <c r="R8725" s="219">
        <v>45239</v>
      </c>
      <c r="S8725" s="220">
        <v>219.1</v>
      </c>
    </row>
    <row r="8726" spans="3:19" x14ac:dyDescent="0.25">
      <c r="C8726" s="221"/>
      <c r="R8726" s="219">
        <v>45240</v>
      </c>
      <c r="S8726" s="220">
        <v>216.1</v>
      </c>
    </row>
    <row r="8727" spans="3:19" x14ac:dyDescent="0.25">
      <c r="C8727" s="221"/>
      <c r="R8727" s="219">
        <v>45241</v>
      </c>
      <c r="S8727" s="220">
        <v>213.9</v>
      </c>
    </row>
    <row r="8728" spans="3:19" x14ac:dyDescent="0.25">
      <c r="C8728" s="221"/>
      <c r="R8728" s="219">
        <v>45242</v>
      </c>
      <c r="S8728" s="220">
        <v>208.4</v>
      </c>
    </row>
    <row r="8729" spans="3:19" x14ac:dyDescent="0.25">
      <c r="C8729" s="221"/>
      <c r="R8729" s="219">
        <v>45243</v>
      </c>
      <c r="S8729" s="220">
        <v>205.8</v>
      </c>
    </row>
    <row r="8730" spans="3:19" x14ac:dyDescent="0.25">
      <c r="C8730" s="221"/>
      <c r="R8730" s="219">
        <v>45244</v>
      </c>
      <c r="S8730" s="220">
        <v>206.1</v>
      </c>
    </row>
    <row r="8731" spans="3:19" x14ac:dyDescent="0.25">
      <c r="C8731" s="221"/>
      <c r="R8731" s="219">
        <v>45245</v>
      </c>
      <c r="S8731" s="220">
        <v>200.6</v>
      </c>
    </row>
    <row r="8732" spans="3:19" x14ac:dyDescent="0.25">
      <c r="C8732" s="221"/>
      <c r="R8732" s="219">
        <v>45246</v>
      </c>
      <c r="S8732" s="220">
        <v>198.1</v>
      </c>
    </row>
    <row r="8733" spans="3:19" x14ac:dyDescent="0.25">
      <c r="C8733" s="221"/>
      <c r="R8733" s="219">
        <v>45247</v>
      </c>
      <c r="S8733" s="220">
        <v>193.3</v>
      </c>
    </row>
    <row r="8734" spans="3:19" x14ac:dyDescent="0.25">
      <c r="C8734" s="221"/>
      <c r="R8734" s="219">
        <v>45248</v>
      </c>
      <c r="S8734" s="220">
        <v>185.2</v>
      </c>
    </row>
    <row r="8735" spans="3:19" x14ac:dyDescent="0.25">
      <c r="C8735" s="221"/>
      <c r="R8735" s="219">
        <v>45249</v>
      </c>
      <c r="S8735" s="220">
        <v>178.3</v>
      </c>
    </row>
    <row r="8736" spans="3:19" x14ac:dyDescent="0.25">
      <c r="C8736" s="221"/>
      <c r="R8736" s="219">
        <v>45250</v>
      </c>
      <c r="S8736" s="220">
        <v>175.9</v>
      </c>
    </row>
    <row r="8737" spans="3:19" x14ac:dyDescent="0.25">
      <c r="C8737" s="221"/>
      <c r="R8737" s="219">
        <v>45251</v>
      </c>
      <c r="S8737" s="220">
        <v>176.2</v>
      </c>
    </row>
    <row r="8738" spans="3:19" x14ac:dyDescent="0.25">
      <c r="C8738" s="221"/>
      <c r="R8738" s="219">
        <v>45252</v>
      </c>
      <c r="S8738" s="220">
        <v>172.5</v>
      </c>
    </row>
    <row r="8739" spans="3:19" x14ac:dyDescent="0.25">
      <c r="C8739" s="221"/>
      <c r="R8739" s="219">
        <v>45253</v>
      </c>
      <c r="S8739" s="220">
        <v>170.2</v>
      </c>
    </row>
    <row r="8740" spans="3:19" x14ac:dyDescent="0.25">
      <c r="C8740" s="221"/>
      <c r="R8740" s="219">
        <v>45254</v>
      </c>
      <c r="S8740" s="220">
        <v>167.9</v>
      </c>
    </row>
    <row r="8741" spans="3:19" x14ac:dyDescent="0.25">
      <c r="C8741" s="221"/>
      <c r="R8741" s="219">
        <v>45255</v>
      </c>
      <c r="S8741" s="220">
        <v>166.5</v>
      </c>
    </row>
    <row r="8742" spans="3:19" x14ac:dyDescent="0.25">
      <c r="C8742" s="221"/>
      <c r="R8742" s="219">
        <v>45256</v>
      </c>
      <c r="S8742" s="220">
        <v>161.19999999999999</v>
      </c>
    </row>
    <row r="8743" spans="3:19" x14ac:dyDescent="0.25">
      <c r="C8743" s="221"/>
      <c r="R8743" s="219">
        <v>45257</v>
      </c>
      <c r="S8743" s="220">
        <v>161.80000000000001</v>
      </c>
    </row>
    <row r="8744" spans="3:19" x14ac:dyDescent="0.25">
      <c r="C8744" s="221"/>
      <c r="R8744" s="219">
        <v>45258</v>
      </c>
      <c r="S8744" s="220">
        <v>164.3</v>
      </c>
    </row>
    <row r="8745" spans="3:19" x14ac:dyDescent="0.25">
      <c r="C8745" s="221"/>
      <c r="R8745" s="219">
        <v>45259</v>
      </c>
      <c r="S8745" s="220">
        <v>161.19999999999999</v>
      </c>
    </row>
    <row r="8746" spans="3:19" x14ac:dyDescent="0.25">
      <c r="C8746" s="221"/>
      <c r="R8746" s="219">
        <v>45260</v>
      </c>
      <c r="S8746" s="220">
        <v>162.5</v>
      </c>
    </row>
    <row r="8747" spans="3:19" x14ac:dyDescent="0.25">
      <c r="C8747" s="221"/>
      <c r="R8747" s="219">
        <v>45261</v>
      </c>
      <c r="S8747" s="220">
        <v>156.69999999999999</v>
      </c>
    </row>
    <row r="8748" spans="3:19" x14ac:dyDescent="0.25">
      <c r="C8748" s="221"/>
      <c r="R8748" s="219">
        <v>45262</v>
      </c>
      <c r="S8748" s="220">
        <v>154.1</v>
      </c>
    </row>
    <row r="8749" spans="3:19" x14ac:dyDescent="0.25">
      <c r="C8749" s="221"/>
      <c r="R8749" s="219">
        <v>45263</v>
      </c>
      <c r="S8749" s="220">
        <v>152.4</v>
      </c>
    </row>
    <row r="8750" spans="3:19" x14ac:dyDescent="0.25">
      <c r="C8750" s="221"/>
      <c r="R8750" s="219">
        <v>45264</v>
      </c>
      <c r="S8750" s="220">
        <v>154.9</v>
      </c>
    </row>
    <row r="8751" spans="3:19" x14ac:dyDescent="0.25">
      <c r="C8751" s="221"/>
      <c r="R8751" s="219">
        <v>45265</v>
      </c>
      <c r="S8751" s="220">
        <v>155.30000000000001</v>
      </c>
    </row>
    <row r="8752" spans="3:19" x14ac:dyDescent="0.25">
      <c r="C8752" s="221"/>
      <c r="R8752" s="219">
        <v>45266</v>
      </c>
      <c r="S8752" s="220">
        <v>154.5</v>
      </c>
    </row>
    <row r="8753" spans="3:19" x14ac:dyDescent="0.25">
      <c r="C8753" s="221"/>
      <c r="R8753" s="219">
        <v>45267</v>
      </c>
      <c r="S8753" s="220">
        <v>156.9</v>
      </c>
    </row>
    <row r="8754" spans="3:19" x14ac:dyDescent="0.25">
      <c r="C8754" s="221"/>
      <c r="R8754" s="219">
        <v>45268</v>
      </c>
      <c r="S8754" s="220">
        <v>157.4</v>
      </c>
    </row>
    <row r="8755" spans="3:19" x14ac:dyDescent="0.25">
      <c r="C8755" s="221"/>
      <c r="R8755" s="219">
        <v>45269</v>
      </c>
      <c r="S8755" s="220">
        <v>155.80000000000001</v>
      </c>
    </row>
    <row r="8756" spans="3:19" x14ac:dyDescent="0.25">
      <c r="C8756" s="221"/>
      <c r="R8756" s="219">
        <v>45270</v>
      </c>
      <c r="S8756" s="220">
        <v>154.69999999999999</v>
      </c>
    </row>
    <row r="8757" spans="3:19" x14ac:dyDescent="0.25">
      <c r="C8757" s="221"/>
      <c r="R8757" s="219">
        <v>45271</v>
      </c>
      <c r="S8757" s="220">
        <v>155.4</v>
      </c>
    </row>
  </sheetData>
  <mergeCells count="3">
    <mergeCell ref="B2:I2"/>
    <mergeCell ref="B3:I3"/>
    <mergeCell ref="B4:I4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579F4-C175-40D8-B952-175C7D00181A}">
  <dimension ref="A1:L32"/>
  <sheetViews>
    <sheetView workbookViewId="0">
      <selection activeCell="M23" sqref="M23"/>
    </sheetView>
  </sheetViews>
  <sheetFormatPr defaultColWidth="11.42578125" defaultRowHeight="15" x14ac:dyDescent="0.25"/>
  <cols>
    <col min="1" max="16384" width="11.42578125" style="55"/>
  </cols>
  <sheetData>
    <row r="1" spans="1:12" ht="23.25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</row>
    <row r="2" spans="1:12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</row>
    <row r="3" spans="1:12" ht="15.75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8" spans="1:12" ht="15.75" x14ac:dyDescent="0.25">
      <c r="F8" s="728" t="s">
        <v>3836</v>
      </c>
      <c r="G8" s="728"/>
      <c r="H8" s="728"/>
      <c r="I8" s="728"/>
      <c r="J8" s="728"/>
      <c r="K8" s="728"/>
      <c r="L8" s="728"/>
    </row>
    <row r="9" spans="1:12" ht="15.75" x14ac:dyDescent="0.25">
      <c r="A9" s="55">
        <v>2021</v>
      </c>
      <c r="B9" s="55">
        <v>2022</v>
      </c>
      <c r="C9" s="55">
        <v>2023</v>
      </c>
      <c r="F9" s="745"/>
      <c r="G9" s="745"/>
      <c r="H9" s="745"/>
      <c r="I9" s="745"/>
      <c r="J9" s="745"/>
      <c r="K9" s="745"/>
      <c r="L9" s="745"/>
    </row>
    <row r="10" spans="1:12" x14ac:dyDescent="0.25">
      <c r="A10" s="489">
        <v>4994313</v>
      </c>
      <c r="B10" s="489">
        <v>7163414</v>
      </c>
      <c r="C10" s="489">
        <v>8058671</v>
      </c>
    </row>
    <row r="30" spans="1:1" x14ac:dyDescent="0.25">
      <c r="A30" s="383" t="s">
        <v>3837</v>
      </c>
    </row>
    <row r="31" spans="1:1" x14ac:dyDescent="0.25">
      <c r="A31" s="383" t="s">
        <v>3687</v>
      </c>
    </row>
    <row r="32" spans="1:1" x14ac:dyDescent="0.25">
      <c r="A32" s="383" t="s">
        <v>3838</v>
      </c>
    </row>
  </sheetData>
  <mergeCells count="5">
    <mergeCell ref="A1:L1"/>
    <mergeCell ref="A2:L2"/>
    <mergeCell ref="A3:L3"/>
    <mergeCell ref="F8:L8"/>
    <mergeCell ref="F9:L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01ADD-B9D7-4E3A-BF49-B5335E1B9A6E}">
  <dimension ref="A1:L32"/>
  <sheetViews>
    <sheetView showGridLines="0" zoomScale="110" zoomScaleNormal="110" workbookViewId="0">
      <selection sqref="A1:L3"/>
    </sheetView>
  </sheetViews>
  <sheetFormatPr defaultColWidth="11.42578125" defaultRowHeight="15" x14ac:dyDescent="0.25"/>
  <cols>
    <col min="1" max="1" width="11.42578125" style="444"/>
    <col min="2" max="2" width="9.5703125" style="444" customWidth="1"/>
    <col min="3" max="3" width="30.85546875" style="444" customWidth="1"/>
    <col min="4" max="5" width="12.85546875" style="444" customWidth="1"/>
    <col min="6" max="6" width="16.28515625" style="444" customWidth="1"/>
    <col min="7" max="7" width="14" style="444" customWidth="1"/>
    <col min="8" max="8" width="12.5703125" style="444" customWidth="1"/>
    <col min="9" max="10" width="11.85546875" style="444" customWidth="1"/>
    <col min="11" max="16384" width="11.42578125" style="444"/>
  </cols>
  <sheetData>
    <row r="1" spans="1:12" ht="23.25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</row>
    <row r="2" spans="1:12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</row>
    <row r="3" spans="1:12" ht="15.75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5" spans="1:12" x14ac:dyDescent="0.25">
      <c r="C5" s="451"/>
      <c r="D5" s="451"/>
      <c r="E5" s="451"/>
      <c r="F5" s="451"/>
      <c r="G5" s="451"/>
      <c r="H5" s="451"/>
    </row>
    <row r="6" spans="1:12" ht="36" customHeight="1" x14ac:dyDescent="0.25">
      <c r="C6" s="746" t="s">
        <v>3717</v>
      </c>
      <c r="D6" s="746"/>
      <c r="E6" s="746"/>
      <c r="F6" s="746"/>
      <c r="G6" s="450"/>
      <c r="H6" s="450"/>
    </row>
    <row r="7" spans="1:12" ht="16.5" thickBot="1" x14ac:dyDescent="0.3">
      <c r="C7" s="743" t="s">
        <v>3718</v>
      </c>
      <c r="D7" s="743"/>
      <c r="E7" s="743"/>
      <c r="F7" s="743"/>
    </row>
    <row r="8" spans="1:12" ht="18" customHeight="1" x14ac:dyDescent="0.25">
      <c r="B8" s="490"/>
      <c r="C8" s="747" t="s">
        <v>3719</v>
      </c>
      <c r="D8" s="749" t="s">
        <v>3720</v>
      </c>
      <c r="E8" s="750"/>
      <c r="F8" s="583" t="s">
        <v>3721</v>
      </c>
    </row>
    <row r="9" spans="1:12" ht="15.75" thickBot="1" x14ac:dyDescent="0.3">
      <c r="B9" s="490"/>
      <c r="C9" s="748"/>
      <c r="D9" s="584">
        <v>2022</v>
      </c>
      <c r="E9" s="585" t="s">
        <v>3695</v>
      </c>
      <c r="F9" s="586" t="s">
        <v>3722</v>
      </c>
    </row>
    <row r="10" spans="1:12" ht="15.75" thickTop="1" x14ac:dyDescent="0.25">
      <c r="B10" s="490"/>
      <c r="C10" s="580" t="s">
        <v>3723</v>
      </c>
      <c r="D10" s="581">
        <v>-5481.7000000000016</v>
      </c>
      <c r="E10" s="581">
        <v>-3191.1</v>
      </c>
      <c r="F10" s="582">
        <f t="shared" ref="F10:F21" si="0">E10-D10</f>
        <v>2290.6000000000017</v>
      </c>
    </row>
    <row r="11" spans="1:12" x14ac:dyDescent="0.25">
      <c r="B11" s="490"/>
      <c r="C11" s="491" t="s">
        <v>3724</v>
      </c>
      <c r="D11" s="492">
        <v>-12624.100000000004</v>
      </c>
      <c r="E11" s="492">
        <v>-11697.3</v>
      </c>
      <c r="F11" s="493">
        <f t="shared" si="0"/>
        <v>926.80000000000473</v>
      </c>
    </row>
    <row r="12" spans="1:12" ht="15.75" thickBot="1" x14ac:dyDescent="0.3">
      <c r="B12" s="490"/>
      <c r="C12" s="491" t="s">
        <v>3725</v>
      </c>
      <c r="D12" s="492">
        <v>3848.5000000000009</v>
      </c>
      <c r="E12" s="492">
        <v>5629.6</v>
      </c>
      <c r="F12" s="493">
        <f t="shared" si="0"/>
        <v>1781.0999999999995</v>
      </c>
      <c r="G12" s="494"/>
    </row>
    <row r="13" spans="1:12" x14ac:dyDescent="0.25">
      <c r="B13" s="490"/>
      <c r="C13" s="491" t="s">
        <v>3726</v>
      </c>
      <c r="D13" s="492">
        <v>-3785.6</v>
      </c>
      <c r="E13" s="492">
        <v>-4382.6000000000004</v>
      </c>
      <c r="F13" s="493">
        <f t="shared" si="0"/>
        <v>-597.00000000000045</v>
      </c>
    </row>
    <row r="14" spans="1:12" ht="15.75" thickBot="1" x14ac:dyDescent="0.3">
      <c r="B14" s="490"/>
      <c r="C14" s="491" t="s">
        <v>3727</v>
      </c>
      <c r="D14" s="492">
        <v>7079.5</v>
      </c>
      <c r="E14" s="492">
        <v>7259.2</v>
      </c>
      <c r="F14" s="493">
        <f t="shared" si="0"/>
        <v>179.69999999999982</v>
      </c>
      <c r="G14" s="494"/>
    </row>
    <row r="15" spans="1:12" x14ac:dyDescent="0.25">
      <c r="B15" s="490"/>
      <c r="C15" s="580" t="s">
        <v>3728</v>
      </c>
      <c r="D15" s="581">
        <v>0</v>
      </c>
      <c r="E15" s="581">
        <v>0</v>
      </c>
      <c r="F15" s="582">
        <f t="shared" si="0"/>
        <v>0</v>
      </c>
    </row>
    <row r="16" spans="1:12" ht="15.75" thickBot="1" x14ac:dyDescent="0.3">
      <c r="B16" s="490"/>
      <c r="C16" s="495" t="s">
        <v>3729</v>
      </c>
      <c r="D16" s="492">
        <v>-5481.7000000000016</v>
      </c>
      <c r="E16" s="492">
        <v>-3191.1</v>
      </c>
      <c r="F16" s="493">
        <f t="shared" si="0"/>
        <v>2290.6000000000017</v>
      </c>
    </row>
    <row r="17" spans="2:6" x14ac:dyDescent="0.25">
      <c r="B17" s="496"/>
      <c r="C17" s="580" t="s">
        <v>3730</v>
      </c>
      <c r="D17" s="581">
        <v>-6342.3</v>
      </c>
      <c r="E17" s="581">
        <v>-5264.6</v>
      </c>
      <c r="F17" s="582">
        <f t="shared" si="0"/>
        <v>1077.6999999999998</v>
      </c>
    </row>
    <row r="18" spans="2:6" x14ac:dyDescent="0.25">
      <c r="B18" s="490"/>
      <c r="C18" s="495" t="s">
        <v>3731</v>
      </c>
      <c r="D18" s="492">
        <v>-3241.9</v>
      </c>
      <c r="E18" s="492">
        <v>-3369.5</v>
      </c>
      <c r="F18" s="493">
        <f t="shared" si="0"/>
        <v>-127.59999999999991</v>
      </c>
    </row>
    <row r="19" spans="2:6" x14ac:dyDescent="0.25">
      <c r="B19" s="490"/>
      <c r="C19" s="580" t="s">
        <v>3732</v>
      </c>
      <c r="D19" s="581">
        <v>-19.399999999998727</v>
      </c>
      <c r="E19" s="581">
        <v>-645.79999999999995</v>
      </c>
      <c r="F19" s="582">
        <f t="shared" si="0"/>
        <v>-626.40000000000123</v>
      </c>
    </row>
    <row r="20" spans="2:6" x14ac:dyDescent="0.25">
      <c r="B20" s="490"/>
      <c r="C20" s="580" t="s">
        <v>3733</v>
      </c>
      <c r="D20" s="581">
        <v>841.19999999999982</v>
      </c>
      <c r="E20" s="581">
        <v>1427.7000000000007</v>
      </c>
      <c r="F20" s="582">
        <f t="shared" si="0"/>
        <v>586.50000000000091</v>
      </c>
    </row>
    <row r="21" spans="2:6" ht="15.75" thickBot="1" x14ac:dyDescent="0.3">
      <c r="B21" s="490"/>
      <c r="C21" s="497" t="s">
        <v>3734</v>
      </c>
      <c r="D21" s="498">
        <v>841.6</v>
      </c>
      <c r="E21" s="498">
        <v>1427.7</v>
      </c>
      <c r="F21" s="499">
        <f t="shared" si="0"/>
        <v>586.1</v>
      </c>
    </row>
    <row r="22" spans="2:6" ht="13.5" customHeight="1" x14ac:dyDescent="0.3">
      <c r="C22" s="485" t="s">
        <v>3735</v>
      </c>
      <c r="F22" s="500"/>
    </row>
    <row r="23" spans="2:6" ht="13.5" customHeight="1" x14ac:dyDescent="0.25">
      <c r="C23" s="485" t="s">
        <v>3736</v>
      </c>
    </row>
    <row r="24" spans="2:6" ht="13.5" customHeight="1" x14ac:dyDescent="0.25">
      <c r="C24" s="485" t="s">
        <v>3737</v>
      </c>
    </row>
    <row r="25" spans="2:6" ht="13.5" customHeight="1" x14ac:dyDescent="0.25">
      <c r="C25" s="501"/>
    </row>
    <row r="26" spans="2:6" ht="13.5" customHeight="1" x14ac:dyDescent="0.25">
      <c r="C26" s="501"/>
      <c r="E26" s="461"/>
    </row>
    <row r="27" spans="2:6" ht="13.5" customHeight="1" x14ac:dyDescent="0.25">
      <c r="C27" s="461"/>
    </row>
    <row r="29" spans="2:6" x14ac:dyDescent="0.25">
      <c r="C29" s="461"/>
      <c r="E29" s="461"/>
    </row>
    <row r="31" spans="2:6" x14ac:dyDescent="0.25">
      <c r="F31" s="488"/>
    </row>
    <row r="32" spans="2:6" x14ac:dyDescent="0.25">
      <c r="C32" s="461"/>
    </row>
  </sheetData>
  <mergeCells count="7">
    <mergeCell ref="C6:F6"/>
    <mergeCell ref="C7:F7"/>
    <mergeCell ref="C8:C9"/>
    <mergeCell ref="D8:E8"/>
    <mergeCell ref="A1:L1"/>
    <mergeCell ref="A2:L2"/>
    <mergeCell ref="A3:L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C098E-89E3-48FD-B711-7EE5CAF60A39}">
  <dimension ref="A1:L42"/>
  <sheetViews>
    <sheetView showGridLines="0" zoomScaleNormal="100" workbookViewId="0">
      <selection activeCell="E9" sqref="E9:K10"/>
    </sheetView>
  </sheetViews>
  <sheetFormatPr defaultColWidth="11.42578125" defaultRowHeight="15" x14ac:dyDescent="0.25"/>
  <cols>
    <col min="1" max="1" width="11.42578125" style="444"/>
    <col min="2" max="2" width="19.5703125" style="444" customWidth="1"/>
    <col min="3" max="3" width="14.85546875" style="444" customWidth="1"/>
    <col min="4" max="4" width="11.85546875" style="444" customWidth="1"/>
    <col min="5" max="5" width="24.42578125" style="444" customWidth="1"/>
    <col min="6" max="6" width="13.42578125" style="444" customWidth="1"/>
    <col min="7" max="7" width="14.5703125" style="444" bestFit="1" customWidth="1"/>
    <col min="8" max="16384" width="11.42578125" style="444"/>
  </cols>
  <sheetData>
    <row r="1" spans="1:12" ht="23.25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</row>
    <row r="2" spans="1:12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</row>
    <row r="3" spans="1:12" ht="15.75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9" spans="1:12" ht="15.75" x14ac:dyDescent="0.25">
      <c r="E9" s="728" t="s">
        <v>3738</v>
      </c>
      <c r="F9" s="728"/>
      <c r="G9" s="728"/>
      <c r="H9" s="728"/>
      <c r="I9" s="728"/>
      <c r="J9" s="728"/>
      <c r="K9" s="728"/>
      <c r="L9" s="451"/>
    </row>
    <row r="10" spans="1:12" ht="15.75" x14ac:dyDescent="0.25">
      <c r="E10" s="745" t="s">
        <v>3739</v>
      </c>
      <c r="F10" s="745"/>
      <c r="G10" s="745"/>
      <c r="H10" s="745"/>
      <c r="I10" s="745"/>
      <c r="J10" s="745"/>
      <c r="K10" s="745"/>
      <c r="L10" s="502"/>
    </row>
    <row r="11" spans="1:12" ht="15.75" thickBot="1" x14ac:dyDescent="0.3">
      <c r="E11" s="503"/>
      <c r="F11" s="503"/>
      <c r="G11" s="503"/>
      <c r="H11" s="503"/>
    </row>
    <row r="12" spans="1:12" ht="15.75" thickBot="1" x14ac:dyDescent="0.3">
      <c r="D12" s="452"/>
      <c r="E12" s="467" t="s">
        <v>3740</v>
      </c>
      <c r="F12" s="468" t="s">
        <v>3741</v>
      </c>
      <c r="G12" s="468" t="s">
        <v>3742</v>
      </c>
      <c r="H12" s="468" t="s">
        <v>3743</v>
      </c>
    </row>
    <row r="13" spans="1:12" ht="15.75" thickTop="1" x14ac:dyDescent="0.25">
      <c r="C13" s="504"/>
      <c r="D13" s="505"/>
      <c r="E13" s="506">
        <v>2020</v>
      </c>
      <c r="F13" s="507">
        <v>8219262925.7137547</v>
      </c>
      <c r="G13" s="508">
        <v>0</v>
      </c>
      <c r="H13" s="509">
        <v>0</v>
      </c>
    </row>
    <row r="14" spans="1:12" x14ac:dyDescent="0.25">
      <c r="C14" s="504"/>
      <c r="D14" s="505"/>
      <c r="E14" s="506">
        <v>2021</v>
      </c>
      <c r="F14" s="507">
        <v>10402469200.279837</v>
      </c>
      <c r="G14" s="508">
        <f>F14-F13</f>
        <v>2183206274.566082</v>
      </c>
      <c r="H14" s="509">
        <f>(F14-F13)/(F13)</f>
        <v>0.26562068816851897</v>
      </c>
    </row>
    <row r="15" spans="1:12" x14ac:dyDescent="0.25">
      <c r="C15" s="504"/>
      <c r="D15" s="505"/>
      <c r="E15" s="506">
        <v>2022</v>
      </c>
      <c r="F15" s="507">
        <v>9856497461.0398674</v>
      </c>
      <c r="G15" s="508">
        <f>F15-F14</f>
        <v>-545971739.23996925</v>
      </c>
      <c r="H15" s="509">
        <f t="shared" ref="H15:H16" si="0">(F15-F14)/(F14)</f>
        <v>-5.2484821510000924E-2</v>
      </c>
    </row>
    <row r="16" spans="1:12" ht="15.75" thickBot="1" x14ac:dyDescent="0.3">
      <c r="C16" s="504"/>
      <c r="D16" s="510"/>
      <c r="E16" s="511">
        <v>2023</v>
      </c>
      <c r="F16" s="512">
        <v>10157236777.102953</v>
      </c>
      <c r="G16" s="512">
        <f>F16-F15</f>
        <v>300739316.06308556</v>
      </c>
      <c r="H16" s="513">
        <f t="shared" si="0"/>
        <v>3.0511783445572697E-2</v>
      </c>
    </row>
    <row r="17" spans="1:5" x14ac:dyDescent="0.25">
      <c r="D17" s="514"/>
    </row>
    <row r="21" spans="1:5" x14ac:dyDescent="0.25">
      <c r="D21" s="514"/>
    </row>
    <row r="22" spans="1:5" x14ac:dyDescent="0.25">
      <c r="D22" s="514"/>
    </row>
    <row r="23" spans="1:5" x14ac:dyDescent="0.25">
      <c r="D23" s="514"/>
    </row>
    <row r="24" spans="1:5" ht="18.75" x14ac:dyDescent="0.3">
      <c r="B24" s="515"/>
    </row>
    <row r="25" spans="1:5" x14ac:dyDescent="0.25">
      <c r="B25" s="516"/>
    </row>
    <row r="26" spans="1:5" ht="12.75" customHeight="1" x14ac:dyDescent="0.25">
      <c r="E26" s="485"/>
    </row>
    <row r="27" spans="1:5" x14ac:dyDescent="0.25">
      <c r="E27" s="501"/>
    </row>
    <row r="30" spans="1:5" x14ac:dyDescent="0.25">
      <c r="B30" s="461"/>
    </row>
    <row r="31" spans="1:5" x14ac:dyDescent="0.25">
      <c r="A31" s="488"/>
      <c r="B31" s="461"/>
    </row>
    <row r="38" spans="2:5" x14ac:dyDescent="0.25">
      <c r="E38" s="485" t="s">
        <v>3744</v>
      </c>
    </row>
    <row r="41" spans="2:5" x14ac:dyDescent="0.25">
      <c r="B41" s="461"/>
    </row>
    <row r="42" spans="2:5" x14ac:dyDescent="0.25">
      <c r="B42" s="461"/>
    </row>
  </sheetData>
  <mergeCells count="5">
    <mergeCell ref="E9:K9"/>
    <mergeCell ref="E10:K10"/>
    <mergeCell ref="A1:L1"/>
    <mergeCell ref="A2:L2"/>
    <mergeCell ref="A3:L3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6FAA4-E8BD-4BAF-9465-6441F0325AEB}">
  <dimension ref="A1:L35"/>
  <sheetViews>
    <sheetView showGridLines="0" zoomScaleNormal="100" workbookViewId="0">
      <selection activeCell="B8" sqref="B8:F9"/>
    </sheetView>
  </sheetViews>
  <sheetFormatPr defaultColWidth="11.42578125" defaultRowHeight="15" x14ac:dyDescent="0.25"/>
  <cols>
    <col min="1" max="1" width="11.42578125" style="444"/>
    <col min="2" max="2" width="23.42578125" style="444" customWidth="1"/>
    <col min="3" max="4" width="13.85546875" style="444" customWidth="1"/>
    <col min="5" max="5" width="16.7109375" style="444" customWidth="1"/>
    <col min="6" max="6" width="17" style="444" customWidth="1"/>
    <col min="7" max="16384" width="11.42578125" style="444"/>
  </cols>
  <sheetData>
    <row r="1" spans="1:12" ht="23.25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</row>
    <row r="2" spans="1:12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</row>
    <row r="3" spans="1:12" ht="15.75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4" spans="1:12" x14ac:dyDescent="0.25">
      <c r="B4" s="517"/>
    </row>
    <row r="5" spans="1:12" x14ac:dyDescent="0.25">
      <c r="B5" s="517"/>
    </row>
    <row r="6" spans="1:12" x14ac:dyDescent="0.25">
      <c r="B6" s="517"/>
    </row>
    <row r="7" spans="1:12" x14ac:dyDescent="0.25">
      <c r="A7" s="517"/>
      <c r="B7" s="517"/>
      <c r="C7" s="517"/>
      <c r="D7" s="517"/>
      <c r="E7" s="517"/>
      <c r="F7" s="517"/>
    </row>
    <row r="8" spans="1:12" ht="15.75" x14ac:dyDescent="0.25">
      <c r="B8" s="752" t="s">
        <v>3745</v>
      </c>
      <c r="C8" s="752"/>
      <c r="D8" s="752"/>
      <c r="E8" s="752"/>
      <c r="F8" s="752"/>
    </row>
    <row r="9" spans="1:12" ht="16.5" thickBot="1" x14ac:dyDescent="0.3">
      <c r="B9" s="753" t="s">
        <v>3718</v>
      </c>
      <c r="C9" s="753"/>
      <c r="D9" s="753"/>
      <c r="E9" s="753"/>
      <c r="F9" s="753"/>
    </row>
    <row r="10" spans="1:12" x14ac:dyDescent="0.25">
      <c r="A10" s="452"/>
      <c r="B10" s="754" t="s">
        <v>3719</v>
      </c>
      <c r="C10" s="735" t="s">
        <v>3746</v>
      </c>
      <c r="D10" s="756"/>
      <c r="E10" s="591" t="s">
        <v>3747</v>
      </c>
      <c r="F10" s="754" t="s">
        <v>3748</v>
      </c>
    </row>
    <row r="11" spans="1:12" ht="15.75" thickBot="1" x14ac:dyDescent="0.3">
      <c r="A11" s="452"/>
      <c r="B11" s="755"/>
      <c r="C11" s="592">
        <v>2022</v>
      </c>
      <c r="D11" s="592" t="s">
        <v>3695</v>
      </c>
      <c r="E11" s="593" t="s">
        <v>3722</v>
      </c>
      <c r="F11" s="755"/>
    </row>
    <row r="12" spans="1:12" ht="15.75" thickTop="1" x14ac:dyDescent="0.25">
      <c r="A12" s="452"/>
      <c r="B12" s="594" t="s">
        <v>3724</v>
      </c>
      <c r="C12" s="595">
        <f>C16-C13</f>
        <v>-12624.100000000004</v>
      </c>
      <c r="D12" s="595">
        <f>D16-D13</f>
        <v>-11697.300000000003</v>
      </c>
      <c r="E12" s="596">
        <f t="shared" ref="E12:E20" si="0">D12-C12</f>
        <v>926.80000000000109</v>
      </c>
      <c r="F12" s="597">
        <f t="shared" ref="F12:F18" si="1">(D12/C12) -1</f>
        <v>-7.3415134544244753E-2</v>
      </c>
    </row>
    <row r="13" spans="1:12" x14ac:dyDescent="0.25">
      <c r="A13" s="452"/>
      <c r="B13" s="602" t="s">
        <v>3749</v>
      </c>
      <c r="C13" s="603">
        <v>23132.500000000004</v>
      </c>
      <c r="D13" s="603">
        <v>21544.600000000002</v>
      </c>
      <c r="E13" s="604">
        <f t="shared" si="0"/>
        <v>-1587.9000000000015</v>
      </c>
      <c r="F13" s="605">
        <f t="shared" si="1"/>
        <v>-6.8643683129795741E-2</v>
      </c>
    </row>
    <row r="14" spans="1:12" x14ac:dyDescent="0.25">
      <c r="A14" s="452"/>
      <c r="B14" s="518" t="s">
        <v>3750</v>
      </c>
      <c r="C14" s="519">
        <v>19168.100000000002</v>
      </c>
      <c r="D14" s="519">
        <v>17879.400000000001</v>
      </c>
      <c r="E14" s="520">
        <f t="shared" si="0"/>
        <v>-1288.7000000000007</v>
      </c>
      <c r="F14" s="521">
        <f t="shared" si="1"/>
        <v>-6.7231493992623181E-2</v>
      </c>
    </row>
    <row r="15" spans="1:12" x14ac:dyDescent="0.25">
      <c r="A15" s="452"/>
      <c r="B15" s="518" t="s">
        <v>3751</v>
      </c>
      <c r="C15" s="519">
        <v>3964.4</v>
      </c>
      <c r="D15" s="519">
        <v>3665.2</v>
      </c>
      <c r="E15" s="520">
        <f t="shared" si="0"/>
        <v>-299.20000000000027</v>
      </c>
      <c r="F15" s="521">
        <f t="shared" si="1"/>
        <v>-7.5471698113207641E-2</v>
      </c>
    </row>
    <row r="16" spans="1:12" x14ac:dyDescent="0.25">
      <c r="A16" s="452"/>
      <c r="B16" s="602" t="s">
        <v>3752</v>
      </c>
      <c r="C16" s="603">
        <v>10508.4</v>
      </c>
      <c r="D16" s="603">
        <v>9847.2999999999993</v>
      </c>
      <c r="E16" s="604">
        <f t="shared" si="0"/>
        <v>-661.10000000000036</v>
      </c>
      <c r="F16" s="605">
        <f t="shared" si="1"/>
        <v>-6.2911575501503614E-2</v>
      </c>
    </row>
    <row r="17" spans="1:6" x14ac:dyDescent="0.25">
      <c r="A17" s="452"/>
      <c r="B17" s="518" t="s">
        <v>3750</v>
      </c>
      <c r="C17" s="519">
        <v>4589.5999999999995</v>
      </c>
      <c r="D17" s="519">
        <v>3885.6999999999989</v>
      </c>
      <c r="E17" s="520">
        <f t="shared" si="0"/>
        <v>-703.90000000000055</v>
      </c>
      <c r="F17" s="521">
        <f t="shared" si="1"/>
        <v>-0.15336848527104774</v>
      </c>
    </row>
    <row r="18" spans="1:6" ht="15.75" thickBot="1" x14ac:dyDescent="0.3">
      <c r="A18" s="452"/>
      <c r="B18" s="522" t="s">
        <v>3751</v>
      </c>
      <c r="C18" s="523">
        <v>5918.8</v>
      </c>
      <c r="D18" s="524">
        <v>5961.6</v>
      </c>
      <c r="E18" s="525">
        <f t="shared" si="0"/>
        <v>42.800000000000182</v>
      </c>
      <c r="F18" s="526">
        <f t="shared" si="1"/>
        <v>7.2311955126038718E-3</v>
      </c>
    </row>
    <row r="19" spans="1:6" x14ac:dyDescent="0.25">
      <c r="A19" s="452"/>
      <c r="B19" s="594" t="s">
        <v>3725</v>
      </c>
      <c r="C19" s="595">
        <v>3848.5000000000009</v>
      </c>
      <c r="D19" s="595">
        <v>5526.9</v>
      </c>
      <c r="E19" s="596">
        <f t="shared" si="0"/>
        <v>1678.3999999999987</v>
      </c>
      <c r="F19" s="597">
        <f>(D19/C19) -1</f>
        <v>0.43611796803949554</v>
      </c>
    </row>
    <row r="20" spans="1:6" ht="15.75" thickBot="1" x14ac:dyDescent="0.3">
      <c r="A20" s="452"/>
      <c r="B20" s="598" t="s">
        <v>3753</v>
      </c>
      <c r="C20" s="599">
        <f>C12+C19</f>
        <v>-8775.6000000000022</v>
      </c>
      <c r="D20" s="599">
        <f>D12+D19</f>
        <v>-6170.4000000000033</v>
      </c>
      <c r="E20" s="600">
        <f t="shared" si="0"/>
        <v>2605.1999999999989</v>
      </c>
      <c r="F20" s="601">
        <f t="shared" ref="F20" si="2">(D20/C20) -1</f>
        <v>-0.29686859018186773</v>
      </c>
    </row>
    <row r="21" spans="1:6" ht="12.75" customHeight="1" x14ac:dyDescent="0.25">
      <c r="A21" s="444" t="s">
        <v>3715</v>
      </c>
      <c r="B21" s="463" t="s">
        <v>3735</v>
      </c>
      <c r="C21" s="484"/>
      <c r="D21" s="484"/>
      <c r="E21" s="484"/>
      <c r="F21" s="449"/>
    </row>
    <row r="22" spans="1:6" ht="12.75" customHeight="1" x14ac:dyDescent="0.25">
      <c r="B22" s="757" t="s">
        <v>3754</v>
      </c>
      <c r="C22" s="757"/>
      <c r="D22" s="757"/>
      <c r="E22" s="757"/>
    </row>
    <row r="23" spans="1:6" ht="11.25" customHeight="1" x14ac:dyDescent="0.25">
      <c r="B23" s="527"/>
      <c r="C23" s="488"/>
      <c r="D23" s="488"/>
      <c r="E23" s="488"/>
    </row>
    <row r="24" spans="1:6" ht="11.25" customHeight="1" x14ac:dyDescent="0.25">
      <c r="B24" s="751"/>
      <c r="C24" s="751"/>
      <c r="D24" s="751"/>
      <c r="E24" s="751"/>
    </row>
    <row r="26" spans="1:6" x14ac:dyDescent="0.25">
      <c r="B26" s="461"/>
    </row>
    <row r="33" spans="2:6" x14ac:dyDescent="0.25">
      <c r="B33" s="461"/>
    </row>
    <row r="35" spans="2:6" x14ac:dyDescent="0.25">
      <c r="F35" s="488"/>
    </row>
  </sheetData>
  <mergeCells count="10">
    <mergeCell ref="B24:E24"/>
    <mergeCell ref="A1:L1"/>
    <mergeCell ref="A2:L2"/>
    <mergeCell ref="A3:L3"/>
    <mergeCell ref="B8:F8"/>
    <mergeCell ref="B9:F9"/>
    <mergeCell ref="B10:B11"/>
    <mergeCell ref="C10:D10"/>
    <mergeCell ref="F10:F11"/>
    <mergeCell ref="B22:E22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721A7-1768-468B-B9C0-2BB5CDF4EC43}">
  <dimension ref="A1:N61"/>
  <sheetViews>
    <sheetView showGridLines="0" zoomScaleNormal="100" workbookViewId="0">
      <selection activeCell="G12" sqref="G12:N12"/>
    </sheetView>
  </sheetViews>
  <sheetFormatPr defaultColWidth="11.42578125" defaultRowHeight="15" x14ac:dyDescent="0.25"/>
  <cols>
    <col min="1" max="1" width="32.28515625" customWidth="1"/>
    <col min="2" max="2" width="17.28515625" customWidth="1"/>
    <col min="3" max="3" width="23.85546875" bestFit="1" customWidth="1"/>
    <col min="4" max="4" width="28.140625" bestFit="1" customWidth="1"/>
    <col min="5" max="5" width="10.7109375" bestFit="1" customWidth="1"/>
  </cols>
  <sheetData>
    <row r="1" spans="1:14" ht="23.25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</row>
    <row r="2" spans="1:14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</row>
    <row r="3" spans="1:14" ht="15.75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6" spans="1:14" ht="15.75" thickBot="1" x14ac:dyDescent="0.3"/>
    <row r="7" spans="1:14" ht="17.25" x14ac:dyDescent="0.35">
      <c r="A7" s="768" t="s">
        <v>3774</v>
      </c>
      <c r="B7" s="769"/>
      <c r="C7" s="769"/>
      <c r="D7" s="769"/>
      <c r="E7" s="770"/>
      <c r="F7" s="542"/>
    </row>
    <row r="8" spans="1:14" ht="17.25" x14ac:dyDescent="0.35">
      <c r="A8" s="771" t="s">
        <v>3775</v>
      </c>
      <c r="B8" s="772"/>
      <c r="C8" s="772"/>
      <c r="D8" s="772"/>
      <c r="E8" s="773"/>
      <c r="F8" s="543"/>
    </row>
    <row r="9" spans="1:14" ht="17.25" x14ac:dyDescent="0.35">
      <c r="A9" s="771" t="s">
        <v>3776</v>
      </c>
      <c r="B9" s="772"/>
      <c r="C9" s="772"/>
      <c r="D9" s="772"/>
      <c r="E9" s="773"/>
      <c r="F9" s="543"/>
    </row>
    <row r="10" spans="1:14" ht="15" customHeight="1" thickBot="1" x14ac:dyDescent="0.4">
      <c r="A10" s="774" t="s">
        <v>3777</v>
      </c>
      <c r="B10" s="775"/>
      <c r="C10" s="775"/>
      <c r="D10" s="775"/>
      <c r="E10" s="776"/>
      <c r="F10" s="544"/>
    </row>
    <row r="11" spans="1:14" ht="18" thickBot="1" x14ac:dyDescent="0.3">
      <c r="A11" s="545" t="s">
        <v>0</v>
      </c>
      <c r="B11" s="546" t="s">
        <v>1</v>
      </c>
      <c r="C11" s="547" t="s">
        <v>3778</v>
      </c>
      <c r="D11" s="547" t="s">
        <v>3779</v>
      </c>
      <c r="E11" s="548" t="s">
        <v>3780</v>
      </c>
      <c r="G11" s="777" t="s">
        <v>3841</v>
      </c>
      <c r="H11" s="777"/>
      <c r="I11" s="777"/>
      <c r="J11" s="777"/>
      <c r="K11" s="777"/>
      <c r="L11" s="777"/>
      <c r="M11" s="777"/>
      <c r="N11" s="777"/>
    </row>
    <row r="12" spans="1:14" ht="17.25" x14ac:dyDescent="0.35">
      <c r="A12" s="778">
        <v>2022</v>
      </c>
      <c r="B12" s="549" t="s">
        <v>3756</v>
      </c>
      <c r="C12" s="550">
        <v>0.04</v>
      </c>
      <c r="D12" s="550">
        <v>4.4999999999999998E-2</v>
      </c>
      <c r="E12" s="551">
        <v>0.05</v>
      </c>
      <c r="G12" s="759" t="s">
        <v>3781</v>
      </c>
      <c r="H12" s="759"/>
      <c r="I12" s="759"/>
      <c r="J12" s="759"/>
      <c r="K12" s="759"/>
      <c r="L12" s="759"/>
      <c r="M12" s="759"/>
      <c r="N12" s="759"/>
    </row>
    <row r="13" spans="1:14" ht="17.25" x14ac:dyDescent="0.35">
      <c r="A13" s="779"/>
      <c r="B13" s="549" t="s">
        <v>3757</v>
      </c>
      <c r="C13" s="550">
        <v>4.4999999999999998E-2</v>
      </c>
      <c r="D13" s="550">
        <v>0.05</v>
      </c>
      <c r="E13" s="551">
        <v>5.5E-2</v>
      </c>
    </row>
    <row r="14" spans="1:14" ht="17.25" x14ac:dyDescent="0.35">
      <c r="A14" s="779"/>
      <c r="B14" s="549" t="s">
        <v>3758</v>
      </c>
      <c r="C14" s="550">
        <v>4.4999999999999998E-2</v>
      </c>
      <c r="D14" s="550">
        <v>0.05</v>
      </c>
      <c r="E14" s="551">
        <v>5.5E-2</v>
      </c>
    </row>
    <row r="15" spans="1:14" ht="17.25" x14ac:dyDescent="0.35">
      <c r="A15" s="779"/>
      <c r="B15" s="549" t="s">
        <v>3759</v>
      </c>
      <c r="C15" s="550">
        <v>0.05</v>
      </c>
      <c r="D15" s="550">
        <v>5.5E-2</v>
      </c>
      <c r="E15" s="551">
        <v>0.06</v>
      </c>
    </row>
    <row r="16" spans="1:14" ht="17.25" x14ac:dyDescent="0.35">
      <c r="A16" s="779"/>
      <c r="B16" s="549" t="s">
        <v>3760</v>
      </c>
      <c r="C16" s="550">
        <v>0.05</v>
      </c>
      <c r="D16" s="550">
        <v>5.5E-2</v>
      </c>
      <c r="E16" s="551">
        <v>0.06</v>
      </c>
    </row>
    <row r="17" spans="1:7" ht="17.25" x14ac:dyDescent="0.35">
      <c r="A17" s="779"/>
      <c r="B17" s="552" t="s">
        <v>3761</v>
      </c>
      <c r="C17" s="553">
        <v>0.06</v>
      </c>
      <c r="D17" s="553">
        <v>6.5000000000000002E-2</v>
      </c>
      <c r="E17" s="554">
        <v>7.0000000000000007E-2</v>
      </c>
    </row>
    <row r="18" spans="1:7" ht="17.25" x14ac:dyDescent="0.35">
      <c r="A18" s="779"/>
      <c r="B18" s="549" t="s">
        <v>3762</v>
      </c>
      <c r="C18" s="550">
        <v>6.7500000000000004E-2</v>
      </c>
      <c r="D18" s="550">
        <v>7.2499999999999995E-2</v>
      </c>
      <c r="E18" s="551">
        <v>7.7499999999999999E-2</v>
      </c>
    </row>
    <row r="19" spans="1:7" ht="17.25" x14ac:dyDescent="0.35">
      <c r="A19" s="779"/>
      <c r="B19" s="549" t="s">
        <v>3763</v>
      </c>
      <c r="C19" s="550">
        <v>7.2499999999999995E-2</v>
      </c>
      <c r="D19" s="550">
        <v>7.7499999999999999E-2</v>
      </c>
      <c r="E19" s="551">
        <v>8.2500000000000004E-2</v>
      </c>
    </row>
    <row r="20" spans="1:7" ht="17.25" x14ac:dyDescent="0.35">
      <c r="A20" s="779"/>
      <c r="B20" s="549" t="s">
        <v>3764</v>
      </c>
      <c r="C20" s="550">
        <v>7.4999999999999997E-2</v>
      </c>
      <c r="D20" s="550">
        <v>0.08</v>
      </c>
      <c r="E20" s="551">
        <v>8.5000000000000006E-2</v>
      </c>
    </row>
    <row r="21" spans="1:7" ht="17.25" x14ac:dyDescent="0.35">
      <c r="A21" s="779"/>
      <c r="B21" s="549" t="s">
        <v>3765</v>
      </c>
      <c r="C21" s="550">
        <v>7.7499999999999999E-2</v>
      </c>
      <c r="D21" s="550">
        <v>8.2500000000000004E-2</v>
      </c>
      <c r="E21" s="551">
        <v>8.7499999999999994E-2</v>
      </c>
    </row>
    <row r="22" spans="1:7" ht="17.25" x14ac:dyDescent="0.35">
      <c r="A22" s="779"/>
      <c r="B22" s="549" t="s">
        <v>3766</v>
      </c>
      <c r="C22" s="550">
        <v>0.08</v>
      </c>
      <c r="D22" s="550">
        <v>8.5000000000000006E-2</v>
      </c>
      <c r="E22" s="551">
        <v>0.09</v>
      </c>
      <c r="G22" s="555"/>
    </row>
    <row r="23" spans="1:7" ht="18" thickBot="1" x14ac:dyDescent="0.4">
      <c r="A23" s="780"/>
      <c r="B23" s="556" t="s">
        <v>3767</v>
      </c>
      <c r="C23" s="557">
        <v>0.08</v>
      </c>
      <c r="D23" s="557">
        <v>8.5000000000000006E-2</v>
      </c>
      <c r="E23" s="558">
        <v>0.09</v>
      </c>
    </row>
    <row r="24" spans="1:7" ht="17.25" x14ac:dyDescent="0.25">
      <c r="A24" s="763">
        <v>2023</v>
      </c>
      <c r="B24" s="559" t="s">
        <v>3756</v>
      </c>
      <c r="C24" s="560">
        <v>0.08</v>
      </c>
      <c r="D24" s="560">
        <v>8.5000000000000006E-2</v>
      </c>
      <c r="E24" s="551">
        <v>0.09</v>
      </c>
    </row>
    <row r="25" spans="1:7" ht="17.25" x14ac:dyDescent="0.25">
      <c r="A25" s="764"/>
      <c r="B25" s="561" t="s">
        <v>3757</v>
      </c>
      <c r="C25" s="562">
        <v>0.08</v>
      </c>
      <c r="D25" s="562">
        <v>8.5000000000000006E-2</v>
      </c>
      <c r="E25" s="551">
        <v>0.09</v>
      </c>
    </row>
    <row r="26" spans="1:7" ht="17.25" x14ac:dyDescent="0.25">
      <c r="A26" s="764"/>
      <c r="B26" s="561" t="s">
        <v>3758</v>
      </c>
      <c r="C26" s="562">
        <v>0.08</v>
      </c>
      <c r="D26" s="562">
        <v>8.5000000000000006E-2</v>
      </c>
      <c r="E26" s="551">
        <v>0.09</v>
      </c>
      <c r="G26" s="555" t="s">
        <v>3689</v>
      </c>
    </row>
    <row r="27" spans="1:7" ht="17.25" x14ac:dyDescent="0.25">
      <c r="A27" s="764"/>
      <c r="B27" s="561" t="s">
        <v>3759</v>
      </c>
      <c r="C27" s="562">
        <v>0.08</v>
      </c>
      <c r="D27" s="562">
        <v>8.5000000000000006E-2</v>
      </c>
      <c r="E27" s="551">
        <v>0.09</v>
      </c>
    </row>
    <row r="28" spans="1:7" ht="17.25" x14ac:dyDescent="0.25">
      <c r="A28" s="764"/>
      <c r="B28" s="561" t="s">
        <v>3760</v>
      </c>
      <c r="C28" s="562">
        <v>0.08</v>
      </c>
      <c r="D28" s="562">
        <v>8.5000000000000006E-2</v>
      </c>
      <c r="E28" s="551">
        <v>0.09</v>
      </c>
    </row>
    <row r="29" spans="1:7" ht="17.25" x14ac:dyDescent="0.25">
      <c r="A29" s="764"/>
      <c r="B29" s="561" t="s">
        <v>3761</v>
      </c>
      <c r="C29" s="562">
        <v>7.4999999999999997E-2</v>
      </c>
      <c r="D29" s="562">
        <v>0.08</v>
      </c>
      <c r="E29" s="551">
        <v>8.5000000000000006E-2</v>
      </c>
    </row>
    <row r="30" spans="1:7" ht="17.25" x14ac:dyDescent="0.35">
      <c r="A30" s="764"/>
      <c r="B30" s="563" t="s">
        <v>3762</v>
      </c>
      <c r="C30" s="564">
        <v>6.7500000000000004E-2</v>
      </c>
      <c r="D30" s="564">
        <v>7.7499999999999999E-2</v>
      </c>
      <c r="E30" s="565">
        <v>8.2500000000000004E-2</v>
      </c>
    </row>
    <row r="31" spans="1:7" ht="17.25" x14ac:dyDescent="0.35">
      <c r="A31" s="764"/>
      <c r="B31" s="563" t="s">
        <v>3763</v>
      </c>
      <c r="C31" s="564">
        <v>6.7500000000000004E-2</v>
      </c>
      <c r="D31" s="564">
        <v>7.7499999999999999E-2</v>
      </c>
      <c r="E31" s="565">
        <v>8.2500000000000004E-2</v>
      </c>
    </row>
    <row r="32" spans="1:7" ht="17.25" x14ac:dyDescent="0.25">
      <c r="A32" s="764"/>
      <c r="B32" s="561" t="s">
        <v>3764</v>
      </c>
      <c r="C32" s="562">
        <v>6.25E-2</v>
      </c>
      <c r="D32" s="562">
        <v>7.4999999999999997E-2</v>
      </c>
      <c r="E32" s="551">
        <v>0.08</v>
      </c>
    </row>
    <row r="33" spans="1:5" ht="17.25" x14ac:dyDescent="0.25">
      <c r="A33" s="764"/>
      <c r="B33" s="561" t="s">
        <v>3765</v>
      </c>
      <c r="C33" s="562">
        <v>7.4999999999999997E-2</v>
      </c>
      <c r="D33" s="562">
        <v>6.25E-2</v>
      </c>
      <c r="E33" s="551">
        <v>0.08</v>
      </c>
    </row>
    <row r="34" spans="1:5" ht="17.25" x14ac:dyDescent="0.25">
      <c r="A34" s="764"/>
      <c r="B34" s="561" t="s">
        <v>3766</v>
      </c>
      <c r="C34" s="562">
        <v>7.2499999999999995E-2</v>
      </c>
      <c r="D34" s="562">
        <v>0.06</v>
      </c>
      <c r="E34" s="551">
        <v>7.7499999999999999E-2</v>
      </c>
    </row>
    <row r="35" spans="1:5" ht="18" thickBot="1" x14ac:dyDescent="0.4">
      <c r="A35" s="765"/>
      <c r="B35" s="556" t="s">
        <v>3767</v>
      </c>
      <c r="C35" s="553">
        <v>7.0000000000000007E-2</v>
      </c>
      <c r="D35" s="557">
        <v>5.5E-2</v>
      </c>
      <c r="E35" s="558">
        <v>7.4999999999999997E-2</v>
      </c>
    </row>
    <row r="36" spans="1:5" ht="15.75" x14ac:dyDescent="0.25">
      <c r="A36" s="766" t="s">
        <v>3782</v>
      </c>
      <c r="B36" s="766"/>
      <c r="C36" s="766"/>
      <c r="D36" s="766"/>
      <c r="E36" s="766"/>
    </row>
    <row r="37" spans="1:5" ht="15.75" x14ac:dyDescent="0.25">
      <c r="A37" s="767" t="s">
        <v>3783</v>
      </c>
      <c r="B37" s="767"/>
      <c r="C37" s="767"/>
      <c r="D37" s="767"/>
      <c r="E37" s="767"/>
    </row>
    <row r="60" spans="6:6" ht="15.75" customHeight="1" x14ac:dyDescent="0.25">
      <c r="F60" s="566"/>
    </row>
    <row r="61" spans="6:6" ht="15.75" customHeight="1" x14ac:dyDescent="0.25">
      <c r="F61" s="566"/>
    </row>
  </sheetData>
  <mergeCells count="13">
    <mergeCell ref="A24:A35"/>
    <mergeCell ref="A36:E36"/>
    <mergeCell ref="A37:E37"/>
    <mergeCell ref="A1:L1"/>
    <mergeCell ref="A2:L2"/>
    <mergeCell ref="A3:L3"/>
    <mergeCell ref="A7:E7"/>
    <mergeCell ref="A8:E8"/>
    <mergeCell ref="A9:E9"/>
    <mergeCell ref="A10:E10"/>
    <mergeCell ref="G11:N11"/>
    <mergeCell ref="A12:A23"/>
    <mergeCell ref="G12:N1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ED29B-6B1F-469A-9597-5914C28B8AA5}">
  <dimension ref="A1:Z48"/>
  <sheetViews>
    <sheetView showGridLines="0" topLeftCell="A45" zoomScale="110" zoomScaleNormal="110" workbookViewId="0">
      <selection activeCell="C7" sqref="C7:K7"/>
    </sheetView>
  </sheetViews>
  <sheetFormatPr defaultColWidth="11.42578125" defaultRowHeight="15" x14ac:dyDescent="0.25"/>
  <cols>
    <col min="1" max="1" width="11.42578125" style="444"/>
    <col min="2" max="2" width="15.5703125" style="444" bestFit="1" customWidth="1"/>
    <col min="3" max="10" width="11.42578125" style="444"/>
    <col min="11" max="11" width="16.28515625" style="444" customWidth="1"/>
    <col min="12" max="12" width="11.42578125" style="444"/>
    <col min="13" max="13" width="13.28515625" style="444" customWidth="1"/>
    <col min="14" max="16384" width="11.42578125" style="444"/>
  </cols>
  <sheetData>
    <row r="1" spans="1:26" ht="23.25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</row>
    <row r="2" spans="1:26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</row>
    <row r="3" spans="1:26" ht="15.75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5" spans="1:26" x14ac:dyDescent="0.25">
      <c r="D5" s="517"/>
      <c r="E5" s="517"/>
      <c r="F5" s="517"/>
      <c r="G5" s="517"/>
      <c r="Q5" s="517"/>
      <c r="R5" s="517"/>
      <c r="S5" s="517"/>
      <c r="T5" s="517"/>
      <c r="U5" s="517"/>
      <c r="V5" s="517"/>
      <c r="W5" s="517"/>
      <c r="X5" s="528"/>
      <c r="Y5" s="528"/>
    </row>
    <row r="6" spans="1:26" ht="15.75" x14ac:dyDescent="0.25">
      <c r="C6" s="752" t="s">
        <v>3840</v>
      </c>
      <c r="D6" s="752"/>
      <c r="E6" s="752"/>
      <c r="F6" s="752"/>
      <c r="G6" s="752"/>
      <c r="H6" s="752"/>
      <c r="I6" s="752"/>
      <c r="J6" s="752"/>
      <c r="K6" s="752"/>
      <c r="O6" s="517"/>
      <c r="P6" s="517"/>
      <c r="Q6" s="758"/>
      <c r="R6" s="758"/>
      <c r="S6" s="758"/>
      <c r="T6" s="758"/>
      <c r="U6" s="758"/>
      <c r="V6" s="758"/>
      <c r="W6" s="758"/>
      <c r="X6" s="529"/>
      <c r="Y6" s="529"/>
    </row>
    <row r="7" spans="1:26" ht="15.75" x14ac:dyDescent="0.25">
      <c r="C7" s="759" t="s">
        <v>3755</v>
      </c>
      <c r="D7" s="759"/>
      <c r="E7" s="759"/>
      <c r="F7" s="759"/>
      <c r="G7" s="759"/>
      <c r="H7" s="759"/>
      <c r="I7" s="759"/>
      <c r="J7" s="759"/>
      <c r="K7" s="759"/>
      <c r="O7" s="529"/>
      <c r="P7" s="529"/>
    </row>
    <row r="9" spans="1:26" x14ac:dyDescent="0.25">
      <c r="K9" s="530"/>
      <c r="L9" s="531"/>
      <c r="M9" s="531"/>
      <c r="N9" s="514"/>
      <c r="O9" s="514"/>
    </row>
    <row r="10" spans="1:26" x14ac:dyDescent="0.25">
      <c r="K10" s="530"/>
      <c r="L10" s="531"/>
      <c r="M10" s="531"/>
      <c r="N10" s="514"/>
      <c r="O10" s="532"/>
    </row>
    <row r="11" spans="1:26" ht="15.75" thickBot="1" x14ac:dyDescent="0.3">
      <c r="K11" s="530"/>
      <c r="L11" s="531"/>
      <c r="M11" s="531"/>
      <c r="N11" s="514"/>
      <c r="O11" s="532"/>
    </row>
    <row r="12" spans="1:26" x14ac:dyDescent="0.25">
      <c r="C12" s="760">
        <v>2022</v>
      </c>
      <c r="D12" s="750"/>
      <c r="E12" s="750"/>
      <c r="F12" s="750"/>
      <c r="G12" s="750"/>
      <c r="H12" s="750"/>
      <c r="I12" s="750"/>
      <c r="J12" s="750"/>
      <c r="K12" s="750"/>
      <c r="L12" s="750"/>
      <c r="M12" s="750"/>
      <c r="N12" s="761"/>
      <c r="O12" s="762">
        <v>2023</v>
      </c>
      <c r="P12" s="736"/>
      <c r="Q12" s="736"/>
      <c r="R12" s="736"/>
      <c r="S12" s="736"/>
      <c r="T12" s="736"/>
      <c r="U12" s="736"/>
      <c r="V12" s="736"/>
      <c r="W12" s="736"/>
      <c r="X12" s="736"/>
      <c r="Y12" s="736"/>
      <c r="Z12" s="736"/>
    </row>
    <row r="13" spans="1:26" ht="15.75" thickBot="1" x14ac:dyDescent="0.3">
      <c r="C13" s="457" t="s">
        <v>3756</v>
      </c>
      <c r="D13" s="454" t="s">
        <v>3757</v>
      </c>
      <c r="E13" s="457" t="s">
        <v>3758</v>
      </c>
      <c r="F13" s="454" t="s">
        <v>3759</v>
      </c>
      <c r="G13" s="457" t="s">
        <v>3760</v>
      </c>
      <c r="H13" s="454" t="s">
        <v>3761</v>
      </c>
      <c r="I13" s="457" t="s">
        <v>3762</v>
      </c>
      <c r="J13" s="454" t="s">
        <v>3763</v>
      </c>
      <c r="K13" s="457" t="s">
        <v>3764</v>
      </c>
      <c r="L13" s="454" t="s">
        <v>3765</v>
      </c>
      <c r="M13" s="457" t="s">
        <v>3766</v>
      </c>
      <c r="N13" s="454" t="s">
        <v>3767</v>
      </c>
      <c r="O13" s="455" t="s">
        <v>3756</v>
      </c>
      <c r="P13" s="455" t="s">
        <v>3757</v>
      </c>
      <c r="Q13" s="455" t="s">
        <v>3758</v>
      </c>
      <c r="R13" s="455" t="s">
        <v>3759</v>
      </c>
      <c r="S13" s="455" t="s">
        <v>3760</v>
      </c>
      <c r="T13" s="455" t="s">
        <v>3761</v>
      </c>
      <c r="U13" s="455" t="s">
        <v>3762</v>
      </c>
      <c r="V13" s="455" t="s">
        <v>3763</v>
      </c>
      <c r="W13" s="455" t="s">
        <v>3764</v>
      </c>
      <c r="X13" s="455" t="s">
        <v>3765</v>
      </c>
      <c r="Y13" s="455" t="s">
        <v>3766</v>
      </c>
      <c r="Z13" s="455" t="s">
        <v>3767</v>
      </c>
    </row>
    <row r="14" spans="1:26" ht="15.75" thickTop="1" x14ac:dyDescent="0.25">
      <c r="B14" s="533" t="s">
        <v>3768</v>
      </c>
      <c r="C14" s="534">
        <v>8.7300000000000003E-2</v>
      </c>
      <c r="D14" s="535">
        <v>8.9800000000000005E-2</v>
      </c>
      <c r="E14" s="535">
        <v>9.0499999999999997E-2</v>
      </c>
      <c r="F14" s="534">
        <v>9.64E-2</v>
      </c>
      <c r="G14" s="534">
        <v>9.4700000000000006E-2</v>
      </c>
      <c r="H14" s="535">
        <v>9.4799999999999995E-2</v>
      </c>
      <c r="I14" s="534">
        <v>9.4299999999999995E-2</v>
      </c>
      <c r="J14" s="535">
        <v>8.7999999999999995E-2</v>
      </c>
      <c r="K14" s="534">
        <v>8.6300000000000002E-2</v>
      </c>
      <c r="L14" s="535">
        <v>8.2400000000000001E-2</v>
      </c>
      <c r="M14" s="534">
        <v>7.5800000000000006E-2</v>
      </c>
      <c r="N14" s="534">
        <v>7.8299999999999995E-2</v>
      </c>
      <c r="O14" s="534">
        <v>7.2400000000000006E-2</v>
      </c>
      <c r="P14" s="535">
        <v>6.3799999999999996E-2</v>
      </c>
      <c r="Q14" s="534">
        <v>5.8999999999999997E-2</v>
      </c>
      <c r="R14" s="534">
        <v>5.1499999999999997E-2</v>
      </c>
      <c r="S14" s="534">
        <v>4.4299999999999999E-2</v>
      </c>
      <c r="T14" s="534">
        <v>0.04</v>
      </c>
      <c r="U14" s="534">
        <v>3.95E-2</v>
      </c>
      <c r="V14" s="534">
        <v>4.2685310479626981E-2</v>
      </c>
      <c r="W14" s="534">
        <v>4.4102606812692624E-2</v>
      </c>
      <c r="X14" s="534">
        <v>4.3458328142518932E-2</v>
      </c>
      <c r="Y14" s="534">
        <v>4.0039349899971821E-2</v>
      </c>
      <c r="Z14" s="534">
        <v>3.5688785536486245E-2</v>
      </c>
    </row>
    <row r="15" spans="1:26" x14ac:dyDescent="0.25">
      <c r="B15" s="533" t="s">
        <v>3769</v>
      </c>
      <c r="C15" s="536">
        <v>7.0000000000000007E-2</v>
      </c>
      <c r="D15" s="537">
        <v>6.9699999999999998E-2</v>
      </c>
      <c r="E15" s="536">
        <v>6.9900000000000004E-2</v>
      </c>
      <c r="F15" s="536">
        <v>7.2499999999999995E-2</v>
      </c>
      <c r="G15" s="536">
        <v>7.2900000000000006E-2</v>
      </c>
      <c r="H15" s="536">
        <v>7.1099999999999997E-2</v>
      </c>
      <c r="I15" s="536">
        <v>7.0999999999999994E-2</v>
      </c>
      <c r="J15" s="536">
        <v>7.1199999999999999E-2</v>
      </c>
      <c r="K15" s="536">
        <v>7.0400000000000004E-2</v>
      </c>
      <c r="L15" s="536">
        <v>6.8599999999999994E-2</v>
      </c>
      <c r="M15" s="536">
        <v>6.59E-2</v>
      </c>
      <c r="N15" s="536">
        <v>6.5600000000000006E-2</v>
      </c>
      <c r="O15" s="536">
        <v>6.6000000000000003E-2</v>
      </c>
      <c r="P15" s="536">
        <v>6.4000000000000001E-2</v>
      </c>
      <c r="Q15" s="537">
        <v>6.1600000000000002E-2</v>
      </c>
      <c r="R15" s="536">
        <v>5.8299999999999998E-2</v>
      </c>
      <c r="S15" s="536">
        <v>5.5100000000000003E-2</v>
      </c>
      <c r="T15" s="536">
        <v>5.33E-2</v>
      </c>
      <c r="U15" s="536">
        <v>5.0500000000000003E-2</v>
      </c>
      <c r="V15" s="536">
        <v>4.8215200534875491E-2</v>
      </c>
      <c r="W15" s="536">
        <v>4.6776729559748542E-2</v>
      </c>
      <c r="X15" s="536">
        <v>4.5822035138461947E-2</v>
      </c>
      <c r="Y15" s="536">
        <v>4.4817557075079062E-2</v>
      </c>
      <c r="Z15" s="536">
        <v>4.3192187966398121E-2</v>
      </c>
    </row>
    <row r="16" spans="1:26" ht="15.75" thickBot="1" x14ac:dyDescent="0.3">
      <c r="B16" s="533" t="s">
        <v>3770</v>
      </c>
      <c r="C16" s="538">
        <v>0.04</v>
      </c>
      <c r="D16" s="538">
        <v>0.04</v>
      </c>
      <c r="E16" s="538">
        <v>0.04</v>
      </c>
      <c r="F16" s="538">
        <v>0.04</v>
      </c>
      <c r="G16" s="538">
        <v>0.04</v>
      </c>
      <c r="H16" s="538">
        <v>0.04</v>
      </c>
      <c r="I16" s="539">
        <v>0.04</v>
      </c>
      <c r="J16" s="538">
        <v>0.04</v>
      </c>
      <c r="K16" s="538">
        <v>0.04</v>
      </c>
      <c r="L16" s="538">
        <v>0.04</v>
      </c>
      <c r="M16" s="538">
        <v>0.04</v>
      </c>
      <c r="N16" s="538">
        <v>0.04</v>
      </c>
      <c r="O16" s="538">
        <v>0.04</v>
      </c>
      <c r="P16" s="538">
        <v>0.04</v>
      </c>
      <c r="Q16" s="538">
        <v>0.04</v>
      </c>
      <c r="R16" s="538">
        <v>0.04</v>
      </c>
      <c r="S16" s="538">
        <v>0.04</v>
      </c>
      <c r="T16" s="538">
        <v>0.04</v>
      </c>
      <c r="U16" s="538">
        <v>0.04</v>
      </c>
      <c r="V16" s="538">
        <v>0.04</v>
      </c>
      <c r="W16" s="538">
        <v>0.04</v>
      </c>
      <c r="X16" s="538">
        <v>0.04</v>
      </c>
      <c r="Y16" s="538">
        <v>0.04</v>
      </c>
      <c r="Z16" s="538">
        <v>0.04</v>
      </c>
    </row>
    <row r="17" spans="2:23" x14ac:dyDescent="0.25">
      <c r="B17" s="533" t="s">
        <v>3768</v>
      </c>
      <c r="C17" s="444" t="s">
        <v>3771</v>
      </c>
      <c r="D17" s="540">
        <f>MAX(C14:Z14)</f>
        <v>9.64E-2</v>
      </c>
      <c r="E17" s="444" t="s">
        <v>3772</v>
      </c>
      <c r="F17" s="540">
        <f>MIN(C14:Z14)</f>
        <v>3.5688785536486245E-2</v>
      </c>
      <c r="J17" s="452"/>
      <c r="L17" s="449"/>
      <c r="M17" s="449"/>
      <c r="N17" s="449"/>
      <c r="P17" s="452"/>
      <c r="W17" s="452"/>
    </row>
    <row r="18" spans="2:23" x14ac:dyDescent="0.25">
      <c r="B18" s="533" t="s">
        <v>3769</v>
      </c>
      <c r="C18" s="444" t="s">
        <v>3771</v>
      </c>
      <c r="D18" s="540">
        <f>MAX(C15:Z15)</f>
        <v>7.2900000000000006E-2</v>
      </c>
      <c r="E18" s="444" t="s">
        <v>3772</v>
      </c>
      <c r="F18" s="540">
        <f>MIN(C15:Z15)</f>
        <v>4.3192187966398121E-2</v>
      </c>
    </row>
    <row r="19" spans="2:23" x14ac:dyDescent="0.25">
      <c r="B19" s="533" t="s">
        <v>3770</v>
      </c>
      <c r="C19" s="444" t="s">
        <v>3771</v>
      </c>
      <c r="D19" s="540">
        <f>MAX(C16:Z16)</f>
        <v>0.04</v>
      </c>
      <c r="E19" s="444" t="s">
        <v>3772</v>
      </c>
      <c r="F19" s="540">
        <f>MIN(C16:Z16)</f>
        <v>0.04</v>
      </c>
      <c r="K19" s="514"/>
    </row>
    <row r="20" spans="2:23" x14ac:dyDescent="0.25">
      <c r="K20" s="514"/>
    </row>
    <row r="22" spans="2:23" x14ac:dyDescent="0.25">
      <c r="K22" s="461"/>
    </row>
    <row r="23" spans="2:23" x14ac:dyDescent="0.25">
      <c r="F23" s="540">
        <f>D18-F18</f>
        <v>2.9707812033601885E-2</v>
      </c>
    </row>
    <row r="24" spans="2:23" ht="11.25" customHeight="1" x14ac:dyDescent="0.25">
      <c r="D24" s="463"/>
      <c r="E24" s="463"/>
      <c r="F24" s="463"/>
      <c r="G24" s="463"/>
      <c r="H24" s="463"/>
      <c r="I24" s="463"/>
      <c r="O24" s="527"/>
      <c r="T24" s="527"/>
    </row>
    <row r="25" spans="2:23" ht="11.25" customHeight="1" x14ac:dyDescent="0.25">
      <c r="O25" s="527"/>
      <c r="T25" s="527"/>
    </row>
    <row r="29" spans="2:23" x14ac:dyDescent="0.25">
      <c r="Q29" s="527"/>
    </row>
    <row r="30" spans="2:23" x14ac:dyDescent="0.25">
      <c r="Q30" s="527"/>
    </row>
    <row r="31" spans="2:23" x14ac:dyDescent="0.25">
      <c r="C31" s="463" t="s">
        <v>3773</v>
      </c>
      <c r="D31" s="463"/>
      <c r="K31" s="461"/>
    </row>
    <row r="32" spans="2:23" x14ac:dyDescent="0.25">
      <c r="C32" s="463"/>
      <c r="D32" s="463"/>
      <c r="K32" s="461"/>
      <c r="Q32" s="463"/>
    </row>
    <row r="33" spans="3:25" x14ac:dyDescent="0.25">
      <c r="Q33" s="463"/>
    </row>
    <row r="34" spans="3:25" x14ac:dyDescent="0.25">
      <c r="Q34" s="463"/>
    </row>
    <row r="35" spans="3:25" x14ac:dyDescent="0.25">
      <c r="C35" s="727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7"/>
      <c r="W35" s="727"/>
      <c r="X35" s="727"/>
      <c r="Y35" s="727"/>
    </row>
    <row r="37" spans="3:25" x14ac:dyDescent="0.25">
      <c r="C37" s="541"/>
      <c r="D37" s="541"/>
      <c r="E37" s="541"/>
      <c r="F37" s="541"/>
      <c r="G37" s="541"/>
      <c r="H37" s="541"/>
      <c r="I37" s="541"/>
      <c r="J37" s="541"/>
      <c r="K37" s="541"/>
      <c r="L37" s="541"/>
      <c r="M37" s="541"/>
      <c r="N37" s="541"/>
      <c r="O37" s="541"/>
      <c r="P37" s="541"/>
      <c r="Q37" s="541"/>
      <c r="R37" s="541"/>
      <c r="S37" s="541"/>
      <c r="T37" s="541"/>
      <c r="U37" s="541"/>
      <c r="V37" s="541"/>
      <c r="W37" s="541"/>
      <c r="X37" s="541"/>
      <c r="Y37" s="541"/>
    </row>
    <row r="38" spans="3:25" x14ac:dyDescent="0.25">
      <c r="C38" s="541"/>
      <c r="D38" s="541"/>
      <c r="E38" s="541"/>
      <c r="F38" s="541"/>
      <c r="G38" s="541"/>
      <c r="H38" s="541"/>
      <c r="I38" s="541"/>
      <c r="J38" s="541"/>
      <c r="K38" s="541"/>
      <c r="L38" s="541"/>
      <c r="M38" s="541"/>
      <c r="N38" s="541"/>
      <c r="O38" s="541"/>
      <c r="P38" s="541"/>
      <c r="Q38" s="541"/>
      <c r="R38" s="541"/>
      <c r="S38" s="541"/>
      <c r="T38" s="541"/>
      <c r="U38" s="541"/>
      <c r="V38" s="541"/>
      <c r="W38" s="541"/>
      <c r="X38" s="541"/>
      <c r="Y38" s="541"/>
    </row>
    <row r="39" spans="3:25" x14ac:dyDescent="0.25">
      <c r="C39" s="541"/>
      <c r="D39" s="541"/>
      <c r="E39" s="541"/>
      <c r="F39" s="541"/>
      <c r="G39" s="541"/>
      <c r="H39" s="541"/>
      <c r="I39" s="541"/>
      <c r="J39" s="541"/>
      <c r="K39" s="541"/>
      <c r="L39" s="541"/>
      <c r="M39" s="541"/>
      <c r="N39" s="541"/>
      <c r="O39" s="541"/>
      <c r="P39" s="541"/>
      <c r="Q39" s="541"/>
      <c r="R39" s="541"/>
      <c r="S39" s="541"/>
      <c r="T39" s="541"/>
      <c r="U39" s="541"/>
      <c r="V39" s="541"/>
      <c r="W39" s="541"/>
      <c r="X39" s="541"/>
      <c r="Y39" s="541"/>
    </row>
    <row r="44" spans="3:25" x14ac:dyDescent="0.25">
      <c r="C44" s="727"/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</row>
    <row r="46" spans="3:25" x14ac:dyDescent="0.25">
      <c r="C46" s="541"/>
      <c r="D46" s="541"/>
      <c r="E46" s="541"/>
      <c r="F46" s="541"/>
      <c r="G46" s="541"/>
      <c r="H46" s="541"/>
      <c r="I46" s="541"/>
      <c r="J46" s="541"/>
      <c r="K46" s="541"/>
      <c r="L46" s="541"/>
      <c r="M46" s="541"/>
      <c r="N46" s="541"/>
    </row>
    <row r="47" spans="3:25" x14ac:dyDescent="0.25">
      <c r="C47" s="541"/>
      <c r="D47" s="541"/>
      <c r="E47" s="541"/>
      <c r="F47" s="541"/>
      <c r="G47" s="541"/>
      <c r="H47" s="541"/>
      <c r="I47" s="541"/>
      <c r="J47" s="541"/>
      <c r="K47" s="541"/>
      <c r="L47" s="541"/>
      <c r="M47" s="541"/>
      <c r="N47" s="541"/>
    </row>
    <row r="48" spans="3:25" x14ac:dyDescent="0.25">
      <c r="C48" s="541"/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1"/>
    </row>
  </sheetData>
  <mergeCells count="13">
    <mergeCell ref="Q6:W6"/>
    <mergeCell ref="C7:K7"/>
    <mergeCell ref="C12:N12"/>
    <mergeCell ref="O12:Z12"/>
    <mergeCell ref="C35:G35"/>
    <mergeCell ref="H35:R35"/>
    <mergeCell ref="S35:Y35"/>
    <mergeCell ref="C44:G44"/>
    <mergeCell ref="H44:N44"/>
    <mergeCell ref="A1:L1"/>
    <mergeCell ref="A2:L2"/>
    <mergeCell ref="A3:L3"/>
    <mergeCell ref="C6:K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9CF9A-8ADB-408F-A787-7101C50AA968}">
  <dimension ref="A1:Y39"/>
  <sheetViews>
    <sheetView showGridLines="0" workbookViewId="0">
      <selection activeCell="F24" sqref="F24"/>
    </sheetView>
  </sheetViews>
  <sheetFormatPr defaultColWidth="11.42578125" defaultRowHeight="15" x14ac:dyDescent="0.25"/>
  <cols>
    <col min="1" max="1" width="15.5703125" bestFit="1" customWidth="1"/>
    <col min="2" max="11" width="13.140625" bestFit="1" customWidth="1"/>
  </cols>
  <sheetData>
    <row r="1" spans="1:25" ht="23.25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</row>
    <row r="2" spans="1:25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</row>
    <row r="3" spans="1:25" ht="15.75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</row>
    <row r="7" spans="1:25" ht="15.75" x14ac:dyDescent="0.25">
      <c r="B7" s="728"/>
      <c r="C7" s="728"/>
      <c r="D7" s="728"/>
      <c r="E7" s="728"/>
      <c r="F7" s="728"/>
      <c r="G7" s="728"/>
      <c r="H7" s="728"/>
      <c r="I7" s="728"/>
      <c r="J7" s="728"/>
      <c r="M7" s="450"/>
      <c r="N7" s="450"/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50"/>
    </row>
    <row r="8" spans="1:25" ht="15.75" x14ac:dyDescent="0.25">
      <c r="B8" s="728" t="s">
        <v>3784</v>
      </c>
      <c r="C8" s="728"/>
      <c r="D8" s="728"/>
      <c r="E8" s="728"/>
      <c r="F8" s="728"/>
      <c r="G8" s="728"/>
      <c r="H8" s="728"/>
      <c r="I8" s="728"/>
      <c r="J8" s="728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</row>
    <row r="9" spans="1:25" ht="16.5" thickBot="1" x14ac:dyDescent="0.3">
      <c r="B9" s="781" t="s">
        <v>3680</v>
      </c>
      <c r="C9" s="781"/>
      <c r="D9" s="781"/>
      <c r="E9" s="781"/>
      <c r="F9" s="781"/>
      <c r="G9" s="781"/>
      <c r="H9" s="781"/>
      <c r="I9" s="781"/>
      <c r="J9" s="781"/>
      <c r="K9" s="567"/>
      <c r="L9" s="567"/>
    </row>
    <row r="10" spans="1:25" x14ac:dyDescent="0.25">
      <c r="B10" s="782">
        <v>2021</v>
      </c>
      <c r="C10" s="783"/>
      <c r="D10" s="783"/>
      <c r="E10" s="784"/>
      <c r="F10" s="732">
        <v>2022</v>
      </c>
      <c r="G10" s="733"/>
      <c r="H10" s="733"/>
      <c r="I10" s="734"/>
      <c r="J10" s="735">
        <v>2023</v>
      </c>
      <c r="K10" s="736"/>
      <c r="L10" s="736"/>
    </row>
    <row r="11" spans="1:25" ht="15.75" thickBot="1" x14ac:dyDescent="0.3">
      <c r="B11" s="454" t="s">
        <v>3681</v>
      </c>
      <c r="C11" s="454" t="s">
        <v>3682</v>
      </c>
      <c r="D11" s="455" t="s">
        <v>3683</v>
      </c>
      <c r="E11" s="455" t="s">
        <v>3684</v>
      </c>
      <c r="F11" s="454" t="s">
        <v>3681</v>
      </c>
      <c r="G11" s="456" t="s">
        <v>3682</v>
      </c>
      <c r="H11" s="457" t="s">
        <v>3683</v>
      </c>
      <c r="I11" s="454" t="s">
        <v>3684</v>
      </c>
      <c r="J11" s="454" t="s">
        <v>3681</v>
      </c>
      <c r="K11" s="456" t="s">
        <v>3682</v>
      </c>
      <c r="L11" s="457" t="s">
        <v>3683</v>
      </c>
    </row>
    <row r="12" spans="1:25" ht="16.5" thickTop="1" thickBot="1" x14ac:dyDescent="0.3">
      <c r="A12" s="533" t="s">
        <v>3785</v>
      </c>
      <c r="B12" s="459">
        <v>56.762195101902677</v>
      </c>
      <c r="C12" s="459">
        <v>58.004688519281579</v>
      </c>
      <c r="D12" s="459">
        <v>58.852040534927852</v>
      </c>
      <c r="E12" s="459">
        <v>59.601774599629124</v>
      </c>
      <c r="F12" s="568">
        <v>59.38019502562102</v>
      </c>
      <c r="G12" s="459">
        <v>59.863778606669484</v>
      </c>
      <c r="H12" s="459">
        <v>59.152809401998098</v>
      </c>
      <c r="I12" s="459">
        <v>60.573172091452967</v>
      </c>
      <c r="J12" s="568">
        <v>60.392637622491804</v>
      </c>
      <c r="K12" s="568">
        <v>60.07824275118471</v>
      </c>
      <c r="L12" s="568">
        <v>60.685353110285831</v>
      </c>
    </row>
    <row r="13" spans="1:25" x14ac:dyDescent="0.25">
      <c r="A13" s="569"/>
    </row>
    <row r="14" spans="1:25" ht="14.25" customHeight="1" x14ac:dyDescent="0.25">
      <c r="C14" s="462" t="s">
        <v>3686</v>
      </c>
    </row>
    <row r="15" spans="1:25" x14ac:dyDescent="0.25">
      <c r="C15" s="465" t="s">
        <v>3786</v>
      </c>
    </row>
    <row r="16" spans="1:25" x14ac:dyDescent="0.25">
      <c r="C16" s="465" t="s">
        <v>3787</v>
      </c>
    </row>
    <row r="38" spans="2:11" x14ac:dyDescent="0.25">
      <c r="B38" s="570">
        <v>4413382.9599851798</v>
      </c>
      <c r="C38" s="570"/>
      <c r="D38" s="570"/>
      <c r="E38" s="570"/>
      <c r="F38" s="570">
        <v>4640112.6057703504</v>
      </c>
      <c r="G38" s="570"/>
      <c r="H38" s="570"/>
      <c r="I38" s="570"/>
      <c r="J38" s="570">
        <v>4768740.1024052501</v>
      </c>
      <c r="K38" s="571"/>
    </row>
    <row r="39" spans="2:11" x14ac:dyDescent="0.25">
      <c r="B39" s="130"/>
      <c r="C39" s="130"/>
      <c r="D39" s="130"/>
      <c r="E39" s="130"/>
      <c r="F39" s="130"/>
      <c r="G39" s="130"/>
      <c r="H39" s="130"/>
      <c r="I39" s="130"/>
      <c r="J39" s="130"/>
      <c r="K39" s="130"/>
    </row>
  </sheetData>
  <mergeCells count="9">
    <mergeCell ref="B9:J9"/>
    <mergeCell ref="B10:E10"/>
    <mergeCell ref="F10:I10"/>
    <mergeCell ref="J10:L10"/>
    <mergeCell ref="A1:L1"/>
    <mergeCell ref="A2:L2"/>
    <mergeCell ref="A3:L3"/>
    <mergeCell ref="B7:J7"/>
    <mergeCell ref="B8:J8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4F16E-646D-42F5-A540-25B7878C0CB2}">
  <dimension ref="A1:VRU42"/>
  <sheetViews>
    <sheetView showGridLines="0" zoomScale="80" zoomScaleNormal="80" workbookViewId="0">
      <selection sqref="A1:L3"/>
    </sheetView>
  </sheetViews>
  <sheetFormatPr defaultColWidth="0" defaultRowHeight="15" x14ac:dyDescent="0.25"/>
  <cols>
    <col min="1" max="1" width="11.42578125" style="55" customWidth="1"/>
    <col min="2" max="2" width="43.42578125" style="55" customWidth="1"/>
    <col min="3" max="3" width="22.42578125" style="55" customWidth="1"/>
    <col min="4" max="4" width="20.85546875" style="55" customWidth="1"/>
    <col min="5" max="5" width="17.7109375" style="55" customWidth="1"/>
    <col min="6" max="6" width="17.85546875" style="55" customWidth="1"/>
    <col min="7" max="8" width="18.85546875" style="55" customWidth="1"/>
    <col min="9" max="9" width="15.5703125" style="55" customWidth="1"/>
    <col min="10" max="10" width="20.7109375" style="55" customWidth="1"/>
    <col min="11" max="11" width="15.5703125" style="55" customWidth="1"/>
    <col min="12" max="12" width="20.42578125" style="55" customWidth="1"/>
    <col min="13" max="13" width="35.42578125" style="55" customWidth="1"/>
    <col min="14" max="14" width="23.85546875" style="55" customWidth="1"/>
    <col min="15" max="15" width="17.140625" style="55" customWidth="1"/>
    <col min="16" max="16" width="11.42578125" style="55" customWidth="1"/>
    <col min="17" max="17" width="12.5703125" style="55" customWidth="1"/>
    <col min="18" max="258" width="11.42578125" style="55" customWidth="1"/>
    <col min="259" max="259" width="44.85546875" style="55" customWidth="1"/>
    <col min="260" max="260" width="15.5703125" style="55" customWidth="1"/>
    <col min="261" max="261" width="20.85546875" style="55" customWidth="1"/>
    <col min="262" max="262" width="17.7109375" style="55" customWidth="1"/>
    <col min="263" max="263" width="13.42578125" style="55" customWidth="1"/>
    <col min="264" max="264" width="15.140625" style="55" customWidth="1"/>
    <col min="265" max="265" width="15.5703125" style="55" customWidth="1"/>
    <col min="266" max="266" width="8.140625" style="55" customWidth="1"/>
    <col min="267" max="267" width="4.140625" style="55" customWidth="1"/>
    <col min="268" max="514" width="11.42578125" style="55" customWidth="1"/>
    <col min="515" max="515" width="44.85546875" style="55" customWidth="1"/>
    <col min="516" max="516" width="15.5703125" style="55" customWidth="1"/>
    <col min="517" max="517" width="20.85546875" style="55" customWidth="1"/>
    <col min="518" max="518" width="17.7109375" style="55" customWidth="1"/>
    <col min="519" max="519" width="13.42578125" style="55" customWidth="1"/>
    <col min="520" max="520" width="15.140625" style="55" customWidth="1"/>
    <col min="521" max="521" width="15.5703125" style="55" customWidth="1"/>
    <col min="522" max="522" width="8.140625" style="55" customWidth="1"/>
    <col min="523" max="523" width="4.140625" style="55" customWidth="1"/>
    <col min="524" max="770" width="11.42578125" style="55" customWidth="1"/>
    <col min="771" max="771" width="44.85546875" style="55" customWidth="1"/>
    <col min="772" max="772" width="15.5703125" style="55" customWidth="1"/>
    <col min="773" max="773" width="20.85546875" style="55" customWidth="1"/>
    <col min="774" max="774" width="17.7109375" style="55" customWidth="1"/>
    <col min="775" max="775" width="13.42578125" style="55" customWidth="1"/>
    <col min="776" max="776" width="15.140625" style="55" customWidth="1"/>
    <col min="777" max="777" width="15.5703125" style="55" customWidth="1"/>
    <col min="778" max="778" width="8.140625" style="55" customWidth="1"/>
    <col min="779" max="779" width="4.140625" style="55" customWidth="1"/>
    <col min="780" max="1025" width="11.42578125" style="55" hidden="1"/>
    <col min="1026" max="1026" width="11.42578125" style="55" customWidth="1"/>
    <col min="1027" max="1027" width="44.85546875" style="55" customWidth="1"/>
    <col min="1028" max="1028" width="15.5703125" style="55" customWidth="1"/>
    <col min="1029" max="1029" width="20.85546875" style="55" customWidth="1"/>
    <col min="1030" max="1030" width="17.7109375" style="55" customWidth="1"/>
    <col min="1031" max="1031" width="13.42578125" style="55" customWidth="1"/>
    <col min="1032" max="1032" width="15.140625" style="55" customWidth="1"/>
    <col min="1033" max="1033" width="15.5703125" style="55" customWidth="1"/>
    <col min="1034" max="1034" width="8.140625" style="55" customWidth="1"/>
    <col min="1035" max="1035" width="4.140625" style="55" customWidth="1"/>
    <col min="1036" max="1282" width="11.42578125" style="55" customWidth="1"/>
    <col min="1283" max="1283" width="44.85546875" style="55" customWidth="1"/>
    <col min="1284" max="1284" width="15.5703125" style="55" customWidth="1"/>
    <col min="1285" max="1285" width="20.85546875" style="55" customWidth="1"/>
    <col min="1286" max="1286" width="17.7109375" style="55" customWidth="1"/>
    <col min="1287" max="1287" width="13.42578125" style="55" customWidth="1"/>
    <col min="1288" max="1288" width="15.140625" style="55" customWidth="1"/>
    <col min="1289" max="1289" width="15.5703125" style="55" customWidth="1"/>
    <col min="1290" max="1290" width="8.140625" style="55" customWidth="1"/>
    <col min="1291" max="1291" width="4.140625" style="55" customWidth="1"/>
    <col min="1292" max="1538" width="11.42578125" style="55" customWidth="1"/>
    <col min="1539" max="1539" width="44.85546875" style="55" customWidth="1"/>
    <col min="1540" max="1540" width="15.5703125" style="55" customWidth="1"/>
    <col min="1541" max="1541" width="20.85546875" style="55" customWidth="1"/>
    <col min="1542" max="1542" width="17.7109375" style="55" customWidth="1"/>
    <col min="1543" max="1543" width="13.42578125" style="55" customWidth="1"/>
    <col min="1544" max="1544" width="15.140625" style="55" customWidth="1"/>
    <col min="1545" max="1545" width="15.5703125" style="55" customWidth="1"/>
    <col min="1546" max="1546" width="8.140625" style="55" customWidth="1"/>
    <col min="1547" max="1547" width="4.140625" style="55" customWidth="1"/>
    <col min="1548" max="1794" width="11.42578125" style="55" customWidth="1"/>
    <col min="1795" max="1795" width="44.85546875" style="55" customWidth="1"/>
    <col min="1796" max="1796" width="15.5703125" style="55" customWidth="1"/>
    <col min="1797" max="1797" width="20.85546875" style="55" customWidth="1"/>
    <col min="1798" max="1798" width="17.7109375" style="55" customWidth="1"/>
    <col min="1799" max="1799" width="13.42578125" style="55" customWidth="1"/>
    <col min="1800" max="1800" width="15.140625" style="55" customWidth="1"/>
    <col min="1801" max="1801" width="15.5703125" style="55" customWidth="1"/>
    <col min="1802" max="1802" width="8.140625" style="55" customWidth="1"/>
    <col min="1803" max="1803" width="4.140625" style="55" customWidth="1"/>
    <col min="1804" max="2049" width="11.42578125" style="55" hidden="1"/>
    <col min="2050" max="2050" width="11.42578125" style="55" customWidth="1"/>
    <col min="2051" max="2051" width="44.85546875" style="55" customWidth="1"/>
    <col min="2052" max="2052" width="15.5703125" style="55" customWidth="1"/>
    <col min="2053" max="2053" width="20.85546875" style="55" customWidth="1"/>
    <col min="2054" max="2054" width="17.7109375" style="55" customWidth="1"/>
    <col min="2055" max="2055" width="13.42578125" style="55" customWidth="1"/>
    <col min="2056" max="2056" width="15.140625" style="55" customWidth="1"/>
    <col min="2057" max="2057" width="15.5703125" style="55" customWidth="1"/>
    <col min="2058" max="2058" width="8.140625" style="55" customWidth="1"/>
    <col min="2059" max="2059" width="4.140625" style="55" customWidth="1"/>
    <col min="2060" max="2306" width="11.42578125" style="55" customWidth="1"/>
    <col min="2307" max="2307" width="44.85546875" style="55" customWidth="1"/>
    <col min="2308" max="2308" width="15.5703125" style="55" customWidth="1"/>
    <col min="2309" max="2309" width="20.85546875" style="55" customWidth="1"/>
    <col min="2310" max="2310" width="17.7109375" style="55" customWidth="1"/>
    <col min="2311" max="2311" width="13.42578125" style="55" customWidth="1"/>
    <col min="2312" max="2312" width="15.140625" style="55" customWidth="1"/>
    <col min="2313" max="2313" width="15.5703125" style="55" customWidth="1"/>
    <col min="2314" max="2314" width="8.140625" style="55" customWidth="1"/>
    <col min="2315" max="2315" width="4.140625" style="55" customWidth="1"/>
    <col min="2316" max="2562" width="11.42578125" style="55" customWidth="1"/>
    <col min="2563" max="2563" width="44.85546875" style="55" customWidth="1"/>
    <col min="2564" max="2564" width="15.5703125" style="55" customWidth="1"/>
    <col min="2565" max="2565" width="20.85546875" style="55" customWidth="1"/>
    <col min="2566" max="2566" width="17.7109375" style="55" customWidth="1"/>
    <col min="2567" max="2567" width="13.42578125" style="55" customWidth="1"/>
    <col min="2568" max="2568" width="15.140625" style="55" customWidth="1"/>
    <col min="2569" max="2569" width="15.5703125" style="55" customWidth="1"/>
    <col min="2570" max="2570" width="8.140625" style="55" customWidth="1"/>
    <col min="2571" max="2571" width="4.140625" style="55" customWidth="1"/>
    <col min="2572" max="2818" width="11.42578125" style="55" customWidth="1"/>
    <col min="2819" max="2819" width="44.85546875" style="55" customWidth="1"/>
    <col min="2820" max="2820" width="15.5703125" style="55" customWidth="1"/>
    <col min="2821" max="2821" width="20.85546875" style="55" customWidth="1"/>
    <col min="2822" max="2822" width="17.7109375" style="55" customWidth="1"/>
    <col min="2823" max="2823" width="13.42578125" style="55" customWidth="1"/>
    <col min="2824" max="2824" width="15.140625" style="55" customWidth="1"/>
    <col min="2825" max="2825" width="15.5703125" style="55" customWidth="1"/>
    <col min="2826" max="2826" width="8.140625" style="55" customWidth="1"/>
    <col min="2827" max="2827" width="4.140625" style="55" customWidth="1"/>
    <col min="2828" max="3073" width="11.42578125" style="55" hidden="1"/>
    <col min="3074" max="3074" width="11.42578125" style="55" customWidth="1"/>
    <col min="3075" max="3075" width="44.85546875" style="55" customWidth="1"/>
    <col min="3076" max="3076" width="15.5703125" style="55" customWidth="1"/>
    <col min="3077" max="3077" width="20.85546875" style="55" customWidth="1"/>
    <col min="3078" max="3078" width="17.7109375" style="55" customWidth="1"/>
    <col min="3079" max="3079" width="13.42578125" style="55" customWidth="1"/>
    <col min="3080" max="3080" width="15.140625" style="55" customWidth="1"/>
    <col min="3081" max="3081" width="15.5703125" style="55" customWidth="1"/>
    <col min="3082" max="3082" width="8.140625" style="55" customWidth="1"/>
    <col min="3083" max="3083" width="4.140625" style="55" customWidth="1"/>
    <col min="3084" max="3330" width="11.42578125" style="55" customWidth="1"/>
    <col min="3331" max="3331" width="44.85546875" style="55" customWidth="1"/>
    <col min="3332" max="3332" width="15.5703125" style="55" customWidth="1"/>
    <col min="3333" max="3333" width="20.85546875" style="55" customWidth="1"/>
    <col min="3334" max="3334" width="17.7109375" style="55" customWidth="1"/>
    <col min="3335" max="3335" width="13.42578125" style="55" customWidth="1"/>
    <col min="3336" max="3336" width="15.140625" style="55" customWidth="1"/>
    <col min="3337" max="3337" width="15.5703125" style="55" customWidth="1"/>
    <col min="3338" max="3338" width="8.140625" style="55" customWidth="1"/>
    <col min="3339" max="3339" width="4.140625" style="55" customWidth="1"/>
    <col min="3340" max="3586" width="11.42578125" style="55" customWidth="1"/>
    <col min="3587" max="3587" width="44.85546875" style="55" customWidth="1"/>
    <col min="3588" max="3588" width="15.5703125" style="55" customWidth="1"/>
    <col min="3589" max="3589" width="20.85546875" style="55" customWidth="1"/>
    <col min="3590" max="3590" width="17.7109375" style="55" customWidth="1"/>
    <col min="3591" max="3591" width="13.42578125" style="55" customWidth="1"/>
    <col min="3592" max="3592" width="15.140625" style="55" customWidth="1"/>
    <col min="3593" max="3593" width="15.5703125" style="55" customWidth="1"/>
    <col min="3594" max="3594" width="8.140625" style="55" customWidth="1"/>
    <col min="3595" max="3595" width="4.140625" style="55" customWidth="1"/>
    <col min="3596" max="3842" width="11.42578125" style="55" customWidth="1"/>
    <col min="3843" max="3843" width="44.85546875" style="55" customWidth="1"/>
    <col min="3844" max="3844" width="15.5703125" style="55" customWidth="1"/>
    <col min="3845" max="3845" width="20.85546875" style="55" customWidth="1"/>
    <col min="3846" max="3846" width="17.7109375" style="55" customWidth="1"/>
    <col min="3847" max="3847" width="13.42578125" style="55" customWidth="1"/>
    <col min="3848" max="3848" width="15.140625" style="55" customWidth="1"/>
    <col min="3849" max="3849" width="15.5703125" style="55" customWidth="1"/>
    <col min="3850" max="3850" width="8.140625" style="55" customWidth="1"/>
    <col min="3851" max="3851" width="4.140625" style="55" customWidth="1"/>
    <col min="3852" max="4097" width="11.42578125" style="55" hidden="1"/>
    <col min="4098" max="4098" width="11.42578125" style="55" customWidth="1"/>
    <col min="4099" max="4099" width="44.85546875" style="55" customWidth="1"/>
    <col min="4100" max="4100" width="15.5703125" style="55" customWidth="1"/>
    <col min="4101" max="4101" width="20.85546875" style="55" customWidth="1"/>
    <col min="4102" max="4102" width="17.7109375" style="55" customWidth="1"/>
    <col min="4103" max="4103" width="13.42578125" style="55" customWidth="1"/>
    <col min="4104" max="4104" width="15.140625" style="55" customWidth="1"/>
    <col min="4105" max="4105" width="15.5703125" style="55" customWidth="1"/>
    <col min="4106" max="4106" width="8.140625" style="55" customWidth="1"/>
    <col min="4107" max="4107" width="4.140625" style="55" customWidth="1"/>
    <col min="4108" max="4354" width="11.42578125" style="55" customWidth="1"/>
    <col min="4355" max="4355" width="44.85546875" style="55" customWidth="1"/>
    <col min="4356" max="4356" width="15.5703125" style="55" customWidth="1"/>
    <col min="4357" max="4357" width="20.85546875" style="55" customWidth="1"/>
    <col min="4358" max="4358" width="17.7109375" style="55" customWidth="1"/>
    <col min="4359" max="4359" width="13.42578125" style="55" customWidth="1"/>
    <col min="4360" max="4360" width="15.140625" style="55" customWidth="1"/>
    <col min="4361" max="4361" width="15.5703125" style="55" customWidth="1"/>
    <col min="4362" max="4362" width="8.140625" style="55" customWidth="1"/>
    <col min="4363" max="4363" width="4.140625" style="55" customWidth="1"/>
    <col min="4364" max="4610" width="11.42578125" style="55" customWidth="1"/>
    <col min="4611" max="4611" width="44.85546875" style="55" customWidth="1"/>
    <col min="4612" max="4612" width="15.5703125" style="55" customWidth="1"/>
    <col min="4613" max="4613" width="20.85546875" style="55" customWidth="1"/>
    <col min="4614" max="4614" width="17.7109375" style="55" customWidth="1"/>
    <col min="4615" max="4615" width="13.42578125" style="55" customWidth="1"/>
    <col min="4616" max="4616" width="15.140625" style="55" customWidth="1"/>
    <col min="4617" max="4617" width="15.5703125" style="55" customWidth="1"/>
    <col min="4618" max="4618" width="8.140625" style="55" customWidth="1"/>
    <col min="4619" max="4619" width="4.140625" style="55" customWidth="1"/>
    <col min="4620" max="4866" width="11.42578125" style="55" customWidth="1"/>
    <col min="4867" max="4867" width="44.85546875" style="55" customWidth="1"/>
    <col min="4868" max="4868" width="15.5703125" style="55" customWidth="1"/>
    <col min="4869" max="4869" width="20.85546875" style="55" customWidth="1"/>
    <col min="4870" max="4870" width="17.7109375" style="55" customWidth="1"/>
    <col min="4871" max="4871" width="13.42578125" style="55" customWidth="1"/>
    <col min="4872" max="4872" width="15.140625" style="55" customWidth="1"/>
    <col min="4873" max="4873" width="15.5703125" style="55" customWidth="1"/>
    <col min="4874" max="4874" width="8.140625" style="55" customWidth="1"/>
    <col min="4875" max="4875" width="4.140625" style="55" customWidth="1"/>
    <col min="4876" max="5121" width="11.42578125" style="55" hidden="1"/>
    <col min="5122" max="5122" width="11.42578125" style="55" customWidth="1"/>
    <col min="5123" max="5123" width="44.85546875" style="55" customWidth="1"/>
    <col min="5124" max="5124" width="15.5703125" style="55" customWidth="1"/>
    <col min="5125" max="5125" width="20.85546875" style="55" customWidth="1"/>
    <col min="5126" max="5126" width="17.7109375" style="55" customWidth="1"/>
    <col min="5127" max="5127" width="13.42578125" style="55" customWidth="1"/>
    <col min="5128" max="5128" width="15.140625" style="55" customWidth="1"/>
    <col min="5129" max="5129" width="15.5703125" style="55" customWidth="1"/>
    <col min="5130" max="5130" width="8.140625" style="55" customWidth="1"/>
    <col min="5131" max="5131" width="4.140625" style="55" customWidth="1"/>
    <col min="5132" max="5378" width="11.42578125" style="55" customWidth="1"/>
    <col min="5379" max="5379" width="44.85546875" style="55" customWidth="1"/>
    <col min="5380" max="5380" width="15.5703125" style="55" customWidth="1"/>
    <col min="5381" max="5381" width="20.85546875" style="55" customWidth="1"/>
    <col min="5382" max="5382" width="17.7109375" style="55" customWidth="1"/>
    <col min="5383" max="5383" width="13.42578125" style="55" customWidth="1"/>
    <col min="5384" max="5384" width="15.140625" style="55" customWidth="1"/>
    <col min="5385" max="5385" width="15.5703125" style="55" customWidth="1"/>
    <col min="5386" max="5386" width="8.140625" style="55" customWidth="1"/>
    <col min="5387" max="5387" width="4.140625" style="55" customWidth="1"/>
    <col min="5388" max="5634" width="11.42578125" style="55" customWidth="1"/>
    <col min="5635" max="5635" width="44.85546875" style="55" customWidth="1"/>
    <col min="5636" max="5636" width="15.5703125" style="55" customWidth="1"/>
    <col min="5637" max="5637" width="20.85546875" style="55" customWidth="1"/>
    <col min="5638" max="5638" width="17.7109375" style="55" customWidth="1"/>
    <col min="5639" max="5639" width="13.42578125" style="55" customWidth="1"/>
    <col min="5640" max="5640" width="15.140625" style="55" customWidth="1"/>
    <col min="5641" max="5641" width="15.5703125" style="55" customWidth="1"/>
    <col min="5642" max="5642" width="8.140625" style="55" customWidth="1"/>
    <col min="5643" max="5643" width="4.140625" style="55" customWidth="1"/>
    <col min="5644" max="5890" width="11.42578125" style="55" customWidth="1"/>
    <col min="5891" max="5891" width="44.85546875" style="55" customWidth="1"/>
    <col min="5892" max="5892" width="15.5703125" style="55" customWidth="1"/>
    <col min="5893" max="5893" width="20.85546875" style="55" customWidth="1"/>
    <col min="5894" max="5894" width="17.7109375" style="55" customWidth="1"/>
    <col min="5895" max="5895" width="13.42578125" style="55" customWidth="1"/>
    <col min="5896" max="5896" width="15.140625" style="55" customWidth="1"/>
    <col min="5897" max="5897" width="15.5703125" style="55" customWidth="1"/>
    <col min="5898" max="5898" width="8.140625" style="55" customWidth="1"/>
    <col min="5899" max="5899" width="4.140625" style="55" customWidth="1"/>
    <col min="5900" max="6145" width="11.42578125" style="55" hidden="1"/>
    <col min="6146" max="6146" width="11.42578125" style="55" customWidth="1"/>
    <col min="6147" max="6147" width="44.85546875" style="55" customWidth="1"/>
    <col min="6148" max="6148" width="15.5703125" style="55" customWidth="1"/>
    <col min="6149" max="6149" width="20.85546875" style="55" customWidth="1"/>
    <col min="6150" max="6150" width="17.7109375" style="55" customWidth="1"/>
    <col min="6151" max="6151" width="13.42578125" style="55" customWidth="1"/>
    <col min="6152" max="6152" width="15.140625" style="55" customWidth="1"/>
    <col min="6153" max="6153" width="15.5703125" style="55" customWidth="1"/>
    <col min="6154" max="6154" width="8.140625" style="55" customWidth="1"/>
    <col min="6155" max="6155" width="4.140625" style="55" customWidth="1"/>
    <col min="6156" max="6402" width="11.42578125" style="55" customWidth="1"/>
    <col min="6403" max="6403" width="44.85546875" style="55" customWidth="1"/>
    <col min="6404" max="6404" width="15.5703125" style="55" customWidth="1"/>
    <col min="6405" max="6405" width="20.85546875" style="55" customWidth="1"/>
    <col min="6406" max="6406" width="17.7109375" style="55" customWidth="1"/>
    <col min="6407" max="6407" width="13.42578125" style="55" customWidth="1"/>
    <col min="6408" max="6408" width="15.140625" style="55" customWidth="1"/>
    <col min="6409" max="6409" width="15.5703125" style="55" customWidth="1"/>
    <col min="6410" max="6410" width="8.140625" style="55" customWidth="1"/>
    <col min="6411" max="6411" width="4.140625" style="55" customWidth="1"/>
    <col min="6412" max="6658" width="11.42578125" style="55" customWidth="1"/>
    <col min="6659" max="6659" width="44.85546875" style="55" customWidth="1"/>
    <col min="6660" max="6660" width="15.5703125" style="55" customWidth="1"/>
    <col min="6661" max="6661" width="20.85546875" style="55" customWidth="1"/>
    <col min="6662" max="6662" width="17.7109375" style="55" customWidth="1"/>
    <col min="6663" max="6663" width="13.42578125" style="55" customWidth="1"/>
    <col min="6664" max="6664" width="15.140625" style="55" customWidth="1"/>
    <col min="6665" max="6665" width="15.5703125" style="55" customWidth="1"/>
    <col min="6666" max="6666" width="8.140625" style="55" customWidth="1"/>
    <col min="6667" max="6667" width="4.140625" style="55" customWidth="1"/>
    <col min="6668" max="6914" width="11.42578125" style="55" customWidth="1"/>
    <col min="6915" max="6915" width="44.85546875" style="55" customWidth="1"/>
    <col min="6916" max="6916" width="15.5703125" style="55" customWidth="1"/>
    <col min="6917" max="6917" width="20.85546875" style="55" customWidth="1"/>
    <col min="6918" max="6918" width="17.7109375" style="55" customWidth="1"/>
    <col min="6919" max="6919" width="13.42578125" style="55" customWidth="1"/>
    <col min="6920" max="6920" width="15.140625" style="55" customWidth="1"/>
    <col min="6921" max="6921" width="15.5703125" style="55" customWidth="1"/>
    <col min="6922" max="6922" width="8.140625" style="55" customWidth="1"/>
    <col min="6923" max="6923" width="4.140625" style="55" customWidth="1"/>
    <col min="6924" max="7169" width="11.42578125" style="55" hidden="1"/>
    <col min="7170" max="7170" width="11.42578125" style="55" customWidth="1"/>
    <col min="7171" max="7171" width="44.85546875" style="55" customWidth="1"/>
    <col min="7172" max="7172" width="15.5703125" style="55" customWidth="1"/>
    <col min="7173" max="7173" width="20.85546875" style="55" customWidth="1"/>
    <col min="7174" max="7174" width="17.7109375" style="55" customWidth="1"/>
    <col min="7175" max="7175" width="13.42578125" style="55" customWidth="1"/>
    <col min="7176" max="7176" width="15.140625" style="55" customWidth="1"/>
    <col min="7177" max="7177" width="15.5703125" style="55" customWidth="1"/>
    <col min="7178" max="7178" width="8.140625" style="55" customWidth="1"/>
    <col min="7179" max="7179" width="4.140625" style="55" customWidth="1"/>
    <col min="7180" max="7426" width="11.42578125" style="55" customWidth="1"/>
    <col min="7427" max="7427" width="44.85546875" style="55" customWidth="1"/>
    <col min="7428" max="7428" width="15.5703125" style="55" customWidth="1"/>
    <col min="7429" max="7429" width="20.85546875" style="55" customWidth="1"/>
    <col min="7430" max="7430" width="17.7109375" style="55" customWidth="1"/>
    <col min="7431" max="7431" width="13.42578125" style="55" customWidth="1"/>
    <col min="7432" max="7432" width="15.140625" style="55" customWidth="1"/>
    <col min="7433" max="7433" width="15.5703125" style="55" customWidth="1"/>
    <col min="7434" max="7434" width="8.140625" style="55" customWidth="1"/>
    <col min="7435" max="7435" width="4.140625" style="55" customWidth="1"/>
    <col min="7436" max="7682" width="11.42578125" style="55" customWidth="1"/>
    <col min="7683" max="7683" width="44.85546875" style="55" customWidth="1"/>
    <col min="7684" max="7684" width="15.5703125" style="55" customWidth="1"/>
    <col min="7685" max="7685" width="20.85546875" style="55" customWidth="1"/>
    <col min="7686" max="7686" width="17.7109375" style="55" customWidth="1"/>
    <col min="7687" max="7687" width="13.42578125" style="55" customWidth="1"/>
    <col min="7688" max="7688" width="15.140625" style="55" customWidth="1"/>
    <col min="7689" max="7689" width="15.5703125" style="55" customWidth="1"/>
    <col min="7690" max="7690" width="8.140625" style="55" customWidth="1"/>
    <col min="7691" max="7691" width="4.140625" style="55" customWidth="1"/>
    <col min="7692" max="7938" width="11.42578125" style="55" customWidth="1"/>
    <col min="7939" max="7939" width="44.85546875" style="55" customWidth="1"/>
    <col min="7940" max="7940" width="15.5703125" style="55" customWidth="1"/>
    <col min="7941" max="7941" width="20.85546875" style="55" customWidth="1"/>
    <col min="7942" max="7942" width="17.7109375" style="55" customWidth="1"/>
    <col min="7943" max="7943" width="13.42578125" style="55" customWidth="1"/>
    <col min="7944" max="7944" width="15.140625" style="55" customWidth="1"/>
    <col min="7945" max="7945" width="15.5703125" style="55" customWidth="1"/>
    <col min="7946" max="7946" width="8.140625" style="55" customWidth="1"/>
    <col min="7947" max="7947" width="4.140625" style="55" customWidth="1"/>
    <col min="7948" max="8193" width="11.42578125" style="55" hidden="1"/>
    <col min="8194" max="8194" width="11.42578125" style="55" customWidth="1"/>
    <col min="8195" max="8195" width="44.85546875" style="55" customWidth="1"/>
    <col min="8196" max="8196" width="15.5703125" style="55" customWidth="1"/>
    <col min="8197" max="8197" width="20.85546875" style="55" customWidth="1"/>
    <col min="8198" max="8198" width="17.7109375" style="55" customWidth="1"/>
    <col min="8199" max="8199" width="13.42578125" style="55" customWidth="1"/>
    <col min="8200" max="8200" width="15.140625" style="55" customWidth="1"/>
    <col min="8201" max="8201" width="15.5703125" style="55" customWidth="1"/>
    <col min="8202" max="8202" width="8.140625" style="55" customWidth="1"/>
    <col min="8203" max="8203" width="4.140625" style="55" customWidth="1"/>
    <col min="8204" max="8450" width="11.42578125" style="55" customWidth="1"/>
    <col min="8451" max="8451" width="44.85546875" style="55" customWidth="1"/>
    <col min="8452" max="8452" width="15.5703125" style="55" customWidth="1"/>
    <col min="8453" max="8453" width="20.85546875" style="55" customWidth="1"/>
    <col min="8454" max="8454" width="17.7109375" style="55" customWidth="1"/>
    <col min="8455" max="8455" width="13.42578125" style="55" customWidth="1"/>
    <col min="8456" max="8456" width="15.140625" style="55" customWidth="1"/>
    <col min="8457" max="8457" width="15.5703125" style="55" customWidth="1"/>
    <col min="8458" max="8458" width="8.140625" style="55" customWidth="1"/>
    <col min="8459" max="8459" width="4.140625" style="55" customWidth="1"/>
    <col min="8460" max="8706" width="11.42578125" style="55" customWidth="1"/>
    <col min="8707" max="8707" width="44.85546875" style="55" customWidth="1"/>
    <col min="8708" max="8708" width="15.5703125" style="55" customWidth="1"/>
    <col min="8709" max="8709" width="20.85546875" style="55" customWidth="1"/>
    <col min="8710" max="8710" width="17.7109375" style="55" customWidth="1"/>
    <col min="8711" max="8711" width="13.42578125" style="55" customWidth="1"/>
    <col min="8712" max="8712" width="15.140625" style="55" customWidth="1"/>
    <col min="8713" max="8713" width="15.5703125" style="55" customWidth="1"/>
    <col min="8714" max="8714" width="8.140625" style="55" customWidth="1"/>
    <col min="8715" max="8715" width="4.140625" style="55" customWidth="1"/>
    <col min="8716" max="8962" width="11.42578125" style="55" customWidth="1"/>
    <col min="8963" max="8963" width="44.85546875" style="55" customWidth="1"/>
    <col min="8964" max="8964" width="15.5703125" style="55" customWidth="1"/>
    <col min="8965" max="8965" width="20.85546875" style="55" customWidth="1"/>
    <col min="8966" max="8966" width="17.7109375" style="55" customWidth="1"/>
    <col min="8967" max="8967" width="13.42578125" style="55" customWidth="1"/>
    <col min="8968" max="8968" width="15.140625" style="55" customWidth="1"/>
    <col min="8969" max="8969" width="15.5703125" style="55" customWidth="1"/>
    <col min="8970" max="8970" width="8.140625" style="55" customWidth="1"/>
    <col min="8971" max="8971" width="4.140625" style="55" customWidth="1"/>
    <col min="8972" max="9217" width="11.42578125" style="55" hidden="1"/>
    <col min="9218" max="9218" width="11.42578125" style="55" customWidth="1"/>
    <col min="9219" max="9219" width="44.85546875" style="55" customWidth="1"/>
    <col min="9220" max="9220" width="15.5703125" style="55" customWidth="1"/>
    <col min="9221" max="9221" width="20.85546875" style="55" customWidth="1"/>
    <col min="9222" max="9222" width="17.7109375" style="55" customWidth="1"/>
    <col min="9223" max="9223" width="13.42578125" style="55" customWidth="1"/>
    <col min="9224" max="9224" width="15.140625" style="55" customWidth="1"/>
    <col min="9225" max="9225" width="15.5703125" style="55" customWidth="1"/>
    <col min="9226" max="9226" width="8.140625" style="55" customWidth="1"/>
    <col min="9227" max="9227" width="4.140625" style="55" customWidth="1"/>
    <col min="9228" max="9474" width="11.42578125" style="55" customWidth="1"/>
    <col min="9475" max="9475" width="44.85546875" style="55" customWidth="1"/>
    <col min="9476" max="9476" width="15.5703125" style="55" customWidth="1"/>
    <col min="9477" max="9477" width="20.85546875" style="55" customWidth="1"/>
    <col min="9478" max="9478" width="17.7109375" style="55" customWidth="1"/>
    <col min="9479" max="9479" width="13.42578125" style="55" customWidth="1"/>
    <col min="9480" max="9480" width="15.140625" style="55" customWidth="1"/>
    <col min="9481" max="9481" width="15.5703125" style="55" customWidth="1"/>
    <col min="9482" max="9482" width="8.140625" style="55" customWidth="1"/>
    <col min="9483" max="9483" width="4.140625" style="55" customWidth="1"/>
    <col min="9484" max="9730" width="11.42578125" style="55" customWidth="1"/>
    <col min="9731" max="9731" width="44.85546875" style="55" customWidth="1"/>
    <col min="9732" max="9732" width="15.5703125" style="55" customWidth="1"/>
    <col min="9733" max="9733" width="20.85546875" style="55" customWidth="1"/>
    <col min="9734" max="9734" width="17.7109375" style="55" customWidth="1"/>
    <col min="9735" max="9735" width="13.42578125" style="55" customWidth="1"/>
    <col min="9736" max="9736" width="15.140625" style="55" customWidth="1"/>
    <col min="9737" max="9737" width="15.5703125" style="55" customWidth="1"/>
    <col min="9738" max="9738" width="8.140625" style="55" customWidth="1"/>
    <col min="9739" max="9739" width="4.140625" style="55" customWidth="1"/>
    <col min="9740" max="9986" width="11.42578125" style="55" customWidth="1"/>
    <col min="9987" max="9987" width="44.85546875" style="55" customWidth="1"/>
    <col min="9988" max="9988" width="15.5703125" style="55" customWidth="1"/>
    <col min="9989" max="9989" width="20.85546875" style="55" customWidth="1"/>
    <col min="9990" max="9990" width="17.7109375" style="55" customWidth="1"/>
    <col min="9991" max="9991" width="13.42578125" style="55" customWidth="1"/>
    <col min="9992" max="9992" width="15.140625" style="55" customWidth="1"/>
    <col min="9993" max="9993" width="15.5703125" style="55" customWidth="1"/>
    <col min="9994" max="9994" width="8.140625" style="55" customWidth="1"/>
    <col min="9995" max="9995" width="4.140625" style="55" customWidth="1"/>
    <col min="9996" max="10241" width="11.42578125" style="55" hidden="1"/>
    <col min="10242" max="10242" width="11.42578125" style="55" customWidth="1"/>
    <col min="10243" max="10243" width="44.85546875" style="55" customWidth="1"/>
    <col min="10244" max="10244" width="15.5703125" style="55" customWidth="1"/>
    <col min="10245" max="10245" width="20.85546875" style="55" customWidth="1"/>
    <col min="10246" max="10246" width="17.7109375" style="55" customWidth="1"/>
    <col min="10247" max="10247" width="13.42578125" style="55" customWidth="1"/>
    <col min="10248" max="10248" width="15.140625" style="55" customWidth="1"/>
    <col min="10249" max="10249" width="15.5703125" style="55" customWidth="1"/>
    <col min="10250" max="10250" width="8.140625" style="55" customWidth="1"/>
    <col min="10251" max="10251" width="4.140625" style="55" customWidth="1"/>
    <col min="10252" max="10498" width="11.42578125" style="55" customWidth="1"/>
    <col min="10499" max="10499" width="44.85546875" style="55" customWidth="1"/>
    <col min="10500" max="10500" width="15.5703125" style="55" customWidth="1"/>
    <col min="10501" max="10501" width="20.85546875" style="55" customWidth="1"/>
    <col min="10502" max="10502" width="17.7109375" style="55" customWidth="1"/>
    <col min="10503" max="10503" width="13.42578125" style="55" customWidth="1"/>
    <col min="10504" max="10504" width="15.140625" style="55" customWidth="1"/>
    <col min="10505" max="10505" width="15.5703125" style="55" customWidth="1"/>
    <col min="10506" max="10506" width="8.140625" style="55" customWidth="1"/>
    <col min="10507" max="10507" width="4.140625" style="55" customWidth="1"/>
    <col min="10508" max="10754" width="11.42578125" style="55" customWidth="1"/>
    <col min="10755" max="10755" width="44.85546875" style="55" customWidth="1"/>
    <col min="10756" max="10756" width="15.5703125" style="55" customWidth="1"/>
    <col min="10757" max="10757" width="20.85546875" style="55" customWidth="1"/>
    <col min="10758" max="10758" width="17.7109375" style="55" customWidth="1"/>
    <col min="10759" max="10759" width="13.42578125" style="55" customWidth="1"/>
    <col min="10760" max="10760" width="15.140625" style="55" customWidth="1"/>
    <col min="10761" max="10761" width="15.5703125" style="55" customWidth="1"/>
    <col min="10762" max="10762" width="8.140625" style="55" customWidth="1"/>
    <col min="10763" max="10763" width="4.140625" style="55" customWidth="1"/>
    <col min="10764" max="11010" width="11.42578125" style="55" customWidth="1"/>
    <col min="11011" max="11011" width="44.85546875" style="55" customWidth="1"/>
    <col min="11012" max="11012" width="15.5703125" style="55" customWidth="1"/>
    <col min="11013" max="11013" width="20.85546875" style="55" customWidth="1"/>
    <col min="11014" max="11014" width="17.7109375" style="55" customWidth="1"/>
    <col min="11015" max="11015" width="13.42578125" style="55" customWidth="1"/>
    <col min="11016" max="11016" width="15.140625" style="55" customWidth="1"/>
    <col min="11017" max="11017" width="15.5703125" style="55" customWidth="1"/>
    <col min="11018" max="11018" width="8.140625" style="55" customWidth="1"/>
    <col min="11019" max="11019" width="4.140625" style="55" customWidth="1"/>
    <col min="11020" max="11265" width="11.42578125" style="55" hidden="1"/>
    <col min="11266" max="11266" width="11.42578125" style="55" customWidth="1"/>
    <col min="11267" max="11267" width="44.85546875" style="55" customWidth="1"/>
    <col min="11268" max="11268" width="15.5703125" style="55" customWidth="1"/>
    <col min="11269" max="11269" width="20.85546875" style="55" customWidth="1"/>
    <col min="11270" max="11270" width="17.7109375" style="55" customWidth="1"/>
    <col min="11271" max="11271" width="13.42578125" style="55" customWidth="1"/>
    <col min="11272" max="11272" width="15.140625" style="55" customWidth="1"/>
    <col min="11273" max="11273" width="15.5703125" style="55" customWidth="1"/>
    <col min="11274" max="11274" width="8.140625" style="55" customWidth="1"/>
    <col min="11275" max="11275" width="4.140625" style="55" customWidth="1"/>
    <col min="11276" max="11522" width="11.42578125" style="55" customWidth="1"/>
    <col min="11523" max="11523" width="44.85546875" style="55" customWidth="1"/>
    <col min="11524" max="11524" width="15.5703125" style="55" customWidth="1"/>
    <col min="11525" max="11525" width="20.85546875" style="55" customWidth="1"/>
    <col min="11526" max="11526" width="17.7109375" style="55" customWidth="1"/>
    <col min="11527" max="11527" width="13.42578125" style="55" customWidth="1"/>
    <col min="11528" max="11528" width="15.140625" style="55" customWidth="1"/>
    <col min="11529" max="11529" width="15.5703125" style="55" customWidth="1"/>
    <col min="11530" max="11530" width="8.140625" style="55" customWidth="1"/>
    <col min="11531" max="11531" width="4.140625" style="55" customWidth="1"/>
    <col min="11532" max="11778" width="11.42578125" style="55" customWidth="1"/>
    <col min="11779" max="11779" width="44.85546875" style="55" customWidth="1"/>
    <col min="11780" max="11780" width="15.5703125" style="55" customWidth="1"/>
    <col min="11781" max="11781" width="20.85546875" style="55" customWidth="1"/>
    <col min="11782" max="11782" width="17.7109375" style="55" customWidth="1"/>
    <col min="11783" max="11783" width="13.42578125" style="55" customWidth="1"/>
    <col min="11784" max="11784" width="15.140625" style="55" customWidth="1"/>
    <col min="11785" max="11785" width="15.5703125" style="55" customWidth="1"/>
    <col min="11786" max="11786" width="8.140625" style="55" customWidth="1"/>
    <col min="11787" max="11787" width="4.140625" style="55" customWidth="1"/>
    <col min="11788" max="12034" width="11.42578125" style="55" customWidth="1"/>
    <col min="12035" max="12035" width="44.85546875" style="55" customWidth="1"/>
    <col min="12036" max="12036" width="15.5703125" style="55" customWidth="1"/>
    <col min="12037" max="12037" width="20.85546875" style="55" customWidth="1"/>
    <col min="12038" max="12038" width="17.7109375" style="55" customWidth="1"/>
    <col min="12039" max="12039" width="13.42578125" style="55" customWidth="1"/>
    <col min="12040" max="12040" width="15.140625" style="55" customWidth="1"/>
    <col min="12041" max="12041" width="15.5703125" style="55" customWidth="1"/>
    <col min="12042" max="12042" width="8.140625" style="55" customWidth="1"/>
    <col min="12043" max="12043" width="4.140625" style="55" customWidth="1"/>
    <col min="12044" max="12289" width="11.42578125" style="55" hidden="1"/>
    <col min="12290" max="12290" width="11.42578125" style="55" customWidth="1"/>
    <col min="12291" max="12291" width="44.85546875" style="55" customWidth="1"/>
    <col min="12292" max="12292" width="15.5703125" style="55" customWidth="1"/>
    <col min="12293" max="12293" width="20.85546875" style="55" customWidth="1"/>
    <col min="12294" max="12294" width="17.7109375" style="55" customWidth="1"/>
    <col min="12295" max="12295" width="13.42578125" style="55" customWidth="1"/>
    <col min="12296" max="12296" width="15.140625" style="55" customWidth="1"/>
    <col min="12297" max="12297" width="15.5703125" style="55" customWidth="1"/>
    <col min="12298" max="12298" width="8.140625" style="55" customWidth="1"/>
    <col min="12299" max="12299" width="4.140625" style="55" customWidth="1"/>
    <col min="12300" max="12546" width="11.42578125" style="55" customWidth="1"/>
    <col min="12547" max="12547" width="44.85546875" style="55" customWidth="1"/>
    <col min="12548" max="12548" width="15.5703125" style="55" customWidth="1"/>
    <col min="12549" max="12549" width="20.85546875" style="55" customWidth="1"/>
    <col min="12550" max="12550" width="17.7109375" style="55" customWidth="1"/>
    <col min="12551" max="12551" width="13.42578125" style="55" customWidth="1"/>
    <col min="12552" max="12552" width="15.140625" style="55" customWidth="1"/>
    <col min="12553" max="12553" width="15.5703125" style="55" customWidth="1"/>
    <col min="12554" max="12554" width="8.140625" style="55" customWidth="1"/>
    <col min="12555" max="12555" width="4.140625" style="55" customWidth="1"/>
    <col min="12556" max="12802" width="11.42578125" style="55" customWidth="1"/>
    <col min="12803" max="12803" width="44.85546875" style="55" customWidth="1"/>
    <col min="12804" max="12804" width="15.5703125" style="55" customWidth="1"/>
    <col min="12805" max="12805" width="20.85546875" style="55" customWidth="1"/>
    <col min="12806" max="12806" width="17.7109375" style="55" customWidth="1"/>
    <col min="12807" max="12807" width="13.42578125" style="55" customWidth="1"/>
    <col min="12808" max="12808" width="15.140625" style="55" customWidth="1"/>
    <col min="12809" max="12809" width="15.5703125" style="55" customWidth="1"/>
    <col min="12810" max="12810" width="8.140625" style="55" customWidth="1"/>
    <col min="12811" max="12811" width="4.140625" style="55" customWidth="1"/>
    <col min="12812" max="13058" width="11.42578125" style="55" customWidth="1"/>
    <col min="13059" max="13059" width="44.85546875" style="55" customWidth="1"/>
    <col min="13060" max="13060" width="15.5703125" style="55" customWidth="1"/>
    <col min="13061" max="13061" width="20.85546875" style="55" customWidth="1"/>
    <col min="13062" max="13062" width="17.7109375" style="55" customWidth="1"/>
    <col min="13063" max="13063" width="13.42578125" style="55" customWidth="1"/>
    <col min="13064" max="13064" width="15.140625" style="55" customWidth="1"/>
    <col min="13065" max="13065" width="15.5703125" style="55" customWidth="1"/>
    <col min="13066" max="13066" width="8.140625" style="55" customWidth="1"/>
    <col min="13067" max="13067" width="4.140625" style="55" customWidth="1"/>
    <col min="13068" max="13313" width="11.42578125" style="55" hidden="1"/>
    <col min="13314" max="13314" width="11.42578125" style="55" customWidth="1"/>
    <col min="13315" max="13315" width="44.85546875" style="55" customWidth="1"/>
    <col min="13316" max="13316" width="15.5703125" style="55" customWidth="1"/>
    <col min="13317" max="13317" width="20.85546875" style="55" customWidth="1"/>
    <col min="13318" max="13318" width="17.7109375" style="55" customWidth="1"/>
    <col min="13319" max="13319" width="13.42578125" style="55" customWidth="1"/>
    <col min="13320" max="13320" width="15.140625" style="55" customWidth="1"/>
    <col min="13321" max="13321" width="15.5703125" style="55" customWidth="1"/>
    <col min="13322" max="13322" width="8.140625" style="55" customWidth="1"/>
    <col min="13323" max="13323" width="4.140625" style="55" customWidth="1"/>
    <col min="13324" max="13570" width="11.42578125" style="55" customWidth="1"/>
    <col min="13571" max="13571" width="44.85546875" style="55" customWidth="1"/>
    <col min="13572" max="13572" width="15.5703125" style="55" customWidth="1"/>
    <col min="13573" max="13573" width="20.85546875" style="55" customWidth="1"/>
    <col min="13574" max="13574" width="17.7109375" style="55" customWidth="1"/>
    <col min="13575" max="13575" width="13.42578125" style="55" customWidth="1"/>
    <col min="13576" max="13576" width="15.140625" style="55" customWidth="1"/>
    <col min="13577" max="13577" width="15.5703125" style="55" customWidth="1"/>
    <col min="13578" max="13578" width="8.140625" style="55" customWidth="1"/>
    <col min="13579" max="13579" width="4.140625" style="55" customWidth="1"/>
    <col min="13580" max="13826" width="11.42578125" style="55" customWidth="1"/>
    <col min="13827" max="13827" width="44.85546875" style="55" customWidth="1"/>
    <col min="13828" max="13828" width="15.5703125" style="55" customWidth="1"/>
    <col min="13829" max="13829" width="20.85546875" style="55" customWidth="1"/>
    <col min="13830" max="13830" width="17.7109375" style="55" customWidth="1"/>
    <col min="13831" max="13831" width="13.42578125" style="55" customWidth="1"/>
    <col min="13832" max="13832" width="15.140625" style="55" customWidth="1"/>
    <col min="13833" max="13833" width="15.5703125" style="55" customWidth="1"/>
    <col min="13834" max="13834" width="8.140625" style="55" customWidth="1"/>
    <col min="13835" max="13835" width="4.140625" style="55" customWidth="1"/>
    <col min="13836" max="14082" width="11.42578125" style="55" customWidth="1"/>
    <col min="14083" max="14083" width="44.85546875" style="55" customWidth="1"/>
    <col min="14084" max="14084" width="15.5703125" style="55" customWidth="1"/>
    <col min="14085" max="14085" width="20.85546875" style="55" customWidth="1"/>
    <col min="14086" max="14086" width="17.7109375" style="55" customWidth="1"/>
    <col min="14087" max="14087" width="13.42578125" style="55" customWidth="1"/>
    <col min="14088" max="14088" width="15.140625" style="55" customWidth="1"/>
    <col min="14089" max="14089" width="15.5703125" style="55" customWidth="1"/>
    <col min="14090" max="14090" width="8.140625" style="55" customWidth="1"/>
    <col min="14091" max="14091" width="4.140625" style="55" customWidth="1"/>
    <col min="14092" max="14337" width="11.42578125" style="55" hidden="1"/>
    <col min="14338" max="14338" width="11.42578125" style="55" customWidth="1"/>
    <col min="14339" max="14339" width="44.85546875" style="55" customWidth="1"/>
    <col min="14340" max="14340" width="15.5703125" style="55" customWidth="1"/>
    <col min="14341" max="14341" width="20.85546875" style="55" customWidth="1"/>
    <col min="14342" max="14342" width="17.7109375" style="55" customWidth="1"/>
    <col min="14343" max="14343" width="13.42578125" style="55" customWidth="1"/>
    <col min="14344" max="14344" width="15.140625" style="55" customWidth="1"/>
    <col min="14345" max="14345" width="15.5703125" style="55" customWidth="1"/>
    <col min="14346" max="14346" width="8.140625" style="55" customWidth="1"/>
    <col min="14347" max="14347" width="4.140625" style="55" customWidth="1"/>
    <col min="14348" max="14594" width="11.42578125" style="55" customWidth="1"/>
    <col min="14595" max="14595" width="44.85546875" style="55" customWidth="1"/>
    <col min="14596" max="14596" width="15.5703125" style="55" customWidth="1"/>
    <col min="14597" max="14597" width="20.85546875" style="55" customWidth="1"/>
    <col min="14598" max="14598" width="17.7109375" style="55" customWidth="1"/>
    <col min="14599" max="14599" width="13.42578125" style="55" customWidth="1"/>
    <col min="14600" max="14600" width="15.140625" style="55" customWidth="1"/>
    <col min="14601" max="14601" width="15.5703125" style="55" customWidth="1"/>
    <col min="14602" max="14602" width="8.140625" style="55" customWidth="1"/>
    <col min="14603" max="14603" width="4.140625" style="55" customWidth="1"/>
    <col min="14604" max="14850" width="11.42578125" style="55" customWidth="1"/>
    <col min="14851" max="14851" width="44.85546875" style="55" customWidth="1"/>
    <col min="14852" max="14852" width="15.5703125" style="55" customWidth="1"/>
    <col min="14853" max="14853" width="20.85546875" style="55" customWidth="1"/>
    <col min="14854" max="14854" width="17.7109375" style="55" customWidth="1"/>
    <col min="14855" max="14855" width="13.42578125" style="55" customWidth="1"/>
    <col min="14856" max="14856" width="15.140625" style="55" customWidth="1"/>
    <col min="14857" max="14857" width="15.5703125" style="55" customWidth="1"/>
    <col min="14858" max="14858" width="8.140625" style="55" customWidth="1"/>
    <col min="14859" max="14859" width="4.140625" style="55" customWidth="1"/>
    <col min="14860" max="15106" width="11.42578125" style="55" customWidth="1"/>
    <col min="15107" max="15107" width="44.85546875" style="55" customWidth="1"/>
    <col min="15108" max="15108" width="15.5703125" style="55" customWidth="1"/>
    <col min="15109" max="15109" width="20.85546875" style="55" customWidth="1"/>
    <col min="15110" max="15110" width="17.7109375" style="55" customWidth="1"/>
    <col min="15111" max="15111" width="13.42578125" style="55" customWidth="1"/>
    <col min="15112" max="15112" width="15.140625" style="55" customWidth="1"/>
    <col min="15113" max="15113" width="15.5703125" style="55" customWidth="1"/>
    <col min="15114" max="15114" width="8.140625" style="55" customWidth="1"/>
    <col min="15115" max="15115" width="4.140625" style="55" customWidth="1"/>
    <col min="15116" max="15361" width="11.42578125" style="55" hidden="1"/>
    <col min="15362" max="15362" width="11.42578125" style="55" customWidth="1"/>
    <col min="15363" max="15363" width="44.85546875" style="55" customWidth="1"/>
    <col min="15364" max="15364" width="15.5703125" style="55" customWidth="1"/>
    <col min="15365" max="15365" width="20.85546875" style="55" customWidth="1"/>
    <col min="15366" max="15366" width="17.7109375" style="55" customWidth="1"/>
    <col min="15367" max="15367" width="13.42578125" style="55" customWidth="1"/>
    <col min="15368" max="15368" width="15.140625" style="55" customWidth="1"/>
    <col min="15369" max="15369" width="15.5703125" style="55" customWidth="1"/>
    <col min="15370" max="15370" width="8.140625" style="55" customWidth="1"/>
    <col min="15371" max="15371" width="4.140625" style="55" customWidth="1"/>
    <col min="15372" max="15618" width="11.42578125" style="55" customWidth="1"/>
    <col min="15619" max="15619" width="44.85546875" style="55" customWidth="1"/>
    <col min="15620" max="15620" width="15.5703125" style="55" customWidth="1"/>
    <col min="15621" max="15621" width="20.85546875" style="55" customWidth="1"/>
    <col min="15622" max="15622" width="17.7109375" style="55" customWidth="1"/>
    <col min="15623" max="15623" width="13.42578125" style="55" customWidth="1"/>
    <col min="15624" max="15624" width="15.140625" style="55" customWidth="1"/>
    <col min="15625" max="15625" width="15.5703125" style="55" customWidth="1"/>
    <col min="15626" max="15626" width="8.140625" style="55" customWidth="1"/>
    <col min="15627" max="15627" width="4.140625" style="55" customWidth="1"/>
    <col min="15628" max="15874" width="11.42578125" style="55" customWidth="1"/>
    <col min="15875" max="15875" width="44.85546875" style="55" customWidth="1"/>
    <col min="15876" max="15876" width="15.5703125" style="55" customWidth="1"/>
    <col min="15877" max="15877" width="20.85546875" style="55" customWidth="1"/>
    <col min="15878" max="15878" width="17.7109375" style="55" customWidth="1"/>
    <col min="15879" max="15879" width="13.42578125" style="55" customWidth="1"/>
    <col min="15880" max="15880" width="15.140625" style="55" customWidth="1"/>
    <col min="15881" max="15881" width="15.5703125" style="55" customWidth="1"/>
    <col min="15882" max="15882" width="8.140625" style="55" customWidth="1"/>
    <col min="15883" max="15883" width="4.140625" style="55" customWidth="1"/>
    <col min="15884" max="16130" width="11.42578125" style="55" customWidth="1"/>
    <col min="16131" max="16131" width="44.85546875" style="55" customWidth="1"/>
    <col min="16132" max="16132" width="15.5703125" style="55" customWidth="1"/>
    <col min="16133" max="16133" width="20.85546875" style="55" customWidth="1"/>
    <col min="16134" max="16134" width="17.7109375" style="55" customWidth="1"/>
    <col min="16135" max="16135" width="13.42578125" style="55" customWidth="1"/>
    <col min="16136" max="16136" width="15.140625" style="55" customWidth="1"/>
    <col min="16137" max="16137" width="15.5703125" style="55" customWidth="1"/>
    <col min="16138" max="16138" width="8.140625" style="55" customWidth="1"/>
    <col min="16139" max="16139" width="4.140625" style="55" customWidth="1"/>
    <col min="16140" max="16384" width="11.42578125" style="55" customWidth="1"/>
  </cols>
  <sheetData>
    <row r="1" spans="1:20" ht="23.25" customHeight="1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4"/>
      <c r="N1" s="54"/>
      <c r="O1" s="54"/>
      <c r="P1" s="54"/>
      <c r="Q1" s="54"/>
    </row>
    <row r="2" spans="1:20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5"/>
      <c r="N2" s="5"/>
      <c r="O2" s="5"/>
      <c r="P2" s="5"/>
      <c r="Q2" s="5"/>
    </row>
    <row r="3" spans="1:20" ht="15.75" customHeight="1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56"/>
      <c r="N3" s="56"/>
      <c r="O3" s="56"/>
      <c r="P3" s="56"/>
      <c r="Q3" s="56"/>
    </row>
    <row r="4" spans="1:20" ht="15.75" customHeigh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6"/>
      <c r="L4" s="56"/>
      <c r="M4" s="56"/>
      <c r="N4" s="56"/>
      <c r="O4" s="56"/>
      <c r="P4" s="56"/>
      <c r="Q4" s="56"/>
    </row>
    <row r="5" spans="1:20" ht="18.75" x14ac:dyDescent="0.3">
      <c r="B5" s="786" t="s">
        <v>3511</v>
      </c>
      <c r="C5" s="786"/>
      <c r="D5" s="786"/>
      <c r="E5" s="786"/>
      <c r="F5" s="786"/>
      <c r="G5" s="786"/>
      <c r="H5" s="786"/>
      <c r="I5" s="786"/>
      <c r="J5" s="786"/>
      <c r="K5" s="786"/>
      <c r="L5" s="786"/>
      <c r="M5" s="58"/>
      <c r="N5" s="59"/>
      <c r="O5" s="60"/>
      <c r="P5" s="59"/>
      <c r="Q5" s="59"/>
    </row>
    <row r="6" spans="1:20" ht="15.75" x14ac:dyDescent="0.25">
      <c r="B6" s="787" t="s">
        <v>1049</v>
      </c>
      <c r="C6" s="787"/>
      <c r="D6" s="787"/>
      <c r="E6" s="787"/>
      <c r="F6" s="787"/>
      <c r="G6" s="787"/>
      <c r="H6" s="787"/>
      <c r="I6" s="787"/>
      <c r="J6" s="787"/>
      <c r="K6" s="787"/>
      <c r="L6" s="787"/>
    </row>
    <row r="7" spans="1:20" ht="15.75" x14ac:dyDescent="0.25">
      <c r="B7" s="787">
        <v>2024</v>
      </c>
      <c r="C7" s="787"/>
      <c r="D7" s="787"/>
      <c r="E7" s="787"/>
      <c r="F7" s="787"/>
      <c r="G7" s="787"/>
      <c r="H7" s="787"/>
      <c r="I7" s="787"/>
      <c r="J7" s="787"/>
      <c r="K7" s="787"/>
      <c r="L7" s="787"/>
    </row>
    <row r="8" spans="1:20" ht="15.75" x14ac:dyDescent="0.25">
      <c r="B8" s="788" t="s">
        <v>1050</v>
      </c>
      <c r="C8" s="788"/>
      <c r="D8" s="788"/>
      <c r="E8" s="788"/>
      <c r="F8" s="788"/>
      <c r="G8" s="788"/>
      <c r="H8" s="788"/>
      <c r="I8" s="788"/>
      <c r="J8" s="788"/>
      <c r="K8" s="788"/>
      <c r="L8" s="788"/>
      <c r="M8" s="62"/>
    </row>
    <row r="9" spans="1:20" ht="15.75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1"/>
      <c r="L9" s="61"/>
      <c r="M9" s="62"/>
    </row>
    <row r="10" spans="1:20" ht="75.75" thickBot="1" x14ac:dyDescent="0.3">
      <c r="B10" s="785" t="s">
        <v>1051</v>
      </c>
      <c r="C10" s="606" t="s">
        <v>3529</v>
      </c>
      <c r="D10" s="606" t="s">
        <v>1052</v>
      </c>
      <c r="E10" s="607" t="s">
        <v>1053</v>
      </c>
      <c r="F10" s="607" t="s">
        <v>1054</v>
      </c>
      <c r="G10" s="606" t="s">
        <v>1055</v>
      </c>
      <c r="H10" s="606" t="s">
        <v>1078</v>
      </c>
      <c r="I10" s="606" t="s">
        <v>1077</v>
      </c>
      <c r="J10" s="606" t="s">
        <v>1079</v>
      </c>
      <c r="K10" s="607" t="s">
        <v>1056</v>
      </c>
      <c r="L10" s="343" t="s">
        <v>1080</v>
      </c>
      <c r="M10" s="64"/>
      <c r="N10" s="96" t="s">
        <v>3509</v>
      </c>
    </row>
    <row r="11" spans="1:20" ht="15.75" x14ac:dyDescent="0.25">
      <c r="B11" s="785"/>
      <c r="C11" s="608">
        <v>1</v>
      </c>
      <c r="D11" s="608">
        <v>2</v>
      </c>
      <c r="E11" s="609">
        <v>3</v>
      </c>
      <c r="F11" s="609">
        <v>4</v>
      </c>
      <c r="G11" s="608">
        <v>5</v>
      </c>
      <c r="H11" s="609">
        <v>6</v>
      </c>
      <c r="I11" s="609">
        <v>7</v>
      </c>
      <c r="J11" s="608">
        <v>8</v>
      </c>
      <c r="K11" s="609">
        <v>9</v>
      </c>
      <c r="L11" s="610">
        <v>10</v>
      </c>
      <c r="M11" s="64"/>
      <c r="N11" s="97">
        <v>7411233835846.0186</v>
      </c>
    </row>
    <row r="12" spans="1:20" x14ac:dyDescent="0.25">
      <c r="B12" s="611" t="s">
        <v>1057</v>
      </c>
      <c r="C12" s="612">
        <f t="shared" ref="C12:J12" si="0">SUM(C13:C14)</f>
        <v>1187374402436</v>
      </c>
      <c r="D12" s="612">
        <f t="shared" si="0"/>
        <v>183565428567</v>
      </c>
      <c r="E12" s="612">
        <f t="shared" si="0"/>
        <v>81262372546</v>
      </c>
      <c r="F12" s="612">
        <f t="shared" si="0"/>
        <v>31884095752.050003</v>
      </c>
      <c r="G12" s="612">
        <f t="shared" si="0"/>
        <v>297754200700</v>
      </c>
      <c r="H12" s="612">
        <f t="shared" si="0"/>
        <v>142512583755</v>
      </c>
      <c r="I12" s="612">
        <f t="shared" si="0"/>
        <v>20271667461</v>
      </c>
      <c r="J12" s="612">
        <f t="shared" si="0"/>
        <v>915627598</v>
      </c>
      <c r="K12" s="612">
        <f>SUM(K13:K14)</f>
        <v>1945540378815.05</v>
      </c>
      <c r="L12" s="613">
        <f>K12/N$11</f>
        <v>0.26251234570484439</v>
      </c>
      <c r="N12" s="65"/>
      <c r="O12" s="66"/>
      <c r="P12" s="67"/>
      <c r="Q12" s="67"/>
      <c r="R12" s="67"/>
      <c r="S12" s="67"/>
      <c r="T12" s="67"/>
    </row>
    <row r="13" spans="1:20" x14ac:dyDescent="0.25">
      <c r="B13" s="68" t="s">
        <v>1058</v>
      </c>
      <c r="C13" s="69">
        <v>1174544279475</v>
      </c>
      <c r="D13" s="69">
        <v>174535920093</v>
      </c>
      <c r="E13" s="69">
        <v>81223760049</v>
      </c>
      <c r="F13" s="70">
        <v>22816702090.5</v>
      </c>
      <c r="G13" s="70">
        <v>283899832823</v>
      </c>
      <c r="H13" s="69">
        <v>142512583755</v>
      </c>
      <c r="I13" s="70">
        <v>10520962431</v>
      </c>
      <c r="J13" s="70">
        <v>915627598</v>
      </c>
      <c r="K13" s="70">
        <f>SUM(C13:J13)</f>
        <v>1890969668314.5</v>
      </c>
      <c r="L13" s="71">
        <f>K13/N$11</f>
        <v>0.25514910340143643</v>
      </c>
      <c r="M13" s="72"/>
      <c r="N13"/>
      <c r="O13"/>
      <c r="P13"/>
      <c r="Q13"/>
      <c r="R13" s="67"/>
      <c r="S13" s="67"/>
      <c r="T13" s="67"/>
    </row>
    <row r="14" spans="1:20" x14ac:dyDescent="0.25">
      <c r="B14" s="68" t="s">
        <v>1059</v>
      </c>
      <c r="C14" s="69">
        <v>12830122961</v>
      </c>
      <c r="D14" s="69">
        <v>9029508474</v>
      </c>
      <c r="E14" s="69">
        <v>38612497</v>
      </c>
      <c r="F14" s="70">
        <v>9067393661.5500031</v>
      </c>
      <c r="G14" s="70">
        <v>13854367877</v>
      </c>
      <c r="H14" s="69">
        <v>0</v>
      </c>
      <c r="I14" s="70">
        <v>9750705030</v>
      </c>
      <c r="J14" s="70">
        <v>0</v>
      </c>
      <c r="K14" s="70">
        <f>SUM(C14:J14)</f>
        <v>54570710500.550003</v>
      </c>
      <c r="L14" s="71">
        <f>K14/N$11</f>
        <v>7.3632423034079809E-3</v>
      </c>
      <c r="M14" s="72"/>
      <c r="N14"/>
      <c r="O14"/>
      <c r="P14"/>
      <c r="Q14"/>
      <c r="R14" s="67"/>
      <c r="S14" s="67"/>
      <c r="T14" s="67"/>
    </row>
    <row r="15" spans="1:20" x14ac:dyDescent="0.25">
      <c r="B15" s="73"/>
      <c r="C15" s="74"/>
      <c r="D15" s="74"/>
      <c r="E15" s="74"/>
      <c r="F15" s="75"/>
      <c r="G15" s="76"/>
      <c r="H15" s="74"/>
      <c r="I15" s="75"/>
      <c r="J15" s="76"/>
      <c r="K15" s="75"/>
      <c r="L15" s="77"/>
      <c r="M15" s="72"/>
      <c r="N15"/>
      <c r="O15"/>
      <c r="P15"/>
      <c r="Q15"/>
      <c r="R15" s="67"/>
      <c r="S15" s="67"/>
      <c r="T15" s="67"/>
    </row>
    <row r="16" spans="1:20" x14ac:dyDescent="0.25">
      <c r="B16" s="611" t="s">
        <v>1060</v>
      </c>
      <c r="C16" s="614">
        <f>C17+C23</f>
        <v>1418686514950</v>
      </c>
      <c r="D16" s="614">
        <f>D17+D23</f>
        <v>182201222621</v>
      </c>
      <c r="E16" s="614">
        <f>E17+E23</f>
        <v>80562372546</v>
      </c>
      <c r="F16" s="614">
        <f>F17+F23</f>
        <v>30405049108.679985</v>
      </c>
      <c r="G16" s="614">
        <f>G17+G23</f>
        <v>301235271100</v>
      </c>
      <c r="H16" s="614">
        <f t="shared" ref="H16:J16" si="1">H17+H23</f>
        <v>121165274110</v>
      </c>
      <c r="I16" s="614">
        <f t="shared" si="1"/>
        <v>8820432737</v>
      </c>
      <c r="J16" s="614">
        <f t="shared" si="1"/>
        <v>1035879151</v>
      </c>
      <c r="K16" s="614">
        <f>SUM(C16:J16)</f>
        <v>2144112016323.6799</v>
      </c>
      <c r="L16" s="615">
        <f t="shared" ref="L16:L23" si="2">K16/N$11</f>
        <v>0.28930567619567249</v>
      </c>
      <c r="M16" s="72"/>
      <c r="N16"/>
      <c r="O16"/>
      <c r="P16"/>
      <c r="Q16"/>
      <c r="R16" s="67"/>
      <c r="S16" s="67"/>
      <c r="T16" s="67"/>
    </row>
    <row r="17" spans="2:20" x14ac:dyDescent="0.25">
      <c r="B17" s="78" t="s">
        <v>1061</v>
      </c>
      <c r="C17" s="79">
        <v>1217765874318</v>
      </c>
      <c r="D17" s="80">
        <v>163547641682</v>
      </c>
      <c r="E17" s="81">
        <v>79581292683</v>
      </c>
      <c r="F17" s="81">
        <v>21284827208.789982</v>
      </c>
      <c r="G17" s="82">
        <v>237243490826</v>
      </c>
      <c r="H17" s="82">
        <v>118678929019</v>
      </c>
      <c r="I17" s="82">
        <v>8029595172</v>
      </c>
      <c r="J17" s="82">
        <v>983757266</v>
      </c>
      <c r="K17" s="82">
        <f>SUM(C17:J17)</f>
        <v>1847115408174.79</v>
      </c>
      <c r="L17" s="71">
        <f t="shared" si="2"/>
        <v>0.24923183495315193</v>
      </c>
      <c r="M17" s="83"/>
      <c r="N17"/>
      <c r="O17"/>
      <c r="P17"/>
      <c r="Q17"/>
      <c r="R17" s="67"/>
      <c r="S17" s="67"/>
      <c r="T17" s="67"/>
    </row>
    <row r="18" spans="2:20" x14ac:dyDescent="0.25">
      <c r="B18" s="84" t="s">
        <v>1062</v>
      </c>
      <c r="C18" s="82">
        <f>SUM(C19:C22)</f>
        <v>263816794305</v>
      </c>
      <c r="D18" s="82">
        <f>SUM(D19:D22)</f>
        <v>1435924</v>
      </c>
      <c r="E18" s="82">
        <f>SUM(E19:E22)</f>
        <v>0</v>
      </c>
      <c r="F18" s="79">
        <f>SUM(F19:F22)</f>
        <v>46755677.899999999</v>
      </c>
      <c r="G18" s="82">
        <f>SUM(G19:G22)</f>
        <v>2601463591</v>
      </c>
      <c r="H18" s="82">
        <f t="shared" ref="H18:J18" si="3">SUM(H19:H22)</f>
        <v>46857907860</v>
      </c>
      <c r="I18" s="82">
        <f t="shared" si="3"/>
        <v>2019769058</v>
      </c>
      <c r="J18" s="82">
        <f t="shared" si="3"/>
        <v>0</v>
      </c>
      <c r="K18" s="82">
        <f>SUM(C18:J18)</f>
        <v>315344126415.90002</v>
      </c>
      <c r="L18" s="85">
        <f t="shared" si="2"/>
        <v>4.2549477374559504E-2</v>
      </c>
      <c r="M18" s="83"/>
      <c r="N18"/>
      <c r="O18"/>
      <c r="P18"/>
      <c r="Q18"/>
      <c r="R18" s="67"/>
      <c r="S18" s="67"/>
      <c r="T18" s="67"/>
    </row>
    <row r="19" spans="2:20" x14ac:dyDescent="0.25">
      <c r="B19" s="86" t="s">
        <v>1063</v>
      </c>
      <c r="C19" s="69">
        <v>101900204127</v>
      </c>
      <c r="D19" s="69">
        <v>0</v>
      </c>
      <c r="E19" s="69">
        <v>0</v>
      </c>
      <c r="F19" s="69">
        <v>46732677.899999999</v>
      </c>
      <c r="G19" s="70">
        <v>0</v>
      </c>
      <c r="H19" s="69">
        <v>46857907860</v>
      </c>
      <c r="I19" s="69">
        <v>2015956988</v>
      </c>
      <c r="J19" s="70">
        <v>0</v>
      </c>
      <c r="K19" s="70">
        <f>SUM(C19:J19)</f>
        <v>150820801652.89999</v>
      </c>
      <c r="L19" s="85">
        <f t="shared" si="2"/>
        <v>2.0350295914753479E-2</v>
      </c>
      <c r="M19" s="83"/>
      <c r="N19"/>
      <c r="O19"/>
      <c r="P19"/>
      <c r="Q19"/>
      <c r="R19" s="67"/>
      <c r="S19" s="67"/>
      <c r="T19" s="67"/>
    </row>
    <row r="20" spans="2:20" x14ac:dyDescent="0.25">
      <c r="B20" s="86" t="s">
        <v>1064</v>
      </c>
      <c r="C20" s="69">
        <v>160209320073</v>
      </c>
      <c r="D20" s="69">
        <v>1435924</v>
      </c>
      <c r="E20" s="69">
        <v>0</v>
      </c>
      <c r="F20" s="69">
        <v>0</v>
      </c>
      <c r="G20" s="70">
        <v>0</v>
      </c>
      <c r="H20" s="69">
        <v>0</v>
      </c>
      <c r="I20" s="69">
        <v>3812070</v>
      </c>
      <c r="J20" s="70">
        <v>0</v>
      </c>
      <c r="K20" s="70">
        <f t="shared" ref="K20:K22" si="4">SUM(C20:J20)</f>
        <v>160214568067</v>
      </c>
      <c r="L20" s="85">
        <f t="shared" si="2"/>
        <v>2.1617799629002118E-2</v>
      </c>
      <c r="M20" s="83"/>
      <c r="N20"/>
      <c r="O20"/>
      <c r="P20"/>
      <c r="Q20"/>
      <c r="R20" s="67"/>
      <c r="S20" s="67"/>
      <c r="T20" s="67"/>
    </row>
    <row r="21" spans="2:20" x14ac:dyDescent="0.25">
      <c r="B21" s="86" t="s">
        <v>1065</v>
      </c>
      <c r="C21" s="69">
        <v>1707270105</v>
      </c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0</v>
      </c>
      <c r="J21" s="69">
        <v>0</v>
      </c>
      <c r="K21" s="70">
        <f t="shared" si="4"/>
        <v>1707270105</v>
      </c>
      <c r="L21" s="85">
        <f t="shared" si="2"/>
        <v>2.3036246633353043E-4</v>
      </c>
      <c r="M21" s="83"/>
      <c r="N21"/>
      <c r="O21"/>
      <c r="P21"/>
      <c r="Q21"/>
      <c r="R21" s="67"/>
      <c r="S21" s="67"/>
      <c r="T21" s="67"/>
    </row>
    <row r="22" spans="2:20" x14ac:dyDescent="0.25">
      <c r="B22" s="86" t="s">
        <v>1066</v>
      </c>
      <c r="C22" s="69">
        <v>0</v>
      </c>
      <c r="D22" s="69">
        <v>0</v>
      </c>
      <c r="E22" s="69">
        <v>0</v>
      </c>
      <c r="F22" s="69">
        <v>23000</v>
      </c>
      <c r="G22" s="70">
        <v>2601463591</v>
      </c>
      <c r="H22" s="69">
        <v>0</v>
      </c>
      <c r="I22" s="69">
        <v>0</v>
      </c>
      <c r="J22" s="70">
        <v>0</v>
      </c>
      <c r="K22" s="70">
        <f t="shared" si="4"/>
        <v>2601486591</v>
      </c>
      <c r="L22" s="85">
        <f t="shared" si="2"/>
        <v>3.510193644703738E-4</v>
      </c>
      <c r="M22" s="83"/>
      <c r="N22"/>
      <c r="O22"/>
      <c r="P22"/>
      <c r="Q22"/>
      <c r="R22" s="67"/>
      <c r="S22" s="67"/>
      <c r="T22" s="67"/>
    </row>
    <row r="23" spans="2:20" x14ac:dyDescent="0.25">
      <c r="B23" s="78" t="s">
        <v>1067</v>
      </c>
      <c r="C23" s="82">
        <v>200920640632</v>
      </c>
      <c r="D23" s="82">
        <v>18653580939</v>
      </c>
      <c r="E23" s="82">
        <v>981079863</v>
      </c>
      <c r="F23" s="82">
        <v>9120221899.8900051</v>
      </c>
      <c r="G23" s="82">
        <v>63991780274</v>
      </c>
      <c r="H23" s="82">
        <v>2486345091</v>
      </c>
      <c r="I23" s="82">
        <v>790837565</v>
      </c>
      <c r="J23" s="82">
        <v>52121885</v>
      </c>
      <c r="K23" s="82">
        <f>SUM(C23:J23)</f>
        <v>296996608148.89001</v>
      </c>
      <c r="L23" s="71">
        <f t="shared" si="2"/>
        <v>4.0073841242520558E-2</v>
      </c>
      <c r="M23" s="83"/>
      <c r="N23"/>
      <c r="O23"/>
      <c r="P23"/>
      <c r="Q23"/>
      <c r="R23" s="67"/>
      <c r="S23" s="67"/>
      <c r="T23" s="67"/>
    </row>
    <row r="24" spans="2:20" x14ac:dyDescent="0.25">
      <c r="B24" s="68"/>
      <c r="C24" s="69"/>
      <c r="D24" s="87"/>
      <c r="E24" s="88"/>
      <c r="F24" s="89"/>
      <c r="G24" s="89"/>
      <c r="H24" s="88"/>
      <c r="I24" s="89"/>
      <c r="J24" s="89"/>
      <c r="K24" s="89"/>
      <c r="L24" s="90"/>
      <c r="M24" s="83"/>
      <c r="N24"/>
      <c r="O24"/>
      <c r="P24"/>
      <c r="Q24"/>
      <c r="R24" s="67"/>
      <c r="S24" s="67"/>
      <c r="T24" s="67"/>
    </row>
    <row r="25" spans="2:20" x14ac:dyDescent="0.25">
      <c r="B25" s="611" t="s">
        <v>1068</v>
      </c>
      <c r="C25" s="614"/>
      <c r="D25" s="614"/>
      <c r="E25" s="614"/>
      <c r="F25" s="614"/>
      <c r="G25" s="614"/>
      <c r="H25" s="614"/>
      <c r="I25" s="614"/>
      <c r="J25" s="614"/>
      <c r="K25" s="614"/>
      <c r="L25" s="615"/>
      <c r="M25" s="83"/>
      <c r="N25"/>
      <c r="O25"/>
      <c r="P25"/>
      <c r="Q25"/>
      <c r="R25" s="67"/>
      <c r="S25" s="67"/>
      <c r="T25" s="67"/>
    </row>
    <row r="26" spans="2:20" x14ac:dyDescent="0.25">
      <c r="B26" s="68" t="s">
        <v>1069</v>
      </c>
      <c r="C26" s="91">
        <f t="shared" ref="C26:G26" si="5">C13-C17</f>
        <v>-43221594843</v>
      </c>
      <c r="D26" s="91">
        <f t="shared" si="5"/>
        <v>10988278411</v>
      </c>
      <c r="E26" s="91">
        <f t="shared" si="5"/>
        <v>1642467366</v>
      </c>
      <c r="F26" s="91">
        <f t="shared" si="5"/>
        <v>1531874881.7100182</v>
      </c>
      <c r="G26" s="91">
        <f t="shared" si="5"/>
        <v>46656341997</v>
      </c>
      <c r="H26" s="91">
        <f t="shared" ref="H26:J26" si="6">H13-H17</f>
        <v>23833654736</v>
      </c>
      <c r="I26" s="91">
        <f t="shared" si="6"/>
        <v>2491367259</v>
      </c>
      <c r="J26" s="91">
        <f t="shared" si="6"/>
        <v>-68129668</v>
      </c>
      <c r="K26" s="91">
        <f>K13-K17</f>
        <v>43854260139.709961</v>
      </c>
      <c r="L26" s="77">
        <f>K26/N$11</f>
        <v>5.9172684482844745E-3</v>
      </c>
      <c r="M26"/>
      <c r="N26"/>
      <c r="O26"/>
      <c r="P26"/>
      <c r="Q26"/>
      <c r="R26" s="67"/>
      <c r="S26" s="67"/>
      <c r="T26" s="67"/>
    </row>
    <row r="27" spans="2:20" x14ac:dyDescent="0.25">
      <c r="B27" s="68" t="s">
        <v>1070</v>
      </c>
      <c r="C27" s="91">
        <f t="shared" ref="C27:G27" si="7">C14-C23</f>
        <v>-188090517671</v>
      </c>
      <c r="D27" s="91">
        <f t="shared" si="7"/>
        <v>-9624072465</v>
      </c>
      <c r="E27" s="91">
        <f t="shared" si="7"/>
        <v>-942467366</v>
      </c>
      <c r="F27" s="91">
        <f t="shared" si="7"/>
        <v>-52828238.34000206</v>
      </c>
      <c r="G27" s="91">
        <f t="shared" si="7"/>
        <v>-50137412397</v>
      </c>
      <c r="H27" s="91">
        <f t="shared" ref="H27:J27" si="8">H14-H23</f>
        <v>-2486345091</v>
      </c>
      <c r="I27" s="91">
        <f t="shared" si="8"/>
        <v>8959867465</v>
      </c>
      <c r="J27" s="91">
        <f t="shared" si="8"/>
        <v>-52121885</v>
      </c>
      <c r="K27" s="91">
        <f>K14-K23</f>
        <v>-242425897648.34003</v>
      </c>
      <c r="L27" s="77">
        <f>K27/N$11</f>
        <v>-3.271059893911258E-2</v>
      </c>
      <c r="M27"/>
      <c r="N27"/>
      <c r="O27"/>
      <c r="P27"/>
      <c r="Q27"/>
      <c r="R27" s="67"/>
      <c r="S27" s="67"/>
      <c r="T27" s="67"/>
    </row>
    <row r="28" spans="2:20" x14ac:dyDescent="0.25">
      <c r="B28" s="68" t="s">
        <v>1071</v>
      </c>
      <c r="C28" s="91">
        <f t="shared" ref="C28:G28" si="9">C12-C16</f>
        <v>-231312112514</v>
      </c>
      <c r="D28" s="91">
        <f t="shared" si="9"/>
        <v>1364205946</v>
      </c>
      <c r="E28" s="91">
        <f t="shared" si="9"/>
        <v>700000000</v>
      </c>
      <c r="F28" s="91">
        <f t="shared" si="9"/>
        <v>1479046643.370018</v>
      </c>
      <c r="G28" s="91">
        <f t="shared" si="9"/>
        <v>-3481070400</v>
      </c>
      <c r="H28" s="91">
        <f t="shared" ref="H28:J28" si="10">H12-H16</f>
        <v>21347309645</v>
      </c>
      <c r="I28" s="91">
        <f t="shared" si="10"/>
        <v>11451234724</v>
      </c>
      <c r="J28" s="91">
        <f t="shared" si="10"/>
        <v>-120251553</v>
      </c>
      <c r="K28" s="91">
        <f>K12-K16</f>
        <v>-198571637508.62988</v>
      </c>
      <c r="L28" s="77">
        <f>K28/N$11</f>
        <v>-2.679333049082808E-2</v>
      </c>
      <c r="M28"/>
      <c r="N28"/>
      <c r="O28"/>
      <c r="P28"/>
      <c r="Q28"/>
      <c r="R28" s="67"/>
      <c r="S28" s="67"/>
      <c r="T28" s="67"/>
    </row>
    <row r="29" spans="2:20" x14ac:dyDescent="0.25">
      <c r="B29" s="68" t="s">
        <v>1072</v>
      </c>
      <c r="C29" s="91">
        <f t="shared" ref="C29:G29" si="11">(C12-(C16-C18))</f>
        <v>32504681791</v>
      </c>
      <c r="D29" s="91">
        <f t="shared" si="11"/>
        <v>1365641870</v>
      </c>
      <c r="E29" s="91">
        <f t="shared" si="11"/>
        <v>700000000</v>
      </c>
      <c r="F29" s="91">
        <f t="shared" si="11"/>
        <v>1525802321.2700195</v>
      </c>
      <c r="G29" s="91">
        <f t="shared" si="11"/>
        <v>-879606809</v>
      </c>
      <c r="H29" s="91">
        <f t="shared" ref="H29:J29" si="12">(H12-(H16-H18))</f>
        <v>68205217505</v>
      </c>
      <c r="I29" s="91">
        <f t="shared" si="12"/>
        <v>13471003782</v>
      </c>
      <c r="J29" s="91">
        <f t="shared" si="12"/>
        <v>-120251553</v>
      </c>
      <c r="K29" s="91">
        <f>(K12-(K16-K18))</f>
        <v>116772488907.27026</v>
      </c>
      <c r="L29" s="77">
        <f>K29/N$11</f>
        <v>1.5756146883731441E-2</v>
      </c>
      <c r="M29"/>
      <c r="N29"/>
      <c r="O29"/>
      <c r="P29"/>
      <c r="Q29"/>
      <c r="R29" s="67"/>
      <c r="S29" s="67"/>
      <c r="T29" s="67"/>
    </row>
    <row r="30" spans="2:20" x14ac:dyDescent="0.25">
      <c r="B30" s="68"/>
      <c r="C30"/>
      <c r="D30"/>
      <c r="E30"/>
      <c r="F30"/>
      <c r="G30"/>
      <c r="H30"/>
      <c r="I30"/>
      <c r="J30"/>
      <c r="K30"/>
      <c r="L30" s="77"/>
      <c r="M30" s="83"/>
      <c r="N30"/>
      <c r="O30"/>
      <c r="P30"/>
      <c r="Q30"/>
      <c r="R30" s="67"/>
      <c r="S30" s="67"/>
      <c r="T30" s="67"/>
    </row>
    <row r="31" spans="2:20" x14ac:dyDescent="0.25">
      <c r="B31" s="611" t="s">
        <v>1073</v>
      </c>
      <c r="C31" s="614">
        <f>C28/N$11</f>
        <v>-3.1211012584059818E-2</v>
      </c>
      <c r="D31" s="614">
        <f>D28/N$11</f>
        <v>1.8407271666449464E-4</v>
      </c>
      <c r="E31" s="614">
        <f>E28/N$11</f>
        <v>9.4451209542775486E-5</v>
      </c>
      <c r="F31" s="614">
        <f>F28/N$11</f>
        <v>1.99568206337829E-4</v>
      </c>
      <c r="G31" s="614">
        <f>G28/N$11</f>
        <v>-4.6970187111936181E-4</v>
      </c>
      <c r="H31" s="614">
        <f>H28/N$11</f>
        <v>2.8803988806491532E-3</v>
      </c>
      <c r="I31" s="614">
        <f>I28/N$11</f>
        <v>1.5451185292000439E-3</v>
      </c>
      <c r="J31" s="614">
        <f>J28/N$11</f>
        <v>-1.6225578043210246E-5</v>
      </c>
      <c r="K31" s="614">
        <f>K28/N$11</f>
        <v>-2.679333049082808E-2</v>
      </c>
      <c r="L31" s="615">
        <f>L28</f>
        <v>-2.679333049082808E-2</v>
      </c>
      <c r="M31" s="83"/>
      <c r="N31"/>
      <c r="O31"/>
      <c r="P31"/>
      <c r="Q31"/>
      <c r="R31" s="67"/>
      <c r="S31" s="67"/>
      <c r="T31" s="67"/>
    </row>
    <row r="32" spans="2:20" x14ac:dyDescent="0.25">
      <c r="B32" s="68"/>
      <c r="C32" s="92"/>
      <c r="D32" s="93"/>
      <c r="E32" s="94"/>
      <c r="F32" s="89"/>
      <c r="G32" s="89"/>
      <c r="H32" s="94"/>
      <c r="I32" s="89"/>
      <c r="J32" s="89"/>
      <c r="K32" s="89"/>
      <c r="L32" s="95"/>
      <c r="M32" s="83"/>
      <c r="N32"/>
      <c r="O32"/>
      <c r="P32"/>
      <c r="Q32"/>
      <c r="R32" s="67"/>
      <c r="S32" s="67"/>
      <c r="T32" s="67"/>
    </row>
    <row r="33" spans="2:20" x14ac:dyDescent="0.25">
      <c r="B33" s="611" t="s">
        <v>1074</v>
      </c>
      <c r="C33" s="614">
        <f t="shared" ref="C33:J33" si="13">C34-C35</f>
        <v>231312112514</v>
      </c>
      <c r="D33" s="614">
        <f t="shared" si="13"/>
        <v>-1364205946</v>
      </c>
      <c r="E33" s="614">
        <f t="shared" si="13"/>
        <v>-700000000</v>
      </c>
      <c r="F33" s="614">
        <f t="shared" si="13"/>
        <v>-1479046643.3700006</v>
      </c>
      <c r="G33" s="614">
        <f t="shared" si="13"/>
        <v>3481070400</v>
      </c>
      <c r="H33" s="614">
        <f t="shared" si="13"/>
        <v>-21347309645</v>
      </c>
      <c r="I33" s="614">
        <f t="shared" si="13"/>
        <v>-11451234724</v>
      </c>
      <c r="J33" s="614">
        <f t="shared" si="13"/>
        <v>120251553</v>
      </c>
      <c r="K33" s="614">
        <f>K34-K35</f>
        <v>198571637508.63</v>
      </c>
      <c r="L33" s="615">
        <f>K33/N$11</f>
        <v>2.6793330490828098E-2</v>
      </c>
      <c r="M33" s="83"/>
      <c r="N33"/>
      <c r="O33"/>
      <c r="P33"/>
      <c r="Q33"/>
      <c r="R33" s="67"/>
      <c r="S33" s="67"/>
      <c r="T33" s="67"/>
    </row>
    <row r="34" spans="2:20" x14ac:dyDescent="0.25">
      <c r="B34" s="78" t="s">
        <v>1075</v>
      </c>
      <c r="C34" s="79">
        <v>344980212118</v>
      </c>
      <c r="D34" s="79">
        <v>0</v>
      </c>
      <c r="E34" s="79">
        <v>0</v>
      </c>
      <c r="F34" s="79">
        <v>503221532.51999998</v>
      </c>
      <c r="G34" s="82">
        <v>4062753720</v>
      </c>
      <c r="H34" s="79">
        <v>179755936367</v>
      </c>
      <c r="I34" s="79">
        <v>37192693419</v>
      </c>
      <c r="J34" s="82">
        <v>120251553</v>
      </c>
      <c r="K34" s="82">
        <f>SUM(C34:J34)</f>
        <v>566615068709.52002</v>
      </c>
      <c r="L34" s="71">
        <f>K34/N$11</f>
        <v>7.6453540835395711E-2</v>
      </c>
      <c r="M34" s="83"/>
      <c r="N34"/>
      <c r="O34"/>
      <c r="P34"/>
      <c r="Q34"/>
    </row>
    <row r="35" spans="2:20" x14ac:dyDescent="0.25">
      <c r="B35" s="78" t="s">
        <v>1076</v>
      </c>
      <c r="C35" s="82">
        <v>113668099604</v>
      </c>
      <c r="D35" s="79">
        <v>1364205946</v>
      </c>
      <c r="E35" s="82">
        <v>700000000</v>
      </c>
      <c r="F35" s="81">
        <v>1982268175.8900006</v>
      </c>
      <c r="G35" s="82">
        <v>581683320</v>
      </c>
      <c r="H35" s="82">
        <v>201103246012</v>
      </c>
      <c r="I35" s="81">
        <v>48643928143</v>
      </c>
      <c r="J35" s="82">
        <v>0</v>
      </c>
      <c r="K35" s="82">
        <f>SUM(C35:J35)</f>
        <v>368043431200.89001</v>
      </c>
      <c r="L35" s="71">
        <f>K35/N$11</f>
        <v>4.9660210344567621E-2</v>
      </c>
      <c r="M35" s="83"/>
      <c r="N35"/>
      <c r="O35"/>
      <c r="P35"/>
      <c r="Q35"/>
    </row>
    <row r="36" spans="2:20" x14ac:dyDescent="0.25">
      <c r="B36" s="316" t="s">
        <v>1174</v>
      </c>
      <c r="L36"/>
      <c r="M36"/>
      <c r="N36"/>
      <c r="O36"/>
      <c r="P36"/>
      <c r="Q36"/>
    </row>
    <row r="37" spans="2:20" ht="15" customHeight="1" x14ac:dyDescent="0.25">
      <c r="C37" s="98"/>
      <c r="D37" s="98"/>
      <c r="E37" s="98"/>
      <c r="F37" s="98"/>
      <c r="G37" s="98"/>
      <c r="H37" s="98"/>
      <c r="I37" s="98"/>
      <c r="J37" s="98"/>
      <c r="L37"/>
      <c r="M37"/>
      <c r="N37"/>
      <c r="O37"/>
      <c r="P37"/>
      <c r="Q37"/>
    </row>
    <row r="38" spans="2:20" x14ac:dyDescent="0.25">
      <c r="B38"/>
      <c r="C38"/>
      <c r="D38"/>
      <c r="E38"/>
      <c r="F38"/>
      <c r="G38"/>
      <c r="H38"/>
      <c r="I38"/>
      <c r="J38"/>
      <c r="L38"/>
      <c r="M38"/>
      <c r="N38"/>
      <c r="O38"/>
      <c r="P38"/>
      <c r="Q38"/>
    </row>
    <row r="39" spans="2:20" x14ac:dyDescent="0.25">
      <c r="B39"/>
      <c r="C39"/>
      <c r="D39"/>
      <c r="E39"/>
      <c r="F39"/>
      <c r="G39"/>
      <c r="H39"/>
      <c r="I39" s="82"/>
      <c r="J39"/>
      <c r="L39"/>
      <c r="M39"/>
      <c r="N39"/>
      <c r="O39"/>
      <c r="P39"/>
      <c r="Q39"/>
    </row>
    <row r="40" spans="2:20" x14ac:dyDescent="0.25">
      <c r="B40"/>
      <c r="C40"/>
      <c r="D40"/>
      <c r="E40"/>
      <c r="F40"/>
      <c r="G40"/>
      <c r="H40"/>
      <c r="I40"/>
      <c r="J40"/>
      <c r="L40"/>
      <c r="M40"/>
      <c r="N40"/>
      <c r="O40"/>
      <c r="P40"/>
      <c r="Q40"/>
    </row>
    <row r="41" spans="2:20" x14ac:dyDescent="0.25">
      <c r="K41"/>
      <c r="L41"/>
      <c r="M41"/>
      <c r="N41"/>
      <c r="O41"/>
    </row>
    <row r="42" spans="2:20" x14ac:dyDescent="0.25">
      <c r="K42"/>
      <c r="L42"/>
      <c r="M42"/>
      <c r="N42"/>
      <c r="O42"/>
    </row>
  </sheetData>
  <mergeCells count="8">
    <mergeCell ref="B10:B11"/>
    <mergeCell ref="A1:L1"/>
    <mergeCell ref="A2:L2"/>
    <mergeCell ref="A3:L3"/>
    <mergeCell ref="B5:L5"/>
    <mergeCell ref="B6:L6"/>
    <mergeCell ref="B7:L7"/>
    <mergeCell ref="B8:L8"/>
  </mergeCells>
  <pageMargins left="0.7" right="0.7" top="0.75" bottom="0.75" header="0.3" footer="0.3"/>
  <pageSetup orientation="portrait" r:id="rId1"/>
  <ignoredErrors>
    <ignoredError sqref="C18:G18 H18:J18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CD1A6-01B5-4FBE-AD56-3E447D08EAF6}">
  <dimension ref="B1:U38"/>
  <sheetViews>
    <sheetView showGridLines="0" zoomScale="80" zoomScaleNormal="80" workbookViewId="0">
      <selection activeCell="C40" sqref="C40"/>
    </sheetView>
  </sheetViews>
  <sheetFormatPr defaultColWidth="11.42578125" defaultRowHeight="12.75" x14ac:dyDescent="0.2"/>
  <cols>
    <col min="1" max="1" width="11.42578125" style="101" customWidth="1"/>
    <col min="2" max="2" width="73.42578125" style="101" customWidth="1"/>
    <col min="3" max="3" width="19" style="101" customWidth="1"/>
    <col min="4" max="4" width="19.140625" style="101" customWidth="1"/>
    <col min="5" max="5" width="15.85546875" style="101" customWidth="1"/>
    <col min="6" max="6" width="13.5703125" style="101" customWidth="1"/>
    <col min="7" max="10" width="15" style="101" customWidth="1"/>
    <col min="11" max="11" width="16.85546875" style="101" customWidth="1"/>
    <col min="12" max="12" width="18.42578125" style="101" customWidth="1"/>
    <col min="13" max="13" width="17.5703125" style="101" customWidth="1"/>
    <col min="14" max="14" width="17.140625" style="101" customWidth="1"/>
    <col min="15" max="15" width="16" style="101" customWidth="1"/>
    <col min="16" max="16" width="18.85546875" style="101" customWidth="1"/>
    <col min="17" max="17" width="18.5703125" style="101" customWidth="1"/>
    <col min="18" max="16384" width="11.42578125" style="101"/>
  </cols>
  <sheetData>
    <row r="1" spans="2:21" ht="27.75" x14ac:dyDescent="0.25">
      <c r="B1" s="790" t="s">
        <v>45</v>
      </c>
      <c r="C1" s="791"/>
      <c r="D1" s="791"/>
      <c r="E1" s="791"/>
      <c r="F1" s="791"/>
      <c r="G1" s="791"/>
      <c r="H1" s="791"/>
      <c r="I1" s="791"/>
      <c r="J1" s="791"/>
      <c r="K1" s="791"/>
      <c r="L1" s="100"/>
      <c r="M1" s="100"/>
      <c r="N1" s="100"/>
      <c r="O1" s="100"/>
      <c r="P1" s="100"/>
      <c r="Q1" s="100"/>
      <c r="R1" s="100"/>
      <c r="S1" s="100"/>
      <c r="T1" s="100"/>
      <c r="U1" s="100"/>
    </row>
    <row r="2" spans="2:21" ht="20.25" x14ac:dyDescent="0.25">
      <c r="B2" s="792" t="s">
        <v>46</v>
      </c>
      <c r="C2" s="793"/>
      <c r="D2" s="793"/>
      <c r="E2" s="793"/>
      <c r="F2" s="793"/>
      <c r="G2" s="793"/>
      <c r="H2" s="793"/>
      <c r="I2" s="793"/>
      <c r="J2" s="793"/>
      <c r="K2" s="793"/>
      <c r="L2" s="100"/>
      <c r="M2" s="100"/>
      <c r="N2" s="100"/>
      <c r="O2" s="100"/>
      <c r="P2" s="100"/>
      <c r="Q2" s="100"/>
      <c r="R2" s="100"/>
      <c r="S2" s="100"/>
      <c r="T2" s="100"/>
      <c r="U2" s="100"/>
    </row>
    <row r="3" spans="2:21" ht="15.75" customHeight="1" x14ac:dyDescent="0.25">
      <c r="B3" s="686" t="s">
        <v>47</v>
      </c>
      <c r="C3" s="687"/>
      <c r="D3" s="687"/>
      <c r="E3" s="687"/>
      <c r="F3" s="687"/>
      <c r="G3" s="687"/>
      <c r="H3" s="687"/>
      <c r="I3" s="687"/>
      <c r="J3" s="687"/>
      <c r="K3" s="687"/>
      <c r="L3" s="6"/>
      <c r="M3" s="6"/>
      <c r="N3" s="6"/>
      <c r="O3" s="6"/>
      <c r="P3" s="6"/>
      <c r="Q3" s="102"/>
      <c r="R3" s="100"/>
      <c r="S3" s="100"/>
      <c r="T3" s="100"/>
      <c r="U3" s="100"/>
    </row>
    <row r="4" spans="2:21" ht="15" x14ac:dyDescent="0.25">
      <c r="B4" s="100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3"/>
      <c r="O4" s="103"/>
      <c r="P4" s="103"/>
      <c r="Q4" s="103"/>
      <c r="R4" s="103"/>
      <c r="S4" s="103"/>
      <c r="T4" s="103"/>
      <c r="U4" s="103"/>
    </row>
    <row r="5" spans="2:21" ht="15" x14ac:dyDescent="0.25">
      <c r="B5" s="794" t="s">
        <v>3507</v>
      </c>
      <c r="C5" s="794"/>
      <c r="D5" s="794"/>
      <c r="E5" s="794"/>
      <c r="F5" s="794"/>
      <c r="G5" s="794"/>
      <c r="H5" s="794"/>
      <c r="I5" s="794"/>
      <c r="J5" s="794"/>
      <c r="K5" s="794"/>
      <c r="L5" s="100"/>
      <c r="M5" s="100"/>
      <c r="N5" s="103"/>
      <c r="O5" s="103"/>
      <c r="P5" s="103"/>
      <c r="Q5" s="103"/>
      <c r="R5" s="103"/>
      <c r="S5" s="103"/>
      <c r="T5" s="103"/>
      <c r="U5" s="103"/>
    </row>
    <row r="6" spans="2:21" ht="15" x14ac:dyDescent="0.25">
      <c r="B6" s="794" t="s">
        <v>3508</v>
      </c>
      <c r="C6" s="794"/>
      <c r="D6" s="794"/>
      <c r="E6" s="794"/>
      <c r="F6" s="794"/>
      <c r="G6" s="794"/>
      <c r="H6" s="794"/>
      <c r="I6" s="794"/>
      <c r="J6" s="794"/>
      <c r="K6" s="794"/>
      <c r="L6" s="100"/>
      <c r="M6" s="100"/>
      <c r="N6" s="103"/>
      <c r="O6" s="103"/>
      <c r="P6" s="103"/>
      <c r="Q6" s="103"/>
      <c r="R6" s="103"/>
      <c r="S6" s="103"/>
      <c r="T6" s="103"/>
      <c r="U6" s="103"/>
    </row>
    <row r="7" spans="2:21" ht="15" x14ac:dyDescent="0.25">
      <c r="B7" s="794">
        <v>2024</v>
      </c>
      <c r="C7" s="794"/>
      <c r="D7" s="794"/>
      <c r="E7" s="794"/>
      <c r="F7" s="794"/>
      <c r="G7" s="794"/>
      <c r="H7" s="794"/>
      <c r="I7" s="794"/>
      <c r="J7" s="794"/>
      <c r="K7" s="794"/>
      <c r="L7" s="100"/>
      <c r="M7" s="100"/>
      <c r="N7" s="103"/>
      <c r="O7" s="103"/>
      <c r="P7" s="103"/>
      <c r="Q7" s="103"/>
      <c r="R7" s="103"/>
      <c r="S7" s="103"/>
      <c r="T7" s="103"/>
      <c r="U7" s="103"/>
    </row>
    <row r="8" spans="2:21" ht="15" x14ac:dyDescent="0.25">
      <c r="B8" s="789" t="s">
        <v>1081</v>
      </c>
      <c r="C8" s="789"/>
      <c r="D8" s="789"/>
      <c r="E8" s="789"/>
      <c r="F8" s="789"/>
      <c r="G8" s="789"/>
      <c r="H8" s="789"/>
      <c r="I8" s="789"/>
      <c r="J8" s="789"/>
      <c r="K8" s="789"/>
      <c r="L8"/>
      <c r="M8"/>
      <c r="N8"/>
      <c r="O8"/>
      <c r="P8"/>
      <c r="Q8"/>
      <c r="R8"/>
      <c r="S8" s="103"/>
      <c r="T8" s="103"/>
      <c r="U8" s="103"/>
    </row>
    <row r="9" spans="2:21" ht="77.25" customHeight="1" thickBot="1" x14ac:dyDescent="0.3">
      <c r="B9" s="785" t="s">
        <v>100</v>
      </c>
      <c r="C9" s="606" t="s">
        <v>3529</v>
      </c>
      <c r="D9" s="606" t="s">
        <v>1082</v>
      </c>
      <c r="E9" s="607" t="s">
        <v>1053</v>
      </c>
      <c r="F9" s="607" t="s">
        <v>1083</v>
      </c>
      <c r="G9" s="606" t="s">
        <v>1055</v>
      </c>
      <c r="H9" s="606" t="s">
        <v>1078</v>
      </c>
      <c r="I9" s="606" t="s">
        <v>1077</v>
      </c>
      <c r="J9" s="606" t="s">
        <v>1079</v>
      </c>
      <c r="K9" s="607" t="s">
        <v>1117</v>
      </c>
      <c r="L9"/>
      <c r="M9"/>
      <c r="N9"/>
      <c r="O9"/>
      <c r="P9"/>
      <c r="Q9"/>
      <c r="R9"/>
      <c r="T9" s="100"/>
      <c r="U9" s="100"/>
    </row>
    <row r="10" spans="2:21" ht="15" x14ac:dyDescent="0.25">
      <c r="B10" s="785"/>
      <c r="C10" s="608">
        <v>1</v>
      </c>
      <c r="D10" s="608">
        <v>2</v>
      </c>
      <c r="E10" s="609">
        <v>3</v>
      </c>
      <c r="F10" s="609">
        <v>4</v>
      </c>
      <c r="G10" s="608">
        <v>5</v>
      </c>
      <c r="H10" s="609">
        <v>6</v>
      </c>
      <c r="I10" s="609">
        <v>7</v>
      </c>
      <c r="J10" s="608">
        <v>8</v>
      </c>
      <c r="K10" s="609">
        <v>9</v>
      </c>
      <c r="L10"/>
      <c r="M10"/>
      <c r="N10"/>
      <c r="O10"/>
      <c r="P10"/>
      <c r="Q10"/>
      <c r="R10"/>
      <c r="T10" s="100"/>
      <c r="U10" s="100"/>
    </row>
    <row r="11" spans="2:21" ht="15" x14ac:dyDescent="0.25">
      <c r="B11" s="616" t="s">
        <v>1058</v>
      </c>
      <c r="C11" s="617">
        <f>SUM(C12:C18)</f>
        <v>1174544279475</v>
      </c>
      <c r="D11" s="617">
        <f>SUM(D12:D18)</f>
        <v>174535920093</v>
      </c>
      <c r="E11" s="617">
        <f>SUM(E12:E18)</f>
        <v>81223760049</v>
      </c>
      <c r="F11" s="617">
        <f>SUM(F12:F18)</f>
        <v>22816702090.499996</v>
      </c>
      <c r="G11" s="617">
        <f>SUM(G12:G18)</f>
        <v>283899832823</v>
      </c>
      <c r="H11" s="617">
        <f t="shared" ref="H11:J11" si="0">SUM(H12:H18)</f>
        <v>142512583755</v>
      </c>
      <c r="I11" s="617">
        <f t="shared" si="0"/>
        <v>10520962431</v>
      </c>
      <c r="J11" s="617">
        <f t="shared" si="0"/>
        <v>915627598</v>
      </c>
      <c r="K11" s="617">
        <f>SUM(C11:J11)</f>
        <v>1890969668314.5</v>
      </c>
      <c r="L11"/>
      <c r="M11"/>
      <c r="N11"/>
      <c r="O11"/>
      <c r="P11"/>
      <c r="Q11"/>
      <c r="R11"/>
      <c r="T11" s="100"/>
      <c r="U11" s="100"/>
    </row>
    <row r="12" spans="2:21" ht="15" x14ac:dyDescent="0.25">
      <c r="B12" s="107" t="s">
        <v>1084</v>
      </c>
      <c r="C12" s="108">
        <v>1053691981963</v>
      </c>
      <c r="D12" s="108">
        <v>5105421616</v>
      </c>
      <c r="E12" s="108">
        <v>0</v>
      </c>
      <c r="F12" s="108">
        <v>4966091608.1299992</v>
      </c>
      <c r="G12" s="109">
        <v>0</v>
      </c>
      <c r="H12" s="109">
        <v>0</v>
      </c>
      <c r="I12" s="109">
        <v>0</v>
      </c>
      <c r="J12" s="109">
        <v>0</v>
      </c>
      <c r="K12" s="109">
        <f>SUM(C12:J12)</f>
        <v>1063763495187.13</v>
      </c>
      <c r="L12"/>
      <c r="M12"/>
      <c r="N12"/>
      <c r="O12"/>
      <c r="P12"/>
      <c r="Q12"/>
      <c r="R12"/>
      <c r="T12" s="100"/>
      <c r="U12" s="100"/>
    </row>
    <row r="13" spans="2:21" ht="15" x14ac:dyDescent="0.25">
      <c r="B13" s="107" t="s">
        <v>1085</v>
      </c>
      <c r="C13" s="108">
        <v>4675978643</v>
      </c>
      <c r="D13" s="108">
        <v>0</v>
      </c>
      <c r="E13" s="108">
        <v>4928431792</v>
      </c>
      <c r="F13" s="108">
        <v>0</v>
      </c>
      <c r="G13" s="108">
        <v>0</v>
      </c>
      <c r="H13" s="108">
        <v>0</v>
      </c>
      <c r="I13" s="108">
        <v>0</v>
      </c>
      <c r="J13" s="108">
        <v>0</v>
      </c>
      <c r="K13" s="110">
        <f t="shared" ref="K13:K18" si="1">SUM(C13:J13)</f>
        <v>9604410435</v>
      </c>
      <c r="L13"/>
      <c r="M13"/>
      <c r="N13"/>
      <c r="O13"/>
      <c r="P13"/>
      <c r="Q13"/>
      <c r="R13"/>
      <c r="T13" s="100"/>
      <c r="U13" s="100"/>
    </row>
    <row r="14" spans="2:21" ht="15" x14ac:dyDescent="0.25">
      <c r="B14" s="107" t="s">
        <v>1086</v>
      </c>
      <c r="C14" s="108">
        <v>86008940507</v>
      </c>
      <c r="D14" s="108">
        <v>37276009977</v>
      </c>
      <c r="E14" s="108">
        <v>35610576416</v>
      </c>
      <c r="F14" s="108">
        <v>3993637677.8099999</v>
      </c>
      <c r="G14" s="108">
        <v>182397798348</v>
      </c>
      <c r="H14" s="108">
        <v>98244545181</v>
      </c>
      <c r="I14" s="108">
        <v>2222795016</v>
      </c>
      <c r="J14" s="108">
        <v>747985298</v>
      </c>
      <c r="K14" s="110">
        <f t="shared" si="1"/>
        <v>446502288420.81</v>
      </c>
      <c r="L14"/>
      <c r="M14"/>
      <c r="N14"/>
      <c r="O14"/>
      <c r="P14"/>
      <c r="Q14"/>
      <c r="R14"/>
      <c r="T14" s="100"/>
      <c r="U14" s="100"/>
    </row>
    <row r="15" spans="2:21" ht="15" x14ac:dyDescent="0.25">
      <c r="B15" s="107" t="s">
        <v>1087</v>
      </c>
      <c r="C15" s="108">
        <v>13752752665</v>
      </c>
      <c r="D15" s="108">
        <v>4062214747</v>
      </c>
      <c r="E15" s="108">
        <v>3000000</v>
      </c>
      <c r="F15" s="108">
        <v>517247258.60999995</v>
      </c>
      <c r="G15" s="108">
        <v>0</v>
      </c>
      <c r="H15" s="108">
        <v>38135067392</v>
      </c>
      <c r="I15" s="108">
        <v>6642045841</v>
      </c>
      <c r="J15" s="108">
        <v>17939280</v>
      </c>
      <c r="K15" s="108">
        <f t="shared" si="1"/>
        <v>63130267183.610001</v>
      </c>
      <c r="L15"/>
      <c r="M15"/>
      <c r="N15"/>
      <c r="O15"/>
      <c r="P15"/>
      <c r="Q15"/>
      <c r="R15"/>
      <c r="T15" s="100"/>
      <c r="U15" s="100"/>
    </row>
    <row r="16" spans="2:21" ht="15" x14ac:dyDescent="0.25">
      <c r="B16" s="107" t="s">
        <v>1088</v>
      </c>
      <c r="C16" s="108">
        <v>5738982089</v>
      </c>
      <c r="D16" s="108">
        <v>127807393754</v>
      </c>
      <c r="E16" s="108">
        <v>40665746746</v>
      </c>
      <c r="F16" s="108">
        <v>13153720557.719999</v>
      </c>
      <c r="G16" s="108">
        <v>98823264435</v>
      </c>
      <c r="H16" s="108">
        <v>0</v>
      </c>
      <c r="I16" s="108">
        <v>599635754</v>
      </c>
      <c r="J16" s="108">
        <v>149703020</v>
      </c>
      <c r="K16" s="111">
        <f t="shared" si="1"/>
        <v>286938446355.71997</v>
      </c>
      <c r="L16"/>
      <c r="M16"/>
      <c r="N16"/>
      <c r="O16"/>
      <c r="P16"/>
      <c r="Q16"/>
      <c r="R16"/>
      <c r="T16" s="100"/>
      <c r="U16" s="100"/>
    </row>
    <row r="17" spans="2:21" ht="15" x14ac:dyDescent="0.25">
      <c r="B17" s="107" t="s">
        <v>1089</v>
      </c>
      <c r="C17" s="108">
        <v>292206480</v>
      </c>
      <c r="D17" s="108">
        <v>0</v>
      </c>
      <c r="E17" s="108">
        <v>0</v>
      </c>
      <c r="F17" s="108">
        <v>145041207.56</v>
      </c>
      <c r="G17" s="108">
        <v>0</v>
      </c>
      <c r="H17" s="108">
        <v>0</v>
      </c>
      <c r="I17" s="108">
        <v>15450240</v>
      </c>
      <c r="J17" s="108">
        <v>0</v>
      </c>
      <c r="K17" s="110">
        <f t="shared" si="1"/>
        <v>452697927.56</v>
      </c>
      <c r="L17"/>
      <c r="M17"/>
      <c r="N17"/>
      <c r="O17"/>
      <c r="P17"/>
      <c r="Q17"/>
      <c r="R17"/>
      <c r="T17" s="100"/>
      <c r="U17" s="100"/>
    </row>
    <row r="18" spans="2:21" ht="15" x14ac:dyDescent="0.25">
      <c r="B18" s="107" t="s">
        <v>1090</v>
      </c>
      <c r="C18" s="108">
        <v>10383437128</v>
      </c>
      <c r="D18" s="108">
        <v>284879999</v>
      </c>
      <c r="E18" s="108">
        <v>16005095</v>
      </c>
      <c r="F18" s="108">
        <v>40963780.670000002</v>
      </c>
      <c r="G18" s="108">
        <v>2678770040</v>
      </c>
      <c r="H18" s="108">
        <v>6132971182</v>
      </c>
      <c r="I18" s="108">
        <v>1041035580</v>
      </c>
      <c r="J18" s="108">
        <v>0</v>
      </c>
      <c r="K18" s="112">
        <f t="shared" si="1"/>
        <v>20578062804.669998</v>
      </c>
      <c r="L18"/>
      <c r="M18"/>
      <c r="N18"/>
      <c r="O18"/>
      <c r="P18"/>
      <c r="Q18"/>
      <c r="R18"/>
    </row>
    <row r="19" spans="2:21" ht="15" x14ac:dyDescent="0.25">
      <c r="B19" s="616" t="s">
        <v>1091</v>
      </c>
      <c r="C19" s="617">
        <f>SUM(C20:C22)</f>
        <v>12830122961</v>
      </c>
      <c r="D19" s="617">
        <f>SUM(D20:D22)</f>
        <v>9029508474</v>
      </c>
      <c r="E19" s="617">
        <f>SUM(E20:E22)</f>
        <v>38612497</v>
      </c>
      <c r="F19" s="617">
        <f>F20+F21+F22</f>
        <v>9067393661.5500011</v>
      </c>
      <c r="G19" s="617">
        <f>G20+G21+G22</f>
        <v>13854367877</v>
      </c>
      <c r="H19" s="617">
        <f t="shared" ref="H19:J19" si="2">H20+H21+H22</f>
        <v>0</v>
      </c>
      <c r="I19" s="617">
        <f t="shared" si="2"/>
        <v>9750705030</v>
      </c>
      <c r="J19" s="617">
        <f t="shared" si="2"/>
        <v>0</v>
      </c>
      <c r="K19" s="617">
        <f>SUM(C19:J19)</f>
        <v>54570710500.550003</v>
      </c>
      <c r="L19"/>
      <c r="M19"/>
      <c r="N19"/>
      <c r="O19"/>
      <c r="P19"/>
      <c r="Q19"/>
      <c r="R19"/>
    </row>
    <row r="20" spans="2:21" ht="30" x14ac:dyDescent="0.25">
      <c r="B20" s="127" t="s">
        <v>1092</v>
      </c>
      <c r="C20" s="114">
        <v>0</v>
      </c>
      <c r="D20" s="114">
        <v>0</v>
      </c>
      <c r="E20" s="114">
        <v>32596816</v>
      </c>
      <c r="F20" s="114">
        <v>153607201.49000001</v>
      </c>
      <c r="G20" s="114">
        <v>0</v>
      </c>
      <c r="H20" s="114">
        <v>0</v>
      </c>
      <c r="I20" s="114">
        <v>0</v>
      </c>
      <c r="J20" s="114">
        <v>0</v>
      </c>
      <c r="K20" s="114">
        <f>SUM(C20:J20)</f>
        <v>186204017.49000001</v>
      </c>
      <c r="L20"/>
      <c r="M20"/>
      <c r="N20"/>
      <c r="O20"/>
      <c r="P20"/>
      <c r="Q20"/>
      <c r="R20"/>
    </row>
    <row r="21" spans="2:21" ht="15" x14ac:dyDescent="0.25">
      <c r="B21" s="113" t="s">
        <v>1093</v>
      </c>
      <c r="C21" s="114">
        <v>12830122961</v>
      </c>
      <c r="D21" s="114">
        <v>9029508474</v>
      </c>
      <c r="E21" s="114">
        <v>0</v>
      </c>
      <c r="F21" s="114">
        <v>8913786460.0600014</v>
      </c>
      <c r="G21" s="114">
        <v>13854367877</v>
      </c>
      <c r="H21" s="114">
        <v>0</v>
      </c>
      <c r="I21" s="114">
        <v>500000000</v>
      </c>
      <c r="J21" s="114">
        <v>0</v>
      </c>
      <c r="K21" s="114">
        <f t="shared" ref="K21:K22" si="3">SUM(C21:J21)</f>
        <v>45127785772.059998</v>
      </c>
      <c r="L21"/>
      <c r="M21"/>
      <c r="N21"/>
      <c r="O21"/>
      <c r="P21"/>
      <c r="Q21"/>
      <c r="R21"/>
    </row>
    <row r="22" spans="2:21" ht="30" x14ac:dyDescent="0.25">
      <c r="B22" s="113" t="s">
        <v>1094</v>
      </c>
      <c r="C22" s="114">
        <v>0</v>
      </c>
      <c r="D22" s="114">
        <v>0</v>
      </c>
      <c r="E22" s="114">
        <v>6015681</v>
      </c>
      <c r="F22" s="114">
        <v>0</v>
      </c>
      <c r="G22" s="114">
        <v>0</v>
      </c>
      <c r="H22" s="114">
        <v>0</v>
      </c>
      <c r="I22" s="114">
        <v>9250705030</v>
      </c>
      <c r="J22" s="114">
        <v>0</v>
      </c>
      <c r="K22" s="114">
        <f t="shared" si="3"/>
        <v>9256720711</v>
      </c>
      <c r="L22"/>
      <c r="M22"/>
      <c r="N22"/>
      <c r="O22"/>
      <c r="P22"/>
      <c r="Q22"/>
      <c r="R22"/>
    </row>
    <row r="23" spans="2:21" ht="15" x14ac:dyDescent="0.25">
      <c r="B23" s="618" t="s">
        <v>1056</v>
      </c>
      <c r="C23" s="619">
        <f>C11+C19</f>
        <v>1187374402436</v>
      </c>
      <c r="D23" s="619">
        <f>D11+D19</f>
        <v>183565428567</v>
      </c>
      <c r="E23" s="619">
        <f>E11+E19</f>
        <v>81262372546</v>
      </c>
      <c r="F23" s="619">
        <f>F11+F19</f>
        <v>31884095752.049995</v>
      </c>
      <c r="G23" s="619">
        <f>G19+G11</f>
        <v>297754200700</v>
      </c>
      <c r="H23" s="619">
        <f t="shared" ref="H23:J23" si="4">H19+H11</f>
        <v>142512583755</v>
      </c>
      <c r="I23" s="619">
        <f t="shared" si="4"/>
        <v>20271667461</v>
      </c>
      <c r="J23" s="619">
        <f t="shared" si="4"/>
        <v>915627598</v>
      </c>
      <c r="K23" s="620">
        <f>SUM(C23:J23)</f>
        <v>1945540378815.05</v>
      </c>
      <c r="L23"/>
      <c r="M23"/>
      <c r="N23"/>
      <c r="O23"/>
      <c r="P23"/>
      <c r="Q23"/>
      <c r="R23"/>
    </row>
    <row r="24" spans="2:21" ht="15" customHeight="1" x14ac:dyDescent="0.25">
      <c r="B24" s="304" t="s">
        <v>1127</v>
      </c>
      <c r="C24" s="304"/>
      <c r="D24" s="304"/>
      <c r="E24" s="304"/>
      <c r="F24" s="304"/>
      <c r="G24" s="304"/>
      <c r="H24" s="304"/>
      <c r="I24" s="304"/>
      <c r="J24" s="304"/>
      <c r="K24" s="324"/>
      <c r="L24"/>
      <c r="M24"/>
      <c r="N24"/>
      <c r="O24"/>
      <c r="P24"/>
      <c r="Q24"/>
      <c r="R24"/>
    </row>
    <row r="25" spans="2:21" ht="15" x14ac:dyDescent="0.2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spans="2:21" ht="15" x14ac:dyDescent="0.25">
      <c r="L26"/>
      <c r="M26"/>
      <c r="N26"/>
      <c r="O26"/>
      <c r="P26"/>
      <c r="Q26"/>
      <c r="R26"/>
    </row>
    <row r="27" spans="2:21" ht="15" x14ac:dyDescent="0.25">
      <c r="L27"/>
      <c r="M27"/>
      <c r="N27"/>
      <c r="O27"/>
      <c r="P27"/>
      <c r="Q27"/>
      <c r="R27"/>
    </row>
    <row r="28" spans="2:21" ht="15" x14ac:dyDescent="0.25">
      <c r="L28"/>
      <c r="M28"/>
      <c r="N28"/>
      <c r="O28"/>
      <c r="P28"/>
      <c r="Q28"/>
      <c r="R28"/>
    </row>
    <row r="29" spans="2:21" ht="15" x14ac:dyDescent="0.25">
      <c r="L29"/>
      <c r="M29"/>
      <c r="N29"/>
      <c r="O29"/>
      <c r="P29"/>
      <c r="Q29"/>
      <c r="R29"/>
    </row>
    <row r="33" spans="2:11" ht="15" x14ac:dyDescent="0.25">
      <c r="B33" s="100"/>
      <c r="C33" s="100"/>
      <c r="D33" s="115"/>
      <c r="E33" s="100"/>
      <c r="F33" s="100"/>
      <c r="G33" s="100"/>
      <c r="H33" s="100"/>
      <c r="I33" s="100"/>
      <c r="J33" s="100"/>
      <c r="K33" s="100"/>
    </row>
    <row r="38" spans="2:11" ht="15" x14ac:dyDescent="0.25">
      <c r="E38" s="115"/>
    </row>
  </sheetData>
  <mergeCells count="8">
    <mergeCell ref="B8:K8"/>
    <mergeCell ref="B9:B10"/>
    <mergeCell ref="B1:K1"/>
    <mergeCell ref="B2:K2"/>
    <mergeCell ref="B3:K3"/>
    <mergeCell ref="B5:K5"/>
    <mergeCell ref="B6:K6"/>
    <mergeCell ref="B7:K7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FB465-0246-4689-8541-200C8D16F255}">
  <dimension ref="B2:N39"/>
  <sheetViews>
    <sheetView showGridLines="0" zoomScale="80" zoomScaleNormal="80" workbookViewId="0">
      <selection activeCell="K29" sqref="B29:K29"/>
    </sheetView>
  </sheetViews>
  <sheetFormatPr defaultColWidth="11.42578125" defaultRowHeight="15" x14ac:dyDescent="0.25"/>
  <cols>
    <col min="1" max="1" width="11.42578125" style="116"/>
    <col min="2" max="2" width="63.5703125" style="116" customWidth="1"/>
    <col min="3" max="3" width="19.7109375" style="116" customWidth="1"/>
    <col min="4" max="4" width="21.7109375" style="116" customWidth="1"/>
    <col min="5" max="5" width="21.85546875" style="116" customWidth="1"/>
    <col min="6" max="6" width="16.42578125" style="116" customWidth="1"/>
    <col min="7" max="10" width="19.7109375" style="116" customWidth="1"/>
    <col min="11" max="11" width="16" style="116" customWidth="1"/>
    <col min="12" max="12" width="11.42578125" style="116" customWidth="1"/>
    <col min="13" max="13" width="6.7109375" style="116" customWidth="1"/>
    <col min="14" max="16384" width="11.42578125" style="116"/>
  </cols>
  <sheetData>
    <row r="2" spans="2:14" ht="23.25" x14ac:dyDescent="0.25">
      <c r="B2" s="795" t="s">
        <v>45</v>
      </c>
      <c r="C2" s="796"/>
      <c r="D2" s="796"/>
      <c r="E2" s="796"/>
      <c r="F2" s="796"/>
      <c r="G2" s="796"/>
      <c r="H2" s="796"/>
      <c r="I2" s="796"/>
      <c r="J2" s="796"/>
      <c r="K2" s="796"/>
    </row>
    <row r="3" spans="2:14" ht="18.75" x14ac:dyDescent="0.25">
      <c r="B3" s="797" t="s">
        <v>46</v>
      </c>
      <c r="C3" s="798"/>
      <c r="D3" s="798"/>
      <c r="E3" s="798"/>
      <c r="F3" s="798"/>
      <c r="G3" s="798"/>
      <c r="H3" s="798"/>
      <c r="I3" s="798"/>
      <c r="J3" s="798"/>
      <c r="K3" s="798"/>
    </row>
    <row r="4" spans="2:14" ht="15.75" x14ac:dyDescent="0.25">
      <c r="B4" s="799" t="s">
        <v>1095</v>
      </c>
      <c r="C4" s="800"/>
      <c r="D4" s="800"/>
      <c r="E4" s="800"/>
      <c r="F4" s="800"/>
      <c r="G4" s="800"/>
      <c r="H4" s="800"/>
      <c r="I4" s="800"/>
      <c r="J4" s="800"/>
      <c r="K4" s="800"/>
    </row>
    <row r="5" spans="2:14" ht="15.75" x14ac:dyDescent="0.25">
      <c r="B5" s="117"/>
      <c r="C5" s="117"/>
      <c r="D5" s="117"/>
      <c r="E5" s="117"/>
      <c r="F5" s="117"/>
      <c r="G5" s="117"/>
      <c r="H5" s="117"/>
      <c r="I5" s="117"/>
      <c r="J5" s="117"/>
      <c r="K5" s="117"/>
    </row>
    <row r="6" spans="2:14" x14ac:dyDescent="0.25">
      <c r="B6" s="801" t="s">
        <v>3505</v>
      </c>
      <c r="C6" s="801"/>
      <c r="D6" s="801"/>
      <c r="E6" s="801"/>
      <c r="F6" s="801"/>
      <c r="G6" s="801"/>
      <c r="H6" s="801"/>
      <c r="I6" s="801"/>
      <c r="J6" s="801"/>
      <c r="K6" s="801"/>
    </row>
    <row r="7" spans="2:14" x14ac:dyDescent="0.25">
      <c r="B7" s="801" t="s">
        <v>3506</v>
      </c>
      <c r="C7" s="801"/>
      <c r="D7" s="801"/>
      <c r="E7" s="801"/>
      <c r="F7" s="801"/>
      <c r="G7" s="801"/>
      <c r="H7" s="801"/>
      <c r="I7" s="801"/>
      <c r="J7" s="801"/>
      <c r="K7" s="801"/>
    </row>
    <row r="8" spans="2:14" x14ac:dyDescent="0.25">
      <c r="B8" s="794">
        <v>2024</v>
      </c>
      <c r="C8" s="794"/>
      <c r="D8" s="794"/>
      <c r="E8" s="794"/>
      <c r="F8" s="794"/>
      <c r="G8" s="794"/>
      <c r="H8" s="794"/>
      <c r="I8" s="794"/>
      <c r="J8" s="794"/>
      <c r="K8" s="794"/>
      <c r="L8"/>
      <c r="M8"/>
      <c r="N8"/>
    </row>
    <row r="9" spans="2:14" x14ac:dyDescent="0.25">
      <c r="B9" s="789" t="s">
        <v>1081</v>
      </c>
      <c r="C9" s="789"/>
      <c r="D9" s="789"/>
      <c r="E9" s="789"/>
      <c r="F9" s="789"/>
      <c r="G9" s="789"/>
      <c r="H9" s="789"/>
      <c r="I9" s="789"/>
      <c r="J9" s="789"/>
      <c r="K9" s="789"/>
      <c r="L9"/>
      <c r="M9"/>
      <c r="N9"/>
    </row>
    <row r="10" spans="2:14" ht="66.75" customHeight="1" thickBot="1" x14ac:dyDescent="0.3">
      <c r="B10" s="785" t="s">
        <v>100</v>
      </c>
      <c r="C10" s="606" t="s">
        <v>3530</v>
      </c>
      <c r="D10" s="606" t="s">
        <v>1096</v>
      </c>
      <c r="E10" s="607" t="s">
        <v>1097</v>
      </c>
      <c r="F10" s="607" t="s">
        <v>1098</v>
      </c>
      <c r="G10" s="606" t="s">
        <v>1099</v>
      </c>
      <c r="H10" s="606" t="s">
        <v>1078</v>
      </c>
      <c r="I10" s="606" t="s">
        <v>1077</v>
      </c>
      <c r="J10" s="606" t="s">
        <v>1079</v>
      </c>
      <c r="K10" s="607" t="s">
        <v>1117</v>
      </c>
    </row>
    <row r="11" spans="2:14" x14ac:dyDescent="0.25">
      <c r="B11" s="785"/>
      <c r="C11" s="608">
        <v>1</v>
      </c>
      <c r="D11" s="608">
        <v>2</v>
      </c>
      <c r="E11" s="609">
        <v>3</v>
      </c>
      <c r="F11" s="609">
        <v>4</v>
      </c>
      <c r="G11" s="608">
        <v>5</v>
      </c>
      <c r="H11" s="609">
        <v>6</v>
      </c>
      <c r="I11" s="609">
        <v>7</v>
      </c>
      <c r="J11" s="608">
        <v>8</v>
      </c>
      <c r="K11" s="609">
        <v>9</v>
      </c>
    </row>
    <row r="12" spans="2:14" x14ac:dyDescent="0.25">
      <c r="B12" s="621" t="s">
        <v>1100</v>
      </c>
      <c r="C12" s="622">
        <f>SUM(C13:C20)</f>
        <v>1217765874318</v>
      </c>
      <c r="D12" s="622">
        <f t="shared" ref="D12:E12" si="0">SUM(D13:D20)</f>
        <v>163547641682</v>
      </c>
      <c r="E12" s="622">
        <f t="shared" si="0"/>
        <v>79581292683</v>
      </c>
      <c r="F12" s="622">
        <f>SUM(F13:F20)</f>
        <v>21284827208.79002</v>
      </c>
      <c r="G12" s="622">
        <f>SUM(G13:G20)</f>
        <v>237243490826</v>
      </c>
      <c r="H12" s="622">
        <f t="shared" ref="H12:J12" si="1">SUM(H13:H20)</f>
        <v>118678929019</v>
      </c>
      <c r="I12" s="622">
        <f t="shared" si="1"/>
        <v>8029595172</v>
      </c>
      <c r="J12" s="622">
        <f t="shared" si="1"/>
        <v>983757266</v>
      </c>
      <c r="K12" s="622">
        <f>SUM(K13:K20)</f>
        <v>1847115408174.79</v>
      </c>
    </row>
    <row r="13" spans="2:14" x14ac:dyDescent="0.25">
      <c r="B13" s="118" t="s">
        <v>1101</v>
      </c>
      <c r="C13" s="119">
        <v>0</v>
      </c>
      <c r="D13" s="119">
        <v>0</v>
      </c>
      <c r="E13" s="119">
        <v>0</v>
      </c>
      <c r="F13" s="124">
        <v>0</v>
      </c>
      <c r="G13" s="120">
        <v>230707351829</v>
      </c>
      <c r="H13" s="120">
        <v>70102285575</v>
      </c>
      <c r="I13" s="120">
        <v>5390241638</v>
      </c>
      <c r="J13" s="120">
        <v>968847033</v>
      </c>
      <c r="K13" s="121">
        <f>+SUM(C13:J13)</f>
        <v>307168726075</v>
      </c>
    </row>
    <row r="14" spans="2:14" x14ac:dyDescent="0.25">
      <c r="B14" s="122" t="s">
        <v>1102</v>
      </c>
      <c r="C14" s="123">
        <v>486795809749</v>
      </c>
      <c r="D14" s="123">
        <v>157943019460</v>
      </c>
      <c r="E14" s="123">
        <v>58872259864</v>
      </c>
      <c r="F14" s="120">
        <v>19895238504.220016</v>
      </c>
      <c r="G14" s="124">
        <v>0</v>
      </c>
      <c r="H14" s="124">
        <v>0</v>
      </c>
      <c r="I14" s="124">
        <v>0</v>
      </c>
      <c r="J14" s="124">
        <v>0</v>
      </c>
      <c r="K14" s="121">
        <f t="shared" ref="K14:K20" si="2">+SUM(C14:J14)</f>
        <v>723506327577.21997</v>
      </c>
    </row>
    <row r="15" spans="2:14" x14ac:dyDescent="0.25">
      <c r="B15" s="122" t="s">
        <v>1103</v>
      </c>
      <c r="C15" s="125">
        <v>73535970561</v>
      </c>
      <c r="D15" s="125">
        <v>2322742822</v>
      </c>
      <c r="E15" s="126">
        <v>0</v>
      </c>
      <c r="F15" s="120">
        <v>47048292.379999995</v>
      </c>
      <c r="G15" s="120">
        <v>33165226</v>
      </c>
      <c r="H15" s="120">
        <v>491589924</v>
      </c>
      <c r="I15" s="120">
        <v>589797193</v>
      </c>
      <c r="J15" s="124">
        <v>0</v>
      </c>
      <c r="K15" s="121">
        <f t="shared" si="2"/>
        <v>77020314018.380005</v>
      </c>
    </row>
    <row r="16" spans="2:14" x14ac:dyDescent="0.25">
      <c r="B16" s="122" t="s">
        <v>1062</v>
      </c>
      <c r="C16" s="125">
        <v>263816794305</v>
      </c>
      <c r="D16" s="123">
        <v>1435924</v>
      </c>
      <c r="E16" s="126">
        <v>0</v>
      </c>
      <c r="F16" s="120">
        <v>46755677.900000006</v>
      </c>
      <c r="G16" s="120">
        <v>2601463591</v>
      </c>
      <c r="H16" s="120">
        <v>46857907860</v>
      </c>
      <c r="I16" s="120">
        <v>2019769058</v>
      </c>
      <c r="J16" s="124">
        <v>0</v>
      </c>
      <c r="K16" s="121">
        <f t="shared" si="2"/>
        <v>315344126415.90002</v>
      </c>
    </row>
    <row r="17" spans="2:11" x14ac:dyDescent="0.25">
      <c r="B17" s="122" t="s">
        <v>1104</v>
      </c>
      <c r="C17" s="125">
        <v>14201850000</v>
      </c>
      <c r="D17" s="126">
        <v>0</v>
      </c>
      <c r="E17" s="125">
        <v>50000000</v>
      </c>
      <c r="F17" s="120">
        <v>974000</v>
      </c>
      <c r="G17" s="124">
        <v>0</v>
      </c>
      <c r="H17" s="124">
        <v>0</v>
      </c>
      <c r="I17" s="124">
        <v>0</v>
      </c>
      <c r="J17" s="124">
        <v>0</v>
      </c>
      <c r="K17" s="121">
        <f t="shared" si="2"/>
        <v>14252824000</v>
      </c>
    </row>
    <row r="18" spans="2:11" x14ac:dyDescent="0.25">
      <c r="B18" s="122" t="s">
        <v>1105</v>
      </c>
      <c r="C18" s="125">
        <v>379413090403</v>
      </c>
      <c r="D18" s="123">
        <v>3280443476</v>
      </c>
      <c r="E18" s="125">
        <v>20659032819</v>
      </c>
      <c r="F18" s="120">
        <v>1292588417.4699996</v>
      </c>
      <c r="G18" s="120">
        <v>3901510180</v>
      </c>
      <c r="H18" s="120">
        <v>1227145660</v>
      </c>
      <c r="I18" s="120">
        <v>29787283</v>
      </c>
      <c r="J18" s="120">
        <v>14910233</v>
      </c>
      <c r="K18" s="121">
        <f t="shared" si="2"/>
        <v>409818508471.46997</v>
      </c>
    </row>
    <row r="19" spans="2:11" x14ac:dyDescent="0.25">
      <c r="B19" s="122" t="s">
        <v>1106</v>
      </c>
      <c r="C19" s="126">
        <v>0</v>
      </c>
      <c r="D19" s="126">
        <v>0</v>
      </c>
      <c r="E19" s="126">
        <v>0</v>
      </c>
      <c r="F19" s="120">
        <v>1522860</v>
      </c>
      <c r="G19" s="124">
        <v>0</v>
      </c>
      <c r="H19" s="124">
        <v>0</v>
      </c>
      <c r="I19" s="124">
        <v>0</v>
      </c>
      <c r="J19" s="124">
        <v>0</v>
      </c>
      <c r="K19" s="121">
        <f t="shared" si="2"/>
        <v>1522860</v>
      </c>
    </row>
    <row r="20" spans="2:11" x14ac:dyDescent="0.25">
      <c r="B20" s="122" t="s">
        <v>1107</v>
      </c>
      <c r="C20" s="125">
        <v>2359300</v>
      </c>
      <c r="D20" s="126">
        <v>0</v>
      </c>
      <c r="E20" s="126">
        <v>0</v>
      </c>
      <c r="F20" s="120">
        <v>699456.82</v>
      </c>
      <c r="G20" s="124">
        <v>0</v>
      </c>
      <c r="H20" s="124">
        <v>0</v>
      </c>
      <c r="I20" s="124">
        <v>0</v>
      </c>
      <c r="J20" s="124">
        <v>0</v>
      </c>
      <c r="K20" s="121">
        <f t="shared" si="2"/>
        <v>3058756.82</v>
      </c>
    </row>
    <row r="21" spans="2:11" x14ac:dyDescent="0.25">
      <c r="B21" s="396" t="s">
        <v>1108</v>
      </c>
      <c r="C21" s="623">
        <f t="shared" ref="C21:K21" si="3">SUM(C22:C28)</f>
        <v>200920640632</v>
      </c>
      <c r="D21" s="623">
        <f t="shared" si="3"/>
        <v>18653580939</v>
      </c>
      <c r="E21" s="623">
        <f t="shared" si="3"/>
        <v>981079863</v>
      </c>
      <c r="F21" s="623">
        <f t="shared" si="3"/>
        <v>9120221899.8899956</v>
      </c>
      <c r="G21" s="623">
        <f t="shared" si="3"/>
        <v>63991780274</v>
      </c>
      <c r="H21" s="623">
        <f t="shared" si="3"/>
        <v>2486345091</v>
      </c>
      <c r="I21" s="623">
        <f t="shared" si="3"/>
        <v>790837565</v>
      </c>
      <c r="J21" s="623">
        <f t="shared" si="3"/>
        <v>52121885</v>
      </c>
      <c r="K21" s="622">
        <f t="shared" si="3"/>
        <v>296996608148.89001</v>
      </c>
    </row>
    <row r="22" spans="2:11" x14ac:dyDescent="0.25">
      <c r="B22" s="118" t="s">
        <v>1109</v>
      </c>
      <c r="C22" s="125">
        <v>75124304565</v>
      </c>
      <c r="D22" s="125">
        <v>5533401857</v>
      </c>
      <c r="E22" s="125">
        <v>500000</v>
      </c>
      <c r="F22" s="125">
        <v>7019536335.279995</v>
      </c>
      <c r="G22" s="120">
        <v>57238794157</v>
      </c>
      <c r="H22" s="124">
        <v>0</v>
      </c>
      <c r="I22" s="124">
        <v>0</v>
      </c>
      <c r="J22" s="124">
        <v>0</v>
      </c>
      <c r="K22" s="121">
        <f>+SUM(C22:J22)</f>
        <v>144916536914.28</v>
      </c>
    </row>
    <row r="23" spans="2:11" x14ac:dyDescent="0.25">
      <c r="B23" s="122" t="s">
        <v>1110</v>
      </c>
      <c r="C23" s="125">
        <v>57840512900</v>
      </c>
      <c r="D23" s="125">
        <v>9204287316</v>
      </c>
      <c r="E23" s="125">
        <v>976168007</v>
      </c>
      <c r="F23" s="125">
        <v>2011826218.24</v>
      </c>
      <c r="G23" s="120">
        <v>6084640555</v>
      </c>
      <c r="H23" s="120">
        <v>2486345091</v>
      </c>
      <c r="I23" s="120">
        <v>784237565</v>
      </c>
      <c r="J23" s="120">
        <v>51898485</v>
      </c>
      <c r="K23" s="121">
        <f t="shared" ref="K23:K28" si="4">+SUM(C23:J23)</f>
        <v>79439916137.240005</v>
      </c>
    </row>
    <row r="24" spans="2:11" x14ac:dyDescent="0.25">
      <c r="B24" s="122" t="s">
        <v>1111</v>
      </c>
      <c r="C24" s="125">
        <v>9142603</v>
      </c>
      <c r="D24" s="125">
        <v>18025832</v>
      </c>
      <c r="E24" s="125">
        <v>45000</v>
      </c>
      <c r="F24" s="125">
        <v>3200000</v>
      </c>
      <c r="G24" s="120">
        <v>0</v>
      </c>
      <c r="H24" s="124">
        <v>0</v>
      </c>
      <c r="I24" s="124">
        <v>0</v>
      </c>
      <c r="J24" s="120">
        <v>223400</v>
      </c>
      <c r="K24" s="121">
        <f t="shared" si="4"/>
        <v>30636835</v>
      </c>
    </row>
    <row r="25" spans="2:11" x14ac:dyDescent="0.25">
      <c r="B25" s="122" t="s">
        <v>1112</v>
      </c>
      <c r="C25" s="125">
        <v>2087679447</v>
      </c>
      <c r="D25" s="125">
        <v>143109143</v>
      </c>
      <c r="E25" s="123">
        <v>3666856</v>
      </c>
      <c r="F25" s="123">
        <v>35171868.359999999</v>
      </c>
      <c r="G25" s="120">
        <v>668345562</v>
      </c>
      <c r="H25" s="124">
        <v>0</v>
      </c>
      <c r="I25" s="120">
        <v>6600000</v>
      </c>
      <c r="J25" s="124">
        <v>0</v>
      </c>
      <c r="K25" s="121">
        <f t="shared" si="4"/>
        <v>2944572876.3600001</v>
      </c>
    </row>
    <row r="26" spans="2:11" x14ac:dyDescent="0.25">
      <c r="B26" s="122" t="s">
        <v>1113</v>
      </c>
      <c r="C26" s="125">
        <v>64412716842</v>
      </c>
      <c r="D26" s="125">
        <v>3754697973</v>
      </c>
      <c r="E26" s="123">
        <v>700000</v>
      </c>
      <c r="F26" s="123">
        <v>50207478.010000005</v>
      </c>
      <c r="G26" s="124">
        <v>0</v>
      </c>
      <c r="H26" s="124">
        <v>0</v>
      </c>
      <c r="I26" s="124">
        <v>0</v>
      </c>
      <c r="J26" s="124">
        <v>0</v>
      </c>
      <c r="K26" s="121">
        <f t="shared" si="4"/>
        <v>68218322293.010002</v>
      </c>
    </row>
    <row r="27" spans="2:11" x14ac:dyDescent="0.25">
      <c r="B27" s="122" t="s">
        <v>1114</v>
      </c>
      <c r="C27" s="126">
        <v>0</v>
      </c>
      <c r="D27" s="123">
        <v>58818</v>
      </c>
      <c r="E27" s="126">
        <v>0</v>
      </c>
      <c r="F27" s="123">
        <v>280000</v>
      </c>
      <c r="G27" s="124">
        <v>0</v>
      </c>
      <c r="H27" s="124">
        <v>0</v>
      </c>
      <c r="I27" s="124">
        <v>0</v>
      </c>
      <c r="J27" s="124">
        <v>0</v>
      </c>
      <c r="K27" s="121">
        <f t="shared" si="4"/>
        <v>338818</v>
      </c>
    </row>
    <row r="28" spans="2:11" x14ac:dyDescent="0.25">
      <c r="B28" s="122" t="s">
        <v>1115</v>
      </c>
      <c r="C28" s="123">
        <v>1446284275</v>
      </c>
      <c r="D28" s="126">
        <v>0</v>
      </c>
      <c r="E28" s="126">
        <v>0</v>
      </c>
      <c r="F28" s="126">
        <v>0</v>
      </c>
      <c r="G28" s="124">
        <v>0</v>
      </c>
      <c r="H28" s="124">
        <v>0</v>
      </c>
      <c r="I28" s="124">
        <v>0</v>
      </c>
      <c r="J28" s="124">
        <v>0</v>
      </c>
      <c r="K28" s="121">
        <f t="shared" si="4"/>
        <v>1446284275</v>
      </c>
    </row>
    <row r="29" spans="2:11" x14ac:dyDescent="0.25">
      <c r="B29" s="624" t="s">
        <v>1116</v>
      </c>
      <c r="C29" s="622">
        <f t="shared" ref="C29:K29" si="5">C21+C12</f>
        <v>1418686514950</v>
      </c>
      <c r="D29" s="622">
        <f t="shared" si="5"/>
        <v>182201222621</v>
      </c>
      <c r="E29" s="622">
        <f t="shared" si="5"/>
        <v>80562372546</v>
      </c>
      <c r="F29" s="622">
        <f t="shared" si="5"/>
        <v>30405049108.680016</v>
      </c>
      <c r="G29" s="622">
        <f t="shared" si="5"/>
        <v>301235271100</v>
      </c>
      <c r="H29" s="622">
        <f t="shared" si="5"/>
        <v>121165274110</v>
      </c>
      <c r="I29" s="622">
        <f t="shared" si="5"/>
        <v>8820432737</v>
      </c>
      <c r="J29" s="622">
        <f t="shared" si="5"/>
        <v>1035879151</v>
      </c>
      <c r="K29" s="622">
        <f t="shared" si="5"/>
        <v>2144112016323.6802</v>
      </c>
    </row>
    <row r="30" spans="2:11" ht="15" customHeight="1" x14ac:dyDescent="0.25">
      <c r="B30" s="304" t="s">
        <v>1127</v>
      </c>
      <c r="C30" s="304"/>
      <c r="D30" s="304"/>
      <c r="E30" s="304"/>
      <c r="F30" s="304"/>
      <c r="G30" s="304"/>
      <c r="H30" s="304"/>
      <c r="I30" s="304"/>
      <c r="J30" s="304"/>
      <c r="K30" s="324"/>
    </row>
    <row r="33" spans="3:11" x14ac:dyDescent="0.25">
      <c r="C33"/>
      <c r="D33"/>
      <c r="E33"/>
      <c r="F33"/>
      <c r="G33"/>
      <c r="H33"/>
      <c r="I33"/>
      <c r="J33"/>
      <c r="K33"/>
    </row>
    <row r="34" spans="3:11" x14ac:dyDescent="0.25">
      <c r="C34"/>
      <c r="D34"/>
      <c r="E34"/>
      <c r="F34"/>
      <c r="G34"/>
      <c r="H34"/>
      <c r="I34"/>
      <c r="J34"/>
      <c r="K34"/>
    </row>
    <row r="35" spans="3:11" x14ac:dyDescent="0.25">
      <c r="C35"/>
      <c r="D35"/>
      <c r="E35"/>
      <c r="F35"/>
      <c r="G35"/>
      <c r="H35"/>
      <c r="I35"/>
      <c r="J35"/>
      <c r="K35"/>
    </row>
    <row r="36" spans="3:11" x14ac:dyDescent="0.25">
      <c r="C36"/>
      <c r="D36"/>
      <c r="E36"/>
      <c r="F36"/>
      <c r="G36"/>
      <c r="H36"/>
      <c r="I36"/>
      <c r="J36"/>
      <c r="K36"/>
    </row>
    <row r="37" spans="3:11" x14ac:dyDescent="0.25">
      <c r="C37"/>
      <c r="D37"/>
      <c r="E37"/>
      <c r="F37"/>
      <c r="G37"/>
      <c r="H37"/>
      <c r="I37"/>
      <c r="J37"/>
      <c r="K37"/>
    </row>
    <row r="38" spans="3:11" x14ac:dyDescent="0.25">
      <c r="C38"/>
      <c r="D38"/>
      <c r="E38"/>
      <c r="F38"/>
      <c r="G38"/>
      <c r="H38"/>
      <c r="I38"/>
      <c r="J38"/>
      <c r="K38"/>
    </row>
    <row r="39" spans="3:11" x14ac:dyDescent="0.25">
      <c r="C39"/>
      <c r="D39"/>
      <c r="E39"/>
      <c r="F39"/>
      <c r="G39"/>
      <c r="H39"/>
      <c r="I39"/>
      <c r="J39"/>
      <c r="K39"/>
    </row>
  </sheetData>
  <mergeCells count="8">
    <mergeCell ref="B9:K9"/>
    <mergeCell ref="B10:B11"/>
    <mergeCell ref="B2:K2"/>
    <mergeCell ref="B3:K3"/>
    <mergeCell ref="B4:K4"/>
    <mergeCell ref="B6:K6"/>
    <mergeCell ref="B7:K7"/>
    <mergeCell ref="B8:K8"/>
  </mergeCells>
  <pageMargins left="0.7" right="0.7" top="0.75" bottom="0.75" header="0.3" footer="0.3"/>
  <pageSetup orientation="portrait" r:id="rId1"/>
  <ignoredErrors>
    <ignoredError sqref="K2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41EA-5CBC-43EE-97A3-8B7FA7899C8A}">
  <dimension ref="A1:R37"/>
  <sheetViews>
    <sheetView showGridLines="0" zoomScaleNormal="100" workbookViewId="0">
      <selection activeCell="D47" sqref="D47"/>
    </sheetView>
  </sheetViews>
  <sheetFormatPr defaultColWidth="9.140625" defaultRowHeight="15" x14ac:dyDescent="0.25"/>
  <cols>
    <col min="1" max="4" width="9.140625" style="3"/>
    <col min="5" max="5" width="23.7109375" style="3" customWidth="1"/>
    <col min="6" max="6" width="11.140625" style="3" customWidth="1"/>
    <col min="7" max="7" width="9.140625" style="3"/>
    <col min="8" max="8" width="7" style="3" customWidth="1"/>
    <col min="9" max="10" width="9.140625" style="3"/>
    <col min="11" max="11" width="15.5703125" style="3" customWidth="1"/>
    <col min="12" max="12" width="18.140625" style="3" customWidth="1"/>
    <col min="13" max="16384" width="9.140625" style="3"/>
  </cols>
  <sheetData>
    <row r="1" spans="1:18" ht="23.25" customHeight="1" x14ac:dyDescent="0.25">
      <c r="C1" s="688" t="s">
        <v>45</v>
      </c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4"/>
      <c r="P1" s="4"/>
      <c r="Q1" s="4"/>
      <c r="R1" s="4"/>
    </row>
    <row r="2" spans="1:18" ht="18.75" x14ac:dyDescent="0.25">
      <c r="C2" s="689" t="s">
        <v>46</v>
      </c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5"/>
      <c r="P2" s="5"/>
      <c r="Q2" s="5"/>
      <c r="R2" s="5"/>
    </row>
    <row r="3" spans="1:18" ht="15.75" customHeight="1" x14ac:dyDescent="0.25">
      <c r="C3" s="687" t="s">
        <v>47</v>
      </c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"/>
      <c r="P3" s="6"/>
      <c r="Q3" s="6"/>
      <c r="R3" s="6"/>
    </row>
    <row r="5" spans="1:18" ht="15.75" x14ac:dyDescent="0.25">
      <c r="E5" s="690" t="s">
        <v>48</v>
      </c>
      <c r="F5" s="691"/>
      <c r="G5" s="691"/>
      <c r="H5" s="691"/>
      <c r="I5" s="691"/>
      <c r="J5" s="691"/>
      <c r="K5" s="691"/>
      <c r="L5" s="691"/>
      <c r="M5" s="691"/>
      <c r="N5" s="691"/>
    </row>
    <row r="6" spans="1:18" ht="15.75" x14ac:dyDescent="0.25">
      <c r="E6" s="692" t="s">
        <v>49</v>
      </c>
      <c r="F6" s="692"/>
      <c r="G6" s="692"/>
      <c r="H6" s="692"/>
      <c r="I6" s="692"/>
      <c r="J6" s="692"/>
      <c r="K6" s="692"/>
      <c r="L6" s="692"/>
      <c r="M6" s="692"/>
      <c r="N6" s="692"/>
    </row>
    <row r="8" spans="1:18" ht="15.75" thickBot="1" x14ac:dyDescent="0.3">
      <c r="E8" s="705" t="s">
        <v>50</v>
      </c>
      <c r="F8" s="707" t="s">
        <v>60</v>
      </c>
      <c r="G8" s="709" t="s">
        <v>61</v>
      </c>
      <c r="H8" s="710"/>
      <c r="I8" s="710"/>
      <c r="J8" s="710"/>
      <c r="K8" s="710"/>
      <c r="L8" s="710"/>
    </row>
    <row r="9" spans="1:18" ht="15.75" thickBot="1" x14ac:dyDescent="0.3">
      <c r="E9" s="705"/>
      <c r="F9" s="707"/>
      <c r="G9" s="711">
        <v>45078</v>
      </c>
      <c r="H9" s="712"/>
      <c r="I9" s="711">
        <v>45292</v>
      </c>
      <c r="J9" s="712"/>
      <c r="K9" s="693" t="s">
        <v>62</v>
      </c>
      <c r="L9" s="694"/>
    </row>
    <row r="10" spans="1:18" ht="15.75" thickBot="1" x14ac:dyDescent="0.3">
      <c r="E10" s="706"/>
      <c r="F10" s="708"/>
      <c r="G10" s="33">
        <v>2024</v>
      </c>
      <c r="H10" s="34">
        <v>2025</v>
      </c>
      <c r="I10" s="35">
        <v>2024</v>
      </c>
      <c r="J10" s="33">
        <v>2025</v>
      </c>
      <c r="K10" s="36">
        <v>2024</v>
      </c>
      <c r="L10" s="34">
        <v>2025</v>
      </c>
    </row>
    <row r="11" spans="1:18" x14ac:dyDescent="0.25">
      <c r="E11" s="40" t="s">
        <v>56</v>
      </c>
      <c r="F11" s="41">
        <v>2.6</v>
      </c>
      <c r="G11" s="41">
        <f t="shared" ref="G11:H16" si="0">I11-M11</f>
        <v>2.4</v>
      </c>
      <c r="H11" s="43">
        <f t="shared" si="0"/>
        <v>3</v>
      </c>
      <c r="I11" s="41">
        <v>2.4</v>
      </c>
      <c r="J11" s="41">
        <v>2.7</v>
      </c>
      <c r="K11" s="45">
        <v>0</v>
      </c>
      <c r="L11" s="48">
        <v>-0.3</v>
      </c>
      <c r="M11" s="3">
        <v>0</v>
      </c>
      <c r="N11" s="3">
        <v>-0.3</v>
      </c>
      <c r="Q11" s="44"/>
    </row>
    <row r="12" spans="1:18" x14ac:dyDescent="0.25">
      <c r="E12" s="9" t="s">
        <v>57</v>
      </c>
      <c r="F12" s="32">
        <v>1.5</v>
      </c>
      <c r="G12" s="32">
        <f t="shared" si="0"/>
        <v>1.2</v>
      </c>
      <c r="H12" s="9">
        <f t="shared" si="0"/>
        <v>2.2000000000000002</v>
      </c>
      <c r="I12" s="32">
        <v>1.2</v>
      </c>
      <c r="J12" s="32">
        <v>1.6</v>
      </c>
      <c r="K12" s="46">
        <v>0</v>
      </c>
      <c r="L12" s="49">
        <v>-0.6</v>
      </c>
      <c r="M12" s="3">
        <v>0</v>
      </c>
      <c r="N12" s="3">
        <v>-0.6</v>
      </c>
    </row>
    <row r="13" spans="1:18" x14ac:dyDescent="0.25">
      <c r="E13" s="40" t="s">
        <v>58</v>
      </c>
      <c r="F13" s="41">
        <v>2.5</v>
      </c>
      <c r="G13" s="42">
        <f t="shared" si="0"/>
        <v>0.8</v>
      </c>
      <c r="H13" s="40">
        <f t="shared" si="0"/>
        <v>2.2999999999999998</v>
      </c>
      <c r="I13" s="41">
        <v>1.6</v>
      </c>
      <c r="J13" s="41">
        <v>1.7</v>
      </c>
      <c r="K13" s="47">
        <v>0.8</v>
      </c>
      <c r="L13" s="48">
        <v>-0.6</v>
      </c>
      <c r="M13" s="3">
        <v>0.8</v>
      </c>
      <c r="N13" s="3">
        <v>-0.6</v>
      </c>
    </row>
    <row r="14" spans="1:18" x14ac:dyDescent="0.25">
      <c r="A14" s="7"/>
      <c r="B14" s="7"/>
      <c r="C14" s="7"/>
      <c r="E14" s="9" t="s">
        <v>33</v>
      </c>
      <c r="F14" s="32">
        <v>0.4</v>
      </c>
      <c r="G14" s="32">
        <f t="shared" si="0"/>
        <v>1.2999999999999998</v>
      </c>
      <c r="H14" s="9">
        <f t="shared" si="0"/>
        <v>2.2999999999999998</v>
      </c>
      <c r="I14" s="32">
        <v>0.7</v>
      </c>
      <c r="J14" s="32">
        <v>1.6</v>
      </c>
      <c r="K14" s="49">
        <v>-0.6</v>
      </c>
      <c r="L14" s="49">
        <v>-0.7</v>
      </c>
      <c r="M14" s="3">
        <v>-0.6</v>
      </c>
      <c r="N14" s="3">
        <v>-0.7</v>
      </c>
    </row>
    <row r="15" spans="1:18" x14ac:dyDescent="0.25">
      <c r="A15" s="7"/>
      <c r="B15" s="7"/>
      <c r="C15" s="695"/>
      <c r="D15" s="695"/>
      <c r="E15" s="40" t="s">
        <v>37</v>
      </c>
      <c r="F15" s="41">
        <v>1.8</v>
      </c>
      <c r="G15" s="42">
        <f t="shared" si="0"/>
        <v>0.7</v>
      </c>
      <c r="H15" s="41">
        <f t="shared" si="0"/>
        <v>0.60000000000000009</v>
      </c>
      <c r="I15" s="41">
        <v>0.9</v>
      </c>
      <c r="J15" s="41">
        <v>0.8</v>
      </c>
      <c r="K15" s="47">
        <v>0.2</v>
      </c>
      <c r="L15" s="47">
        <v>0.2</v>
      </c>
      <c r="M15" s="3">
        <v>0.2</v>
      </c>
      <c r="N15" s="3">
        <v>0.2</v>
      </c>
    </row>
    <row r="16" spans="1:18" ht="15.75" thickBot="1" x14ac:dyDescent="0.3">
      <c r="E16" s="37" t="s">
        <v>59</v>
      </c>
      <c r="F16" s="38">
        <v>5.2</v>
      </c>
      <c r="G16" s="39">
        <f>I16-M16</f>
        <v>4.5999999999999996</v>
      </c>
      <c r="H16" s="38">
        <f t="shared" si="0"/>
        <v>4.3999999999999995</v>
      </c>
      <c r="I16" s="38">
        <v>4.5</v>
      </c>
      <c r="J16" s="38">
        <v>4.3</v>
      </c>
      <c r="K16" s="50">
        <v>-0.1</v>
      </c>
      <c r="L16" s="50">
        <v>-0.1</v>
      </c>
      <c r="M16" s="3">
        <v>-0.1</v>
      </c>
      <c r="N16" s="3">
        <v>-0.1</v>
      </c>
    </row>
    <row r="17" spans="4:12" x14ac:dyDescent="0.25">
      <c r="E17" s="8" t="s">
        <v>63</v>
      </c>
    </row>
    <row r="19" spans="4:12" ht="29.25" customHeight="1" x14ac:dyDescent="0.25"/>
    <row r="24" spans="4:12" hidden="1" x14ac:dyDescent="0.25"/>
    <row r="25" spans="4:12" hidden="1" x14ac:dyDescent="0.25"/>
    <row r="26" spans="4:12" hidden="1" x14ac:dyDescent="0.25"/>
    <row r="27" spans="4:12" hidden="1" x14ac:dyDescent="0.25">
      <c r="D27" s="10"/>
      <c r="E27" s="11"/>
      <c r="F27" s="11"/>
    </row>
    <row r="28" spans="4:12" hidden="1" x14ac:dyDescent="0.25">
      <c r="E28" s="11"/>
      <c r="F28" s="11"/>
    </row>
    <row r="29" spans="4:12" ht="15.75" hidden="1" thickBot="1" x14ac:dyDescent="0.3">
      <c r="E29" s="696" t="s">
        <v>50</v>
      </c>
      <c r="F29" s="698" t="s">
        <v>51</v>
      </c>
      <c r="G29" s="700" t="s">
        <v>52</v>
      </c>
      <c r="H29" s="701"/>
      <c r="I29" s="701"/>
      <c r="J29" s="701"/>
      <c r="K29" s="701"/>
      <c r="L29" s="701"/>
    </row>
    <row r="30" spans="4:12" ht="40.5" hidden="1" customHeight="1" thickBot="1" x14ac:dyDescent="0.3">
      <c r="E30" s="696"/>
      <c r="F30" s="698"/>
      <c r="G30" s="702" t="s">
        <v>53</v>
      </c>
      <c r="H30" s="703"/>
      <c r="I30" s="702" t="s">
        <v>54</v>
      </c>
      <c r="J30" s="703"/>
      <c r="K30" s="704" t="s">
        <v>55</v>
      </c>
      <c r="L30" s="704"/>
    </row>
    <row r="31" spans="4:12" ht="15.75" hidden="1" thickBot="1" x14ac:dyDescent="0.3">
      <c r="E31" s="697"/>
      <c r="F31" s="699"/>
      <c r="G31" s="12">
        <v>2023</v>
      </c>
      <c r="H31" s="12">
        <v>2024</v>
      </c>
      <c r="I31" s="12">
        <v>2023</v>
      </c>
      <c r="J31" s="12">
        <v>2024</v>
      </c>
      <c r="K31" s="12">
        <v>2023</v>
      </c>
      <c r="L31" s="12">
        <v>2024</v>
      </c>
    </row>
    <row r="32" spans="4:12" hidden="1" x14ac:dyDescent="0.25">
      <c r="E32" s="13" t="s">
        <v>56</v>
      </c>
      <c r="F32" s="14">
        <v>3.4</v>
      </c>
      <c r="G32" s="15">
        <v>3.1</v>
      </c>
      <c r="H32" s="15">
        <v>3</v>
      </c>
      <c r="I32" s="15">
        <v>2.9</v>
      </c>
      <c r="J32" s="16">
        <v>3.1</v>
      </c>
      <c r="K32" s="17">
        <f>IF(G32&gt;I32,0, IF(G32&lt;I32,2,1))</f>
        <v>0</v>
      </c>
      <c r="L32" s="17">
        <f>IF(H32&gt;J32,0, IF(H32&lt;J32,2,1))</f>
        <v>2</v>
      </c>
    </row>
    <row r="33" spans="5:12" hidden="1" x14ac:dyDescent="0.25">
      <c r="E33" s="18" t="s">
        <v>57</v>
      </c>
      <c r="F33" s="19">
        <v>2.7</v>
      </c>
      <c r="G33" s="19">
        <v>1.3</v>
      </c>
      <c r="H33" s="19">
        <v>1.2</v>
      </c>
      <c r="I33" s="19">
        <v>1.2</v>
      </c>
      <c r="J33" s="19">
        <v>1.4</v>
      </c>
      <c r="K33" s="20">
        <f>IF(G33&gt;I33,0, IF(G33&lt;I33,2,1))</f>
        <v>0</v>
      </c>
      <c r="L33" s="21">
        <f t="shared" ref="L33:L36" si="1">IF(H33&gt;J33,0, IF(H33&lt;J33,2,1))</f>
        <v>2</v>
      </c>
    </row>
    <row r="34" spans="5:12" hidden="1" x14ac:dyDescent="0.25">
      <c r="E34" s="22" t="s">
        <v>58</v>
      </c>
      <c r="F34" s="23">
        <v>2</v>
      </c>
      <c r="G34" s="23">
        <v>1.7999999999999998</v>
      </c>
      <c r="H34" s="23">
        <v>0.8</v>
      </c>
      <c r="I34" s="23">
        <v>1.4</v>
      </c>
      <c r="J34" s="23">
        <v>1</v>
      </c>
      <c r="K34" s="24">
        <f t="shared" ref="K34:K36" si="2">IF(G34&gt;I34,0, IF(G34&lt;I34,2,1))</f>
        <v>0</v>
      </c>
      <c r="L34" s="25">
        <f t="shared" si="1"/>
        <v>2</v>
      </c>
    </row>
    <row r="35" spans="5:12" hidden="1" x14ac:dyDescent="0.25">
      <c r="E35" s="18" t="s">
        <v>33</v>
      </c>
      <c r="F35" s="19">
        <v>3.5</v>
      </c>
      <c r="G35" s="19">
        <v>0.89999999999999991</v>
      </c>
      <c r="H35" s="19">
        <v>1.4000000000000001</v>
      </c>
      <c r="I35" s="26">
        <v>0.7</v>
      </c>
      <c r="J35" s="26">
        <v>1.6</v>
      </c>
      <c r="K35" s="20">
        <f t="shared" si="2"/>
        <v>0</v>
      </c>
      <c r="L35" s="21">
        <f t="shared" si="1"/>
        <v>2</v>
      </c>
    </row>
    <row r="36" spans="5:12" ht="15.75" hidden="1" thickBot="1" x14ac:dyDescent="0.3">
      <c r="E36" s="27" t="s">
        <v>59</v>
      </c>
      <c r="F36" s="28">
        <v>3</v>
      </c>
      <c r="G36" s="29">
        <v>6</v>
      </c>
      <c r="H36" s="29">
        <v>4.5</v>
      </c>
      <c r="I36" s="29">
        <v>5.2</v>
      </c>
      <c r="J36" s="28">
        <v>4.5</v>
      </c>
      <c r="K36" s="30">
        <f t="shared" si="2"/>
        <v>0</v>
      </c>
      <c r="L36" s="31">
        <f t="shared" si="1"/>
        <v>1</v>
      </c>
    </row>
    <row r="37" spans="5:12" hidden="1" x14ac:dyDescent="0.25"/>
  </sheetData>
  <mergeCells count="18">
    <mergeCell ref="K9:L9"/>
    <mergeCell ref="C15:D15"/>
    <mergeCell ref="E29:E31"/>
    <mergeCell ref="F29:F31"/>
    <mergeCell ref="G29:L29"/>
    <mergeCell ref="G30:H30"/>
    <mergeCell ref="I30:J30"/>
    <mergeCell ref="K30:L30"/>
    <mergeCell ref="E8:E10"/>
    <mergeCell ref="F8:F10"/>
    <mergeCell ref="G8:L8"/>
    <mergeCell ref="G9:H9"/>
    <mergeCell ref="I9:J9"/>
    <mergeCell ref="C1:N1"/>
    <mergeCell ref="C2:N2"/>
    <mergeCell ref="C3:N3"/>
    <mergeCell ref="E5:N5"/>
    <mergeCell ref="E6:N6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AE82145-DD81-420B-9CE5-84C0566E244A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K32:L32</xm:sqref>
        </x14:conditionalFormatting>
        <x14:conditionalFormatting xmlns:xm="http://schemas.microsoft.com/office/excel/2006/main">
          <x14:cfRule type="iconSet" priority="2" id="{D94C07D8-D582-4990-A6A9-9BA4A492D83A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K33:L36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BF2D8-FDB1-4782-8761-9880BF72C699}">
  <dimension ref="C1:M21"/>
  <sheetViews>
    <sheetView showGridLines="0" workbookViewId="0">
      <selection activeCell="D19" sqref="D19:G19"/>
    </sheetView>
  </sheetViews>
  <sheetFormatPr defaultColWidth="11.42578125" defaultRowHeight="15" x14ac:dyDescent="0.25"/>
  <cols>
    <col min="3" max="3" width="25.85546875" customWidth="1"/>
    <col min="4" max="4" width="36.5703125" customWidth="1"/>
    <col min="5" max="5" width="19.28515625" customWidth="1"/>
    <col min="7" max="7" width="20.28515625" customWidth="1"/>
  </cols>
  <sheetData>
    <row r="1" spans="3:13" ht="27.75" x14ac:dyDescent="0.25">
      <c r="D1" s="808" t="s">
        <v>45</v>
      </c>
      <c r="E1" s="809"/>
      <c r="F1" s="809"/>
      <c r="G1" s="809"/>
      <c r="H1" s="132"/>
      <c r="I1" s="133"/>
      <c r="J1" s="133"/>
      <c r="K1" s="133"/>
      <c r="L1" s="133"/>
      <c r="M1" s="133"/>
    </row>
    <row r="2" spans="3:13" ht="21" customHeight="1" x14ac:dyDescent="0.25">
      <c r="D2" s="684" t="s">
        <v>46</v>
      </c>
      <c r="E2" s="685"/>
      <c r="F2" s="685"/>
      <c r="G2" s="685"/>
      <c r="H2" s="134"/>
      <c r="I2" s="134"/>
      <c r="J2" s="134"/>
      <c r="K2" s="134"/>
      <c r="L2" s="134"/>
      <c r="M2" s="134"/>
    </row>
    <row r="3" spans="3:13" ht="15.75" customHeight="1" x14ac:dyDescent="0.25">
      <c r="D3" s="810" t="s">
        <v>1119</v>
      </c>
      <c r="E3" s="811"/>
      <c r="F3" s="811"/>
      <c r="G3" s="811"/>
      <c r="H3" s="135"/>
      <c r="I3" s="6"/>
      <c r="J3" s="129"/>
      <c r="K3" s="129"/>
      <c r="L3" s="129"/>
      <c r="M3" s="129"/>
    </row>
    <row r="6" spans="3:13" x14ac:dyDescent="0.25">
      <c r="D6" s="801" t="s">
        <v>3510</v>
      </c>
      <c r="E6" s="801"/>
      <c r="F6" s="801"/>
      <c r="G6" s="801"/>
    </row>
    <row r="7" spans="3:13" ht="15.75" thickBot="1" x14ac:dyDescent="0.3">
      <c r="D7" s="812">
        <v>2024</v>
      </c>
      <c r="E7" s="812"/>
      <c r="F7" s="812"/>
      <c r="G7" s="812"/>
    </row>
    <row r="8" spans="3:13" ht="15.75" customHeight="1" thickBot="1" x14ac:dyDescent="0.3">
      <c r="C8" s="136"/>
      <c r="D8" s="802" t="s">
        <v>1120</v>
      </c>
      <c r="E8" s="804" t="s">
        <v>1121</v>
      </c>
      <c r="F8" s="805"/>
      <c r="G8" s="806" t="s">
        <v>1122</v>
      </c>
    </row>
    <row r="9" spans="3:13" ht="29.25" customHeight="1" thickBot="1" x14ac:dyDescent="0.3">
      <c r="C9" s="136"/>
      <c r="D9" s="802"/>
      <c r="E9" s="625" t="s">
        <v>1123</v>
      </c>
      <c r="F9" s="626" t="s">
        <v>1124</v>
      </c>
      <c r="G9" s="807"/>
    </row>
    <row r="10" spans="3:13" x14ac:dyDescent="0.25">
      <c r="C10" s="136"/>
      <c r="D10" s="803"/>
      <c r="E10" s="627">
        <v>1</v>
      </c>
      <c r="F10" s="628">
        <v>2</v>
      </c>
      <c r="G10" s="629">
        <v>3</v>
      </c>
    </row>
    <row r="11" spans="3:13" ht="15.75" thickBot="1" x14ac:dyDescent="0.3">
      <c r="C11" s="136"/>
      <c r="D11" s="137" t="s">
        <v>3529</v>
      </c>
      <c r="E11" s="138">
        <v>34</v>
      </c>
      <c r="F11" s="138">
        <v>34</v>
      </c>
      <c r="G11" s="139">
        <f t="shared" ref="G11:G19" si="0">F11/E11</f>
        <v>1</v>
      </c>
    </row>
    <row r="12" spans="3:13" ht="30.75" thickBot="1" x14ac:dyDescent="0.3">
      <c r="C12" s="136"/>
      <c r="D12" s="140" t="s">
        <v>1052</v>
      </c>
      <c r="E12" s="141">
        <v>58</v>
      </c>
      <c r="F12" s="141">
        <v>58</v>
      </c>
      <c r="G12" s="142">
        <f t="shared" si="0"/>
        <v>1</v>
      </c>
    </row>
    <row r="13" spans="3:13" ht="30.75" thickBot="1" x14ac:dyDescent="0.3">
      <c r="C13" s="136"/>
      <c r="D13" s="140" t="s">
        <v>1053</v>
      </c>
      <c r="E13" s="141">
        <v>8</v>
      </c>
      <c r="F13" s="141">
        <v>8</v>
      </c>
      <c r="G13" s="142">
        <f t="shared" si="0"/>
        <v>1</v>
      </c>
    </row>
    <row r="14" spans="3:13" ht="15.75" thickBot="1" x14ac:dyDescent="0.3">
      <c r="C14" s="136"/>
      <c r="D14" s="140" t="s">
        <v>1054</v>
      </c>
      <c r="E14" s="141">
        <v>393</v>
      </c>
      <c r="F14" s="141">
        <v>379</v>
      </c>
      <c r="G14" s="142">
        <f t="shared" si="0"/>
        <v>0.96437659033078882</v>
      </c>
    </row>
    <row r="15" spans="3:13" ht="30.75" thickBot="1" x14ac:dyDescent="0.3">
      <c r="C15" s="136"/>
      <c r="D15" s="143" t="s">
        <v>1055</v>
      </c>
      <c r="E15" s="144">
        <v>24</v>
      </c>
      <c r="F15" s="144">
        <v>23</v>
      </c>
      <c r="G15" s="145">
        <f t="shared" si="0"/>
        <v>0.95833333333333337</v>
      </c>
    </row>
    <row r="16" spans="3:13" ht="30.75" thickBot="1" x14ac:dyDescent="0.3">
      <c r="C16" s="136"/>
      <c r="D16" s="140" t="s">
        <v>1125</v>
      </c>
      <c r="E16" s="141">
        <v>2</v>
      </c>
      <c r="F16" s="141">
        <v>1</v>
      </c>
      <c r="G16" s="142">
        <f t="shared" si="0"/>
        <v>0.5</v>
      </c>
    </row>
    <row r="17" spans="3:7" ht="30.75" thickBot="1" x14ac:dyDescent="0.3">
      <c r="C17" s="136"/>
      <c r="D17" s="140" t="s">
        <v>1077</v>
      </c>
      <c r="E17" s="141">
        <v>5</v>
      </c>
      <c r="F17" s="141">
        <v>5</v>
      </c>
      <c r="G17" s="142">
        <f t="shared" si="0"/>
        <v>1</v>
      </c>
    </row>
    <row r="18" spans="3:7" x14ac:dyDescent="0.25">
      <c r="C18" s="136"/>
      <c r="D18" s="149" t="s">
        <v>1079</v>
      </c>
      <c r="E18" s="148">
        <v>1</v>
      </c>
      <c r="F18" s="150">
        <v>1</v>
      </c>
      <c r="G18" s="151">
        <f t="shared" si="0"/>
        <v>1</v>
      </c>
    </row>
    <row r="19" spans="3:7" ht="15.75" thickBot="1" x14ac:dyDescent="0.3">
      <c r="C19" s="136"/>
      <c r="D19" s="630" t="s">
        <v>1126</v>
      </c>
      <c r="E19" s="631">
        <f>SUM(E11:E18)</f>
        <v>525</v>
      </c>
      <c r="F19" s="632">
        <f>SUM(F11:F18)</f>
        <v>509</v>
      </c>
      <c r="G19" s="633">
        <f t="shared" si="0"/>
        <v>0.96952380952380957</v>
      </c>
    </row>
    <row r="20" spans="3:7" x14ac:dyDescent="0.25">
      <c r="D20" s="146" t="s">
        <v>1127</v>
      </c>
      <c r="E20" s="147"/>
    </row>
    <row r="21" spans="3:7" x14ac:dyDescent="0.25">
      <c r="F21" s="116"/>
    </row>
  </sheetData>
  <mergeCells count="8">
    <mergeCell ref="D8:D10"/>
    <mergeCell ref="E8:F8"/>
    <mergeCell ref="G8:G9"/>
    <mergeCell ref="D1:G1"/>
    <mergeCell ref="D2:G2"/>
    <mergeCell ref="D3:G3"/>
    <mergeCell ref="D6:G6"/>
    <mergeCell ref="D7:G7"/>
  </mergeCells>
  <pageMargins left="0.7" right="0.7" top="0.75" bottom="0.75" header="0.3" footer="0.3"/>
  <ignoredErrors>
    <ignoredError sqref="E19:F19" formulaRange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59DE0-4EF8-4C06-BE67-D05879E6297D}">
  <dimension ref="A1:S31"/>
  <sheetViews>
    <sheetView showGridLines="0" topLeftCell="A3" zoomScaleNormal="100" workbookViewId="0">
      <selection activeCell="G32" sqref="G32"/>
    </sheetView>
  </sheetViews>
  <sheetFormatPr defaultColWidth="11.42578125" defaultRowHeight="15" x14ac:dyDescent="0.25"/>
  <cols>
    <col min="2" max="2" width="27.85546875" customWidth="1"/>
    <col min="3" max="3" width="19.140625" customWidth="1"/>
    <col min="4" max="4" width="20.42578125" customWidth="1"/>
  </cols>
  <sheetData>
    <row r="1" spans="1:19" s="55" customFormat="1" x14ac:dyDescent="0.25"/>
    <row r="2" spans="1:19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234"/>
      <c r="R2" s="234"/>
      <c r="S2" s="234"/>
    </row>
    <row r="3" spans="1:19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  <c r="Q3"/>
      <c r="R3" s="234"/>
      <c r="S3" s="234"/>
    </row>
    <row r="4" spans="1:19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/>
      <c r="Q4"/>
      <c r="R4" s="234"/>
      <c r="S4" s="234"/>
    </row>
    <row r="5" spans="1:19" x14ac:dyDescent="0.25">
      <c r="R5" s="72"/>
      <c r="S5" s="72"/>
    </row>
    <row r="6" spans="1:19" s="2" customFormat="1" x14ac:dyDescent="0.25">
      <c r="P6"/>
      <c r="Q6"/>
      <c r="R6" s="235"/>
      <c r="S6" s="235"/>
    </row>
    <row r="20" spans="2:13" x14ac:dyDescent="0.25">
      <c r="K20" s="72" t="s">
        <v>88</v>
      </c>
      <c r="L20" s="72" t="s">
        <v>3513</v>
      </c>
      <c r="M20" s="72" t="s">
        <v>3514</v>
      </c>
    </row>
    <row r="21" spans="2:13" x14ac:dyDescent="0.25">
      <c r="K21" s="72">
        <v>2016</v>
      </c>
      <c r="L21" s="239">
        <v>157891446325</v>
      </c>
      <c r="M21" s="320">
        <v>0</v>
      </c>
    </row>
    <row r="22" spans="2:13" x14ac:dyDescent="0.25">
      <c r="K22" s="72">
        <v>2017</v>
      </c>
      <c r="L22" s="239">
        <v>174632016243</v>
      </c>
      <c r="M22" s="320">
        <v>0</v>
      </c>
    </row>
    <row r="23" spans="2:13" x14ac:dyDescent="0.25">
      <c r="K23" s="72">
        <v>2018</v>
      </c>
      <c r="L23" s="239">
        <v>174583009604.00003</v>
      </c>
      <c r="M23" s="320">
        <v>0</v>
      </c>
    </row>
    <row r="24" spans="2:13" x14ac:dyDescent="0.25">
      <c r="K24" s="72">
        <v>2019</v>
      </c>
      <c r="L24" s="239">
        <v>202138349745.4776</v>
      </c>
      <c r="M24" s="320">
        <v>0</v>
      </c>
    </row>
    <row r="25" spans="2:13" x14ac:dyDescent="0.25">
      <c r="K25" s="72">
        <v>2020</v>
      </c>
      <c r="L25" s="239">
        <v>201250330014.40118</v>
      </c>
      <c r="M25" s="320">
        <v>0</v>
      </c>
    </row>
    <row r="26" spans="2:13" x14ac:dyDescent="0.25">
      <c r="K26" s="72">
        <v>2021</v>
      </c>
      <c r="L26" s="239">
        <v>233262832411.41</v>
      </c>
      <c r="M26" s="320">
        <v>0</v>
      </c>
    </row>
    <row r="27" spans="2:13" x14ac:dyDescent="0.25">
      <c r="K27" s="72">
        <v>2022</v>
      </c>
      <c r="L27" s="239">
        <v>246208296337.77002</v>
      </c>
      <c r="M27" s="320">
        <v>0</v>
      </c>
    </row>
    <row r="28" spans="2:13" x14ac:dyDescent="0.25">
      <c r="K28" s="72">
        <v>2023</v>
      </c>
      <c r="L28" s="239">
        <v>293724777508.37</v>
      </c>
      <c r="M28" s="320">
        <v>0</v>
      </c>
    </row>
    <row r="29" spans="2:13" x14ac:dyDescent="0.25">
      <c r="B29" s="322" t="s">
        <v>3516</v>
      </c>
      <c r="K29" s="321" t="s">
        <v>3515</v>
      </c>
      <c r="L29" s="239">
        <v>331466745306.96002</v>
      </c>
      <c r="M29" s="239">
        <v>20000000000</v>
      </c>
    </row>
    <row r="30" spans="2:13" x14ac:dyDescent="0.25">
      <c r="B30" s="322" t="s">
        <v>3523</v>
      </c>
      <c r="K30" s="229"/>
      <c r="L30" s="72"/>
      <c r="M30" s="239">
        <v>1249338774</v>
      </c>
    </row>
    <row r="31" spans="2:13" x14ac:dyDescent="0.25">
      <c r="B31" s="322" t="s">
        <v>3524</v>
      </c>
    </row>
  </sheetData>
  <mergeCells count="3">
    <mergeCell ref="B2:I2"/>
    <mergeCell ref="B3:I3"/>
    <mergeCell ref="B4:I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256E1-7956-4F33-B989-B203FB9BE737}">
  <dimension ref="B1:K29"/>
  <sheetViews>
    <sheetView showGridLines="0" topLeftCell="A12" zoomScale="80" zoomScaleNormal="80" workbookViewId="0">
      <selection activeCell="C9" sqref="C9:G10"/>
    </sheetView>
  </sheetViews>
  <sheetFormatPr defaultColWidth="8" defaultRowHeight="12.75" x14ac:dyDescent="0.25"/>
  <cols>
    <col min="1" max="2" width="8" style="152"/>
    <col min="3" max="3" width="18.42578125" style="152" customWidth="1"/>
    <col min="4" max="4" width="49.28515625" style="152" customWidth="1"/>
    <col min="5" max="5" width="8.140625" style="152" customWidth="1"/>
    <col min="6" max="6" width="11.140625" style="152" customWidth="1"/>
    <col min="7" max="7" width="29.28515625" style="152" customWidth="1"/>
    <col min="8" max="8" width="22.5703125" style="152" customWidth="1"/>
    <col min="9" max="16384" width="8" style="152"/>
  </cols>
  <sheetData>
    <row r="1" spans="2:11" ht="23.25" x14ac:dyDescent="0.25">
      <c r="C1" s="821" t="s">
        <v>45</v>
      </c>
      <c r="D1" s="822"/>
      <c r="E1" s="822"/>
      <c r="F1" s="822"/>
      <c r="G1" s="822"/>
      <c r="H1" s="822"/>
      <c r="I1" s="153"/>
      <c r="J1" s="153"/>
      <c r="K1" s="153"/>
    </row>
    <row r="2" spans="2:11" ht="18.75" x14ac:dyDescent="0.25">
      <c r="C2" s="823" t="s">
        <v>46</v>
      </c>
      <c r="D2" s="824"/>
      <c r="E2" s="824"/>
      <c r="F2" s="824"/>
      <c r="G2" s="824"/>
      <c r="H2" s="824"/>
      <c r="I2" s="154"/>
      <c r="J2" s="154"/>
      <c r="K2" s="154"/>
    </row>
    <row r="3" spans="2:11" ht="15.75" customHeight="1" x14ac:dyDescent="0.25">
      <c r="C3" s="810" t="s">
        <v>47</v>
      </c>
      <c r="D3" s="811"/>
      <c r="E3" s="811"/>
      <c r="F3" s="811"/>
      <c r="G3" s="811"/>
      <c r="H3" s="811"/>
      <c r="I3" s="6"/>
      <c r="J3" s="6"/>
      <c r="K3" s="6"/>
    </row>
    <row r="7" spans="2:11" ht="18.75" x14ac:dyDescent="0.3">
      <c r="C7" s="825" t="s">
        <v>3490</v>
      </c>
      <c r="D7" s="825"/>
      <c r="E7" s="825"/>
      <c r="F7" s="825"/>
      <c r="G7" s="825"/>
      <c r="H7" s="155"/>
    </row>
    <row r="8" spans="2:11" ht="18.75" x14ac:dyDescent="0.3">
      <c r="C8" s="825" t="s">
        <v>1150</v>
      </c>
      <c r="D8" s="825"/>
      <c r="E8" s="825"/>
      <c r="F8" s="825"/>
      <c r="G8" s="825"/>
      <c r="H8" s="155"/>
    </row>
    <row r="9" spans="2:11" ht="19.5" customHeight="1" thickBot="1" x14ac:dyDescent="0.3">
      <c r="C9" s="826" t="s">
        <v>3518</v>
      </c>
      <c r="D9" s="826"/>
      <c r="E9" s="826"/>
      <c r="F9" s="826"/>
      <c r="G9" s="826"/>
      <c r="H9"/>
      <c r="I9"/>
    </row>
    <row r="10" spans="2:11" ht="59.25" customHeight="1" thickBot="1" x14ac:dyDescent="0.3">
      <c r="C10" s="634" t="s">
        <v>1051</v>
      </c>
      <c r="D10" s="635" t="s">
        <v>1128</v>
      </c>
      <c r="E10" s="819" t="s">
        <v>3517</v>
      </c>
      <c r="F10" s="820"/>
      <c r="G10" s="636" t="s">
        <v>1129</v>
      </c>
      <c r="H10"/>
    </row>
    <row r="11" spans="2:11" ht="60.75" thickBot="1" x14ac:dyDescent="0.3">
      <c r="B11" s="156"/>
      <c r="C11" s="157" t="s">
        <v>1130</v>
      </c>
      <c r="D11" s="158" t="s">
        <v>1131</v>
      </c>
      <c r="E11" s="813" t="s">
        <v>1132</v>
      </c>
      <c r="F11" s="814"/>
      <c r="G11" s="160" t="s">
        <v>1133</v>
      </c>
      <c r="H11"/>
    </row>
    <row r="12" spans="2:11" ht="135.75" thickBot="1" x14ac:dyDescent="0.3">
      <c r="B12" s="156"/>
      <c r="C12" s="161" t="s">
        <v>1134</v>
      </c>
      <c r="D12" s="162" t="s">
        <v>1135</v>
      </c>
      <c r="E12" s="813" t="s">
        <v>1136</v>
      </c>
      <c r="F12" s="814"/>
      <c r="G12" s="163" t="s">
        <v>3519</v>
      </c>
    </row>
    <row r="13" spans="2:11" ht="75.75" thickBot="1" x14ac:dyDescent="0.3">
      <c r="B13" s="156"/>
      <c r="C13" s="164" t="s">
        <v>1151</v>
      </c>
      <c r="D13" s="165" t="s">
        <v>1137</v>
      </c>
      <c r="E13" s="813" t="s">
        <v>1136</v>
      </c>
      <c r="F13" s="814"/>
      <c r="G13" s="166" t="s">
        <v>3520</v>
      </c>
    </row>
    <row r="14" spans="2:11" ht="79.5" customHeight="1" thickBot="1" x14ac:dyDescent="0.3">
      <c r="B14" s="156"/>
      <c r="C14" s="163" t="s">
        <v>3522</v>
      </c>
      <c r="D14" s="161" t="s">
        <v>1138</v>
      </c>
      <c r="E14" s="813" t="s">
        <v>1136</v>
      </c>
      <c r="F14" s="814"/>
      <c r="G14" s="167" t="s">
        <v>1139</v>
      </c>
    </row>
    <row r="15" spans="2:11" ht="104.25" customHeight="1" thickBot="1" x14ac:dyDescent="0.3">
      <c r="C15" s="159" t="s">
        <v>1140</v>
      </c>
      <c r="D15" s="168" t="s">
        <v>1141</v>
      </c>
      <c r="E15" s="817" t="s">
        <v>1136</v>
      </c>
      <c r="F15" s="818"/>
      <c r="G15" s="166" t="s">
        <v>1139</v>
      </c>
    </row>
    <row r="16" spans="2:11" ht="90.75" customHeight="1" thickBot="1" x14ac:dyDescent="0.3">
      <c r="B16" s="156"/>
      <c r="C16" s="166" t="s">
        <v>1142</v>
      </c>
      <c r="D16" s="169" t="s">
        <v>1143</v>
      </c>
      <c r="E16" s="817" t="s">
        <v>1136</v>
      </c>
      <c r="F16" s="818"/>
      <c r="G16" s="167" t="s">
        <v>1139</v>
      </c>
    </row>
    <row r="17" spans="2:7" ht="60.75" thickBot="1" x14ac:dyDescent="0.3">
      <c r="B17" s="156"/>
      <c r="C17" s="170" t="s">
        <v>1145</v>
      </c>
      <c r="D17" s="171" t="s">
        <v>1146</v>
      </c>
      <c r="E17" s="817" t="s">
        <v>1144</v>
      </c>
      <c r="F17" s="818"/>
      <c r="G17" s="166" t="s">
        <v>1139</v>
      </c>
    </row>
    <row r="18" spans="2:7" ht="153.75" customHeight="1" thickBot="1" x14ac:dyDescent="0.3">
      <c r="C18" s="169" t="s">
        <v>1147</v>
      </c>
      <c r="D18" s="168" t="s">
        <v>1148</v>
      </c>
      <c r="E18" s="815" t="s">
        <v>1149</v>
      </c>
      <c r="F18" s="816"/>
      <c r="G18" s="166" t="s">
        <v>1139</v>
      </c>
    </row>
    <row r="19" spans="2:7" ht="16.5" customHeight="1" x14ac:dyDescent="0.2">
      <c r="C19" s="172" t="s">
        <v>3521</v>
      </c>
      <c r="G19" s="173"/>
    </row>
    <row r="20" spans="2:7" ht="16.5" customHeight="1" x14ac:dyDescent="0.2">
      <c r="C20" s="172" t="s">
        <v>3525</v>
      </c>
      <c r="G20" s="173"/>
    </row>
    <row r="21" spans="2:7" ht="16.5" customHeight="1" x14ac:dyDescent="0.2">
      <c r="G21" s="173"/>
    </row>
    <row r="22" spans="2:7" ht="16.5" customHeight="1" x14ac:dyDescent="0.2">
      <c r="G22" s="173"/>
    </row>
    <row r="23" spans="2:7" ht="16.5" customHeight="1" x14ac:dyDescent="0.2">
      <c r="G23" s="173"/>
    </row>
    <row r="24" spans="2:7" ht="16.5" customHeight="1" x14ac:dyDescent="0.2">
      <c r="G24" s="173"/>
    </row>
    <row r="25" spans="2:7" ht="16.5" customHeight="1" x14ac:dyDescent="0.2">
      <c r="G25" s="173"/>
    </row>
    <row r="26" spans="2:7" ht="16.5" customHeight="1" x14ac:dyDescent="0.2">
      <c r="G26" s="173"/>
    </row>
    <row r="27" spans="2:7" ht="16.5" customHeight="1" x14ac:dyDescent="0.2">
      <c r="G27" s="173"/>
    </row>
    <row r="28" spans="2:7" ht="16.5" customHeight="1" x14ac:dyDescent="0.2">
      <c r="G28" s="173"/>
    </row>
    <row r="29" spans="2:7" ht="16.5" customHeight="1" x14ac:dyDescent="0.2">
      <c r="G29" s="173"/>
    </row>
  </sheetData>
  <mergeCells count="15">
    <mergeCell ref="E10:F10"/>
    <mergeCell ref="C1:H1"/>
    <mergeCell ref="C2:H2"/>
    <mergeCell ref="C3:H3"/>
    <mergeCell ref="C7:G7"/>
    <mergeCell ref="C8:G8"/>
    <mergeCell ref="C9:G9"/>
    <mergeCell ref="E13:F13"/>
    <mergeCell ref="E12:F12"/>
    <mergeCell ref="E11:F11"/>
    <mergeCell ref="E18:F18"/>
    <mergeCell ref="E17:F17"/>
    <mergeCell ref="E16:F16"/>
    <mergeCell ref="E15:F15"/>
    <mergeCell ref="E14:F1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87910-846B-4E19-8732-ADD05ED272D7}">
  <dimension ref="A1:U62"/>
  <sheetViews>
    <sheetView showGridLines="0" zoomScale="80" zoomScaleNormal="80" workbookViewId="0">
      <selection activeCell="C46" sqref="C46:L46"/>
    </sheetView>
  </sheetViews>
  <sheetFormatPr defaultColWidth="11.42578125" defaultRowHeight="15" customHeight="1" x14ac:dyDescent="0.25"/>
  <cols>
    <col min="1" max="1" width="11.42578125" customWidth="1"/>
    <col min="2" max="2" width="17.42578125" customWidth="1"/>
    <col min="3" max="3" width="32.85546875" customWidth="1"/>
    <col min="4" max="4" width="20.7109375" customWidth="1"/>
    <col min="5" max="5" width="18.7109375" customWidth="1"/>
    <col min="6" max="6" width="20" customWidth="1"/>
    <col min="7" max="7" width="15.28515625" customWidth="1"/>
    <col min="8" max="9" width="15.5703125" customWidth="1"/>
    <col min="10" max="11" width="20.7109375" customWidth="1"/>
    <col min="12" max="12" width="17.85546875" customWidth="1"/>
    <col min="13" max="13" width="26.28515625" style="72" hidden="1" customWidth="1"/>
    <col min="14" max="14" width="18.85546875" hidden="1" customWidth="1"/>
    <col min="15" max="15" width="21.140625" hidden="1" customWidth="1"/>
    <col min="16" max="16" width="11.42578125" style="72"/>
  </cols>
  <sheetData>
    <row r="1" spans="1:16" ht="23.25" customHeight="1" x14ac:dyDescent="0.25">
      <c r="B1" s="828" t="s">
        <v>45</v>
      </c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174"/>
    </row>
    <row r="2" spans="1:16" ht="18.75" customHeight="1" x14ac:dyDescent="0.25">
      <c r="B2" s="823" t="s">
        <v>46</v>
      </c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154"/>
    </row>
    <row r="3" spans="1:16" ht="15.75" customHeight="1" x14ac:dyDescent="0.25">
      <c r="B3" s="686" t="s">
        <v>47</v>
      </c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"/>
      <c r="N3" s="6"/>
      <c r="O3" s="6"/>
      <c r="P3" s="6"/>
    </row>
    <row r="4" spans="1:16" ht="15.75" x14ac:dyDescent="0.25">
      <c r="A4" s="129"/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</row>
    <row r="5" spans="1:16" ht="18.75" x14ac:dyDescent="0.3">
      <c r="B5" s="825" t="s">
        <v>3504</v>
      </c>
      <c r="C5" s="825"/>
      <c r="D5" s="825"/>
      <c r="E5" s="825"/>
      <c r="F5" s="825"/>
      <c r="G5" s="825"/>
      <c r="H5" s="825"/>
      <c r="I5" s="825"/>
      <c r="J5" s="825"/>
      <c r="K5" s="825"/>
      <c r="L5" s="825"/>
      <c r="M5" s="155"/>
    </row>
    <row r="6" spans="1:16" ht="18.75" x14ac:dyDescent="0.3">
      <c r="B6" s="825">
        <v>2024</v>
      </c>
      <c r="C6" s="825"/>
      <c r="D6" s="825"/>
      <c r="E6" s="825"/>
      <c r="F6" s="825"/>
      <c r="G6" s="825"/>
      <c r="H6" s="825"/>
      <c r="I6" s="825"/>
      <c r="J6" s="825"/>
      <c r="K6" s="825"/>
      <c r="L6" s="825"/>
      <c r="M6" s="155"/>
      <c r="P6"/>
    </row>
    <row r="7" spans="1:16" ht="19.5" thickBot="1" x14ac:dyDescent="0.35">
      <c r="B7" s="827" t="s">
        <v>1081</v>
      </c>
      <c r="C7" s="827"/>
      <c r="D7" s="827"/>
      <c r="E7" s="827"/>
      <c r="F7" s="827"/>
      <c r="G7" s="827"/>
      <c r="H7" s="827"/>
      <c r="I7" s="827"/>
      <c r="J7" s="827"/>
      <c r="K7" s="827"/>
      <c r="L7" s="827"/>
      <c r="M7" s="175"/>
      <c r="P7"/>
    </row>
    <row r="8" spans="1:16" ht="16.5" thickBot="1" x14ac:dyDescent="0.3">
      <c r="A8" s="176"/>
      <c r="B8" s="830" t="s">
        <v>1152</v>
      </c>
      <c r="C8" s="833" t="s">
        <v>1153</v>
      </c>
      <c r="D8" s="843" t="s">
        <v>1154</v>
      </c>
      <c r="E8" s="844"/>
      <c r="F8" s="844"/>
      <c r="G8" s="844"/>
      <c r="H8" s="844"/>
      <c r="I8" s="844"/>
      <c r="J8" s="844"/>
      <c r="K8" s="845"/>
      <c r="L8" s="836" t="s">
        <v>1155</v>
      </c>
      <c r="M8" s="177"/>
      <c r="P8"/>
    </row>
    <row r="9" spans="1:16" ht="60.75" thickBot="1" x14ac:dyDescent="0.3">
      <c r="B9" s="831"/>
      <c r="C9" s="834"/>
      <c r="D9" s="178" t="s">
        <v>3529</v>
      </c>
      <c r="E9" s="178" t="s">
        <v>1156</v>
      </c>
      <c r="F9" s="178" t="s">
        <v>1053</v>
      </c>
      <c r="G9" s="178" t="s">
        <v>1054</v>
      </c>
      <c r="H9" s="178" t="s">
        <v>1055</v>
      </c>
      <c r="I9" s="178" t="s">
        <v>1078</v>
      </c>
      <c r="J9" s="178" t="s">
        <v>1077</v>
      </c>
      <c r="K9" s="178" t="s">
        <v>1079</v>
      </c>
      <c r="L9" s="837"/>
      <c r="M9" s="179"/>
      <c r="P9"/>
    </row>
    <row r="10" spans="1:16" ht="15.75" thickBot="1" x14ac:dyDescent="0.3">
      <c r="B10" s="832"/>
      <c r="C10" s="835"/>
      <c r="D10" s="178">
        <v>1</v>
      </c>
      <c r="E10" s="178">
        <v>2</v>
      </c>
      <c r="F10" s="180">
        <v>3</v>
      </c>
      <c r="G10" s="178">
        <v>4</v>
      </c>
      <c r="H10" s="213">
        <v>5</v>
      </c>
      <c r="I10" s="178">
        <v>6</v>
      </c>
      <c r="J10" s="213">
        <v>7</v>
      </c>
      <c r="K10" s="178">
        <v>8</v>
      </c>
      <c r="L10" s="181">
        <v>9</v>
      </c>
      <c r="M10" s="83"/>
      <c r="P10"/>
    </row>
    <row r="11" spans="1:16" ht="16.5" thickBot="1" x14ac:dyDescent="0.3">
      <c r="B11" s="838" t="s">
        <v>1157</v>
      </c>
      <c r="C11" s="182" t="s">
        <v>3529</v>
      </c>
      <c r="D11" s="183">
        <v>0</v>
      </c>
      <c r="E11" s="184"/>
      <c r="F11" s="184"/>
      <c r="G11" s="184">
        <v>0</v>
      </c>
      <c r="H11" s="185">
        <v>4337739703</v>
      </c>
      <c r="I11" s="207"/>
      <c r="J11" s="207"/>
      <c r="K11" s="207"/>
      <c r="L11" s="186">
        <f>SUM(D11:K11)</f>
        <v>4337739703</v>
      </c>
      <c r="M11" s="83"/>
      <c r="P11"/>
    </row>
    <row r="12" spans="1:16" ht="45.75" thickBot="1" x14ac:dyDescent="0.3">
      <c r="B12" s="839"/>
      <c r="C12" s="187" t="s">
        <v>1156</v>
      </c>
      <c r="D12" s="188">
        <v>0</v>
      </c>
      <c r="E12" s="189">
        <v>0</v>
      </c>
      <c r="F12" s="188">
        <v>0</v>
      </c>
      <c r="G12" s="188">
        <v>0</v>
      </c>
      <c r="H12" s="190">
        <v>1834918271</v>
      </c>
      <c r="I12" s="208"/>
      <c r="J12" s="208"/>
      <c r="K12" s="208"/>
      <c r="L12" s="186">
        <f t="shared" ref="L12:L18" si="0">SUM(D12:K12)</f>
        <v>1834918271</v>
      </c>
      <c r="M12" s="83"/>
      <c r="P12"/>
    </row>
    <row r="13" spans="1:16" ht="30.75" thickBot="1" x14ac:dyDescent="0.3">
      <c r="B13" s="839"/>
      <c r="C13" s="187" t="s">
        <v>1053</v>
      </c>
      <c r="D13" s="188">
        <v>0</v>
      </c>
      <c r="E13" s="188">
        <v>0</v>
      </c>
      <c r="F13" s="189">
        <v>0</v>
      </c>
      <c r="G13" s="188">
        <v>0</v>
      </c>
      <c r="H13" s="190">
        <v>107689001</v>
      </c>
      <c r="I13" s="208"/>
      <c r="J13" s="208"/>
      <c r="K13" s="208"/>
      <c r="L13" s="186">
        <f t="shared" si="0"/>
        <v>107689001</v>
      </c>
      <c r="M13" s="83"/>
      <c r="P13"/>
    </row>
    <row r="14" spans="1:16" ht="16.5" thickBot="1" x14ac:dyDescent="0.3">
      <c r="B14" s="839"/>
      <c r="C14" s="191" t="s">
        <v>1054</v>
      </c>
      <c r="D14" s="188">
        <v>0</v>
      </c>
      <c r="E14" s="188">
        <v>0</v>
      </c>
      <c r="F14" s="188">
        <v>0</v>
      </c>
      <c r="G14" s="189">
        <v>0</v>
      </c>
      <c r="H14" s="190">
        <v>596879656.1500001</v>
      </c>
      <c r="I14" s="208"/>
      <c r="J14" s="208"/>
      <c r="K14" s="208"/>
      <c r="L14" s="186">
        <f t="shared" si="0"/>
        <v>596879656.1500001</v>
      </c>
      <c r="M14" s="83"/>
      <c r="P14"/>
    </row>
    <row r="15" spans="1:16" ht="30.75" thickBot="1" x14ac:dyDescent="0.3">
      <c r="B15" s="839"/>
      <c r="C15" s="192" t="s">
        <v>1055</v>
      </c>
      <c r="D15" s="193">
        <v>0</v>
      </c>
      <c r="E15" s="193">
        <v>0</v>
      </c>
      <c r="F15" s="193">
        <v>0</v>
      </c>
      <c r="G15" s="193">
        <v>0</v>
      </c>
      <c r="H15" s="194">
        <v>5401473967</v>
      </c>
      <c r="I15" s="211"/>
      <c r="J15" s="211"/>
      <c r="K15" s="211"/>
      <c r="L15" s="186">
        <f t="shared" si="0"/>
        <v>5401473967</v>
      </c>
      <c r="M15" s="196"/>
      <c r="P15"/>
    </row>
    <row r="16" spans="1:16" ht="30.75" thickBot="1" x14ac:dyDescent="0.3">
      <c r="B16" s="839"/>
      <c r="C16" s="203" t="s">
        <v>1078</v>
      </c>
      <c r="D16" s="188"/>
      <c r="E16" s="188"/>
      <c r="F16" s="188"/>
      <c r="G16" s="188"/>
      <c r="H16" s="198">
        <v>499743753</v>
      </c>
      <c r="I16" s="210"/>
      <c r="J16" s="212"/>
      <c r="K16" s="212"/>
      <c r="L16" s="186">
        <f t="shared" si="0"/>
        <v>499743753</v>
      </c>
      <c r="M16" s="196"/>
      <c r="P16"/>
    </row>
    <row r="17" spans="2:21" ht="30.75" thickBot="1" x14ac:dyDescent="0.3">
      <c r="B17" s="839"/>
      <c r="C17" s="187" t="s">
        <v>1077</v>
      </c>
      <c r="D17" s="188"/>
      <c r="E17" s="188"/>
      <c r="F17" s="188"/>
      <c r="G17" s="188"/>
      <c r="H17" s="198">
        <v>67502339</v>
      </c>
      <c r="I17" s="212"/>
      <c r="J17" s="210"/>
      <c r="K17" s="212"/>
      <c r="L17" s="186">
        <f t="shared" si="0"/>
        <v>67502339</v>
      </c>
      <c r="M17" s="196"/>
      <c r="P17"/>
    </row>
    <row r="18" spans="2:21" ht="16.5" thickBot="1" x14ac:dyDescent="0.3">
      <c r="B18" s="839"/>
      <c r="C18" s="187" t="s">
        <v>1079</v>
      </c>
      <c r="D18" s="188"/>
      <c r="E18" s="200"/>
      <c r="F18" s="188"/>
      <c r="G18" s="188"/>
      <c r="H18" s="198">
        <v>4120004</v>
      </c>
      <c r="I18" s="198"/>
      <c r="J18" s="198"/>
      <c r="K18" s="189"/>
      <c r="L18" s="186">
        <f t="shared" si="0"/>
        <v>4120004</v>
      </c>
      <c r="M18" s="196"/>
      <c r="P18"/>
    </row>
    <row r="19" spans="2:21" ht="16.5" thickBot="1" x14ac:dyDescent="0.3">
      <c r="B19" s="839"/>
      <c r="C19" s="637" t="s">
        <v>1117</v>
      </c>
      <c r="D19" s="638">
        <f>SUM(D11:D18)</f>
        <v>0</v>
      </c>
      <c r="E19" s="638">
        <f t="shared" ref="E19:K19" si="1">SUM(E11:E18)</f>
        <v>0</v>
      </c>
      <c r="F19" s="638">
        <f t="shared" si="1"/>
        <v>0</v>
      </c>
      <c r="G19" s="638">
        <f t="shared" si="1"/>
        <v>0</v>
      </c>
      <c r="H19" s="638">
        <f t="shared" si="1"/>
        <v>12850066694.15</v>
      </c>
      <c r="I19" s="638">
        <f t="shared" si="1"/>
        <v>0</v>
      </c>
      <c r="J19" s="638">
        <f t="shared" si="1"/>
        <v>0</v>
      </c>
      <c r="K19" s="638">
        <f t="shared" si="1"/>
        <v>0</v>
      </c>
      <c r="L19" s="638">
        <f>+SUM(L11:L18)</f>
        <v>12850066694.15</v>
      </c>
      <c r="M19" s="214">
        <v>10112304154.139999</v>
      </c>
      <c r="N19" s="130"/>
      <c r="O19" s="197"/>
      <c r="P19"/>
    </row>
    <row r="20" spans="2:21" ht="16.5" thickBot="1" x14ac:dyDescent="0.3">
      <c r="B20" s="840" t="s">
        <v>1158</v>
      </c>
      <c r="C20" s="182" t="s">
        <v>3529</v>
      </c>
      <c r="D20" s="194">
        <v>0</v>
      </c>
      <c r="E20" s="184">
        <v>126803911800</v>
      </c>
      <c r="F20" s="193">
        <v>21230946286</v>
      </c>
      <c r="G20" s="193">
        <v>13140752506</v>
      </c>
      <c r="H20" s="202">
        <v>98823264435</v>
      </c>
      <c r="I20" s="209"/>
      <c r="J20" s="209">
        <v>599635754</v>
      </c>
      <c r="K20" s="209">
        <v>149703020</v>
      </c>
      <c r="L20" s="195">
        <f>SUM(D20:K20)</f>
        <v>260748213801</v>
      </c>
      <c r="M20" s="128">
        <f>(L19-M19)/M19</f>
        <v>0.27073577873833576</v>
      </c>
      <c r="P20"/>
    </row>
    <row r="21" spans="2:21" ht="31.5" customHeight="1" thickBot="1" x14ac:dyDescent="0.3">
      <c r="B21" s="841"/>
      <c r="C21" s="187" t="s">
        <v>1156</v>
      </c>
      <c r="D21" s="188">
        <v>0</v>
      </c>
      <c r="E21" s="189">
        <v>0</v>
      </c>
      <c r="F21" s="188">
        <v>0</v>
      </c>
      <c r="G21" s="188">
        <v>0</v>
      </c>
      <c r="H21" s="190">
        <v>0</v>
      </c>
      <c r="I21" s="208"/>
      <c r="J21" s="208"/>
      <c r="K21" s="208"/>
      <c r="L21" s="195">
        <f t="shared" ref="L21:L27" si="2">SUM(D21:K21)</f>
        <v>0</v>
      </c>
      <c r="M21" s="215">
        <f>L19-M19</f>
        <v>2737762540.0100002</v>
      </c>
      <c r="P21"/>
    </row>
    <row r="22" spans="2:21" ht="30.75" thickBot="1" x14ac:dyDescent="0.3">
      <c r="B22" s="841"/>
      <c r="C22" s="187" t="s">
        <v>1053</v>
      </c>
      <c r="D22" s="188">
        <v>0</v>
      </c>
      <c r="E22" s="188">
        <v>0</v>
      </c>
      <c r="F22" s="189">
        <v>19395222000</v>
      </c>
      <c r="G22" s="188">
        <v>0</v>
      </c>
      <c r="H22" s="190">
        <v>0</v>
      </c>
      <c r="I22" s="208"/>
      <c r="J22" s="208"/>
      <c r="K22" s="208"/>
      <c r="L22" s="195">
        <f t="shared" si="2"/>
        <v>19395222000</v>
      </c>
      <c r="M22" s="83"/>
      <c r="P22"/>
    </row>
    <row r="23" spans="2:21" ht="16.5" thickBot="1" x14ac:dyDescent="0.3">
      <c r="B23" s="841"/>
      <c r="C23" s="191" t="s">
        <v>1054</v>
      </c>
      <c r="D23" s="188">
        <v>0</v>
      </c>
      <c r="E23" s="188">
        <v>0</v>
      </c>
      <c r="F23" s="188">
        <v>0</v>
      </c>
      <c r="G23" s="189">
        <v>0</v>
      </c>
      <c r="H23" s="190">
        <v>0</v>
      </c>
      <c r="I23" s="208"/>
      <c r="J23" s="208"/>
      <c r="K23" s="208"/>
      <c r="L23" s="195">
        <f t="shared" si="2"/>
        <v>0</v>
      </c>
      <c r="M23" s="83"/>
      <c r="P23" s="199"/>
    </row>
    <row r="24" spans="2:21" ht="30.75" thickBot="1" x14ac:dyDescent="0.3">
      <c r="B24" s="841"/>
      <c r="C24" s="192" t="s">
        <v>1055</v>
      </c>
      <c r="D24" s="193">
        <v>0</v>
      </c>
      <c r="E24" s="193">
        <v>0</v>
      </c>
      <c r="F24" s="193">
        <v>0</v>
      </c>
      <c r="G24" s="193">
        <v>0</v>
      </c>
      <c r="H24" s="194">
        <v>0</v>
      </c>
      <c r="I24" s="211"/>
      <c r="J24" s="211"/>
      <c r="K24" s="211"/>
      <c r="L24" s="195">
        <f t="shared" si="2"/>
        <v>0</v>
      </c>
      <c r="M24" s="83"/>
      <c r="P24" s="199"/>
    </row>
    <row r="25" spans="2:21" ht="30.75" thickBot="1" x14ac:dyDescent="0.3">
      <c r="B25" s="841"/>
      <c r="C25" s="203" t="s">
        <v>1078</v>
      </c>
      <c r="D25" s="188"/>
      <c r="E25" s="188"/>
      <c r="F25" s="188"/>
      <c r="G25" s="188"/>
      <c r="H25" s="198"/>
      <c r="I25" s="210"/>
      <c r="J25" s="212"/>
      <c r="K25" s="212"/>
      <c r="L25" s="195">
        <f t="shared" si="2"/>
        <v>0</v>
      </c>
      <c r="M25" s="83"/>
      <c r="P25" s="199"/>
    </row>
    <row r="26" spans="2:21" ht="30.75" thickBot="1" x14ac:dyDescent="0.3">
      <c r="B26" s="841"/>
      <c r="C26" s="187" t="s">
        <v>1077</v>
      </c>
      <c r="D26" s="188"/>
      <c r="E26" s="188"/>
      <c r="F26" s="188"/>
      <c r="G26" s="188"/>
      <c r="H26" s="198"/>
      <c r="I26" s="212"/>
      <c r="J26" s="210"/>
      <c r="K26" s="212"/>
      <c r="L26" s="195">
        <f t="shared" si="2"/>
        <v>0</v>
      </c>
      <c r="M26" s="83"/>
      <c r="P26" s="199"/>
    </row>
    <row r="27" spans="2:21" ht="16.5" thickBot="1" x14ac:dyDescent="0.3">
      <c r="B27" s="841"/>
      <c r="C27" s="187" t="s">
        <v>1079</v>
      </c>
      <c r="D27" s="188"/>
      <c r="E27" s="200"/>
      <c r="F27" s="188"/>
      <c r="G27" s="188"/>
      <c r="H27" s="198"/>
      <c r="I27" s="198"/>
      <c r="J27" s="198"/>
      <c r="K27" s="189"/>
      <c r="L27" s="195">
        <f t="shared" si="2"/>
        <v>0</v>
      </c>
      <c r="M27" s="83"/>
      <c r="P27" s="199"/>
    </row>
    <row r="28" spans="2:21" ht="16.5" thickBot="1" x14ac:dyDescent="0.3">
      <c r="B28" s="842"/>
      <c r="C28" s="637" t="s">
        <v>1117</v>
      </c>
      <c r="D28" s="638">
        <f>SUM(D20:D27)</f>
        <v>0</v>
      </c>
      <c r="E28" s="638">
        <f t="shared" ref="E28:L28" si="3">SUM(E20:E27)</f>
        <v>126803911800</v>
      </c>
      <c r="F28" s="638">
        <f t="shared" si="3"/>
        <v>40626168286</v>
      </c>
      <c r="G28" s="638">
        <f t="shared" si="3"/>
        <v>13140752506</v>
      </c>
      <c r="H28" s="638">
        <f t="shared" si="3"/>
        <v>98823264435</v>
      </c>
      <c r="I28" s="638">
        <f t="shared" si="3"/>
        <v>0</v>
      </c>
      <c r="J28" s="638">
        <f t="shared" si="3"/>
        <v>599635754</v>
      </c>
      <c r="K28" s="638">
        <f t="shared" si="3"/>
        <v>149703020</v>
      </c>
      <c r="L28" s="638">
        <f t="shared" si="3"/>
        <v>280143435801</v>
      </c>
      <c r="M28" s="214">
        <v>246494087695.60999</v>
      </c>
      <c r="N28" s="130"/>
      <c r="O28" s="197"/>
      <c r="P28" s="199"/>
      <c r="U28" s="201"/>
    </row>
    <row r="29" spans="2:21" ht="16.5" thickBot="1" x14ac:dyDescent="0.3">
      <c r="B29" s="839" t="s">
        <v>1159</v>
      </c>
      <c r="C29" s="182" t="s">
        <v>3529</v>
      </c>
      <c r="D29" s="183">
        <v>0</v>
      </c>
      <c r="E29" s="184">
        <v>10032990428</v>
      </c>
      <c r="F29" s="184">
        <v>39578460</v>
      </c>
      <c r="G29" s="184">
        <v>8760501677</v>
      </c>
      <c r="H29" s="185">
        <v>13854367877</v>
      </c>
      <c r="I29" s="207"/>
      <c r="J29" s="207">
        <v>500000000</v>
      </c>
      <c r="K29" s="207"/>
      <c r="L29" s="186">
        <f>SUM(D29:K29)</f>
        <v>33187438442</v>
      </c>
      <c r="M29" s="128">
        <f>(L28-M28)/M28</f>
        <v>0.1365117858199619</v>
      </c>
      <c r="P29" s="199"/>
    </row>
    <row r="30" spans="2:21" ht="45.75" thickBot="1" x14ac:dyDescent="0.3">
      <c r="B30" s="839"/>
      <c r="C30" s="187" t="s">
        <v>1156</v>
      </c>
      <c r="D30" s="188">
        <v>0</v>
      </c>
      <c r="E30" s="189">
        <v>0</v>
      </c>
      <c r="F30" s="188">
        <v>0</v>
      </c>
      <c r="G30" s="188">
        <v>0</v>
      </c>
      <c r="H30" s="190">
        <v>0</v>
      </c>
      <c r="I30" s="208"/>
      <c r="J30" s="208"/>
      <c r="K30" s="208"/>
      <c r="L30" s="186">
        <f>SUM(D30:K30)</f>
        <v>0</v>
      </c>
      <c r="M30" s="215">
        <f>L28-M28</f>
        <v>33649348105.390015</v>
      </c>
      <c r="P30" s="199"/>
    </row>
    <row r="31" spans="2:21" ht="30.75" thickBot="1" x14ac:dyDescent="0.3">
      <c r="B31" s="839"/>
      <c r="C31" s="187" t="s">
        <v>1053</v>
      </c>
      <c r="D31" s="188">
        <v>0</v>
      </c>
      <c r="E31" s="188">
        <v>0</v>
      </c>
      <c r="F31" s="189">
        <v>0</v>
      </c>
      <c r="G31" s="188">
        <v>0</v>
      </c>
      <c r="H31" s="190">
        <v>0</v>
      </c>
      <c r="I31" s="208"/>
      <c r="J31" s="208"/>
      <c r="K31" s="208"/>
      <c r="L31" s="186">
        <f>SUM(D31:K31)</f>
        <v>0</v>
      </c>
      <c r="M31" s="83"/>
      <c r="P31" s="199"/>
    </row>
    <row r="32" spans="2:21" ht="16.5" thickBot="1" x14ac:dyDescent="0.3">
      <c r="B32" s="839"/>
      <c r="C32" s="191" t="s">
        <v>1054</v>
      </c>
      <c r="D32" s="188">
        <v>0</v>
      </c>
      <c r="E32" s="188">
        <v>0</v>
      </c>
      <c r="F32" s="188">
        <v>0</v>
      </c>
      <c r="G32" s="189">
        <v>0</v>
      </c>
      <c r="H32" s="190">
        <v>0</v>
      </c>
      <c r="I32" s="208"/>
      <c r="J32" s="208"/>
      <c r="K32" s="208"/>
      <c r="L32" s="186">
        <f>SUM(D32:K32)</f>
        <v>0</v>
      </c>
      <c r="M32" s="83"/>
      <c r="P32" s="199"/>
    </row>
    <row r="33" spans="2:16" ht="30.75" thickBot="1" x14ac:dyDescent="0.3">
      <c r="B33" s="839"/>
      <c r="C33" s="192" t="s">
        <v>1055</v>
      </c>
      <c r="D33" s="193">
        <v>0</v>
      </c>
      <c r="E33" s="193">
        <v>0</v>
      </c>
      <c r="F33" s="193">
        <v>0</v>
      </c>
      <c r="G33" s="193">
        <v>0</v>
      </c>
      <c r="H33" s="194">
        <v>0</v>
      </c>
      <c r="I33" s="211"/>
      <c r="J33" s="211"/>
      <c r="K33" s="211"/>
      <c r="L33" s="186">
        <f>SUM(D33:K33)</f>
        <v>0</v>
      </c>
      <c r="M33" s="83"/>
      <c r="P33"/>
    </row>
    <row r="34" spans="2:16" ht="30.75" thickBot="1" x14ac:dyDescent="0.3">
      <c r="B34" s="839"/>
      <c r="C34" s="203" t="s">
        <v>1078</v>
      </c>
      <c r="D34" s="188"/>
      <c r="E34" s="188"/>
      <c r="F34" s="188"/>
      <c r="G34" s="188"/>
      <c r="H34" s="198"/>
      <c r="I34" s="210"/>
      <c r="J34" s="212"/>
      <c r="K34" s="212"/>
      <c r="L34" s="186">
        <f t="shared" ref="L34:L36" si="4">SUM(D34:K34)</f>
        <v>0</v>
      </c>
      <c r="M34" s="83"/>
      <c r="P34"/>
    </row>
    <row r="35" spans="2:16" ht="30.75" thickBot="1" x14ac:dyDescent="0.3">
      <c r="B35" s="839"/>
      <c r="C35" s="187" t="s">
        <v>1077</v>
      </c>
      <c r="D35" s="188"/>
      <c r="E35" s="188"/>
      <c r="F35" s="188"/>
      <c r="G35" s="188"/>
      <c r="H35" s="198"/>
      <c r="I35" s="212"/>
      <c r="J35" s="210"/>
      <c r="K35" s="212"/>
      <c r="L35" s="186">
        <f t="shared" si="4"/>
        <v>0</v>
      </c>
      <c r="M35" s="83"/>
      <c r="P35"/>
    </row>
    <row r="36" spans="2:16" ht="16.5" thickBot="1" x14ac:dyDescent="0.3">
      <c r="B36" s="839"/>
      <c r="C36" s="187" t="s">
        <v>1079</v>
      </c>
      <c r="D36" s="188"/>
      <c r="E36" s="200"/>
      <c r="F36" s="188"/>
      <c r="G36" s="188"/>
      <c r="H36" s="198"/>
      <c r="I36" s="198"/>
      <c r="J36" s="198"/>
      <c r="K36" s="189"/>
      <c r="L36" s="186">
        <f t="shared" si="4"/>
        <v>0</v>
      </c>
      <c r="M36" s="83"/>
      <c r="P36"/>
    </row>
    <row r="37" spans="2:16" ht="16.5" thickBot="1" x14ac:dyDescent="0.3">
      <c r="B37" s="839"/>
      <c r="C37" s="637" t="s">
        <v>1117</v>
      </c>
      <c r="D37" s="638">
        <f>SUM(D29:D36)</f>
        <v>0</v>
      </c>
      <c r="E37" s="638">
        <f t="shared" ref="E37:L37" si="5">SUM(E29:E36)</f>
        <v>10032990428</v>
      </c>
      <c r="F37" s="638">
        <f t="shared" si="5"/>
        <v>39578460</v>
      </c>
      <c r="G37" s="638">
        <f t="shared" si="5"/>
        <v>8760501677</v>
      </c>
      <c r="H37" s="638">
        <f t="shared" si="5"/>
        <v>13854367877</v>
      </c>
      <c r="I37" s="638">
        <f t="shared" si="5"/>
        <v>0</v>
      </c>
      <c r="J37" s="638">
        <f t="shared" si="5"/>
        <v>500000000</v>
      </c>
      <c r="K37" s="638">
        <f t="shared" si="5"/>
        <v>0</v>
      </c>
      <c r="L37" s="638">
        <f t="shared" si="5"/>
        <v>33187438442</v>
      </c>
      <c r="M37" s="214">
        <v>34369889946.919998</v>
      </c>
      <c r="N37" s="130"/>
      <c r="O37" s="197"/>
      <c r="P37"/>
    </row>
    <row r="38" spans="2:16" ht="16.5" thickBot="1" x14ac:dyDescent="0.3">
      <c r="B38" s="840" t="s">
        <v>1160</v>
      </c>
      <c r="C38" s="182" t="s">
        <v>3529</v>
      </c>
      <c r="D38" s="189">
        <v>247246365</v>
      </c>
      <c r="E38" s="184">
        <v>0</v>
      </c>
      <c r="F38" s="193">
        <v>0</v>
      </c>
      <c r="G38" s="193">
        <v>0</v>
      </c>
      <c r="H38" s="202">
        <v>0</v>
      </c>
      <c r="I38" s="209"/>
      <c r="J38" s="209"/>
      <c r="K38" s="209"/>
      <c r="L38" s="195">
        <f>SUM(D38:K38)</f>
        <v>247246365</v>
      </c>
      <c r="M38" s="128">
        <f>(L37-M37)/M37</f>
        <v>-3.4403703554074419E-2</v>
      </c>
      <c r="P38"/>
    </row>
    <row r="39" spans="2:16" ht="45.75" thickBot="1" x14ac:dyDescent="0.3">
      <c r="B39" s="841"/>
      <c r="C39" s="187" t="s">
        <v>1156</v>
      </c>
      <c r="D39" s="188">
        <v>292057910</v>
      </c>
      <c r="E39" s="189">
        <v>0</v>
      </c>
      <c r="F39" s="188">
        <v>0</v>
      </c>
      <c r="G39" s="188">
        <v>0</v>
      </c>
      <c r="H39" s="190">
        <v>0</v>
      </c>
      <c r="I39" s="208"/>
      <c r="J39" s="208"/>
      <c r="K39" s="208"/>
      <c r="L39" s="195">
        <f t="shared" ref="L39:L45" si="6">SUM(D39:K39)</f>
        <v>292057910</v>
      </c>
      <c r="M39" s="215">
        <f>L37-M37</f>
        <v>-1182451504.9199982</v>
      </c>
      <c r="P39"/>
    </row>
    <row r="40" spans="2:16" ht="30.75" thickBot="1" x14ac:dyDescent="0.3">
      <c r="B40" s="841"/>
      <c r="C40" s="187" t="s">
        <v>1053</v>
      </c>
      <c r="D40" s="188">
        <v>42993800</v>
      </c>
      <c r="E40" s="188">
        <v>0</v>
      </c>
      <c r="F40" s="189">
        <v>0</v>
      </c>
      <c r="G40" s="188">
        <v>0</v>
      </c>
      <c r="H40" s="190">
        <v>0</v>
      </c>
      <c r="I40" s="208"/>
      <c r="J40" s="208"/>
      <c r="K40" s="208"/>
      <c r="L40" s="195">
        <f t="shared" si="6"/>
        <v>42993800</v>
      </c>
      <c r="M40" s="196"/>
      <c r="P40"/>
    </row>
    <row r="41" spans="2:16" ht="16.5" thickBot="1" x14ac:dyDescent="0.3">
      <c r="B41" s="841"/>
      <c r="C41" s="191" t="s">
        <v>1054</v>
      </c>
      <c r="D41" s="188">
        <v>1928437.81</v>
      </c>
      <c r="E41" s="188">
        <v>0</v>
      </c>
      <c r="F41" s="188">
        <v>0</v>
      </c>
      <c r="G41" s="189">
        <v>0</v>
      </c>
      <c r="H41" s="190">
        <v>0</v>
      </c>
      <c r="I41" s="208"/>
      <c r="J41" s="208"/>
      <c r="K41" s="208"/>
      <c r="L41" s="195">
        <f t="shared" si="6"/>
        <v>1928437.81</v>
      </c>
      <c r="M41" s="196"/>
      <c r="P41"/>
    </row>
    <row r="42" spans="2:16" ht="30.75" thickBot="1" x14ac:dyDescent="0.3">
      <c r="B42" s="841"/>
      <c r="C42" s="192" t="s">
        <v>1055</v>
      </c>
      <c r="D42" s="193">
        <v>2040912482</v>
      </c>
      <c r="E42" s="193">
        <v>0</v>
      </c>
      <c r="F42" s="193">
        <v>0</v>
      </c>
      <c r="G42" s="193">
        <v>0</v>
      </c>
      <c r="H42" s="194">
        <v>0</v>
      </c>
      <c r="I42" s="211"/>
      <c r="J42" s="211"/>
      <c r="K42" s="211"/>
      <c r="L42" s="195">
        <f t="shared" si="6"/>
        <v>2040912482</v>
      </c>
      <c r="M42" s="196"/>
      <c r="P42"/>
    </row>
    <row r="43" spans="2:16" ht="30.75" thickBot="1" x14ac:dyDescent="0.3">
      <c r="B43" s="841"/>
      <c r="C43" s="203" t="s">
        <v>1078</v>
      </c>
      <c r="D43" s="188">
        <v>3909374719</v>
      </c>
      <c r="E43" s="188"/>
      <c r="F43" s="188"/>
      <c r="G43" s="188"/>
      <c r="H43" s="198"/>
      <c r="I43" s="210"/>
      <c r="J43" s="212"/>
      <c r="K43" s="212"/>
      <c r="L43" s="195">
        <f t="shared" si="6"/>
        <v>3909374719</v>
      </c>
      <c r="M43" s="196"/>
      <c r="P43"/>
    </row>
    <row r="44" spans="2:16" ht="30.75" thickBot="1" x14ac:dyDescent="0.3">
      <c r="B44" s="841"/>
      <c r="C44" s="187" t="s">
        <v>1077</v>
      </c>
      <c r="D44" s="188">
        <v>624430</v>
      </c>
      <c r="E44" s="188"/>
      <c r="F44" s="188"/>
      <c r="G44" s="188"/>
      <c r="H44" s="198"/>
      <c r="I44" s="212"/>
      <c r="J44" s="210"/>
      <c r="K44" s="212"/>
      <c r="L44" s="195">
        <f t="shared" si="6"/>
        <v>624430</v>
      </c>
      <c r="M44" s="196"/>
      <c r="P44"/>
    </row>
    <row r="45" spans="2:16" ht="16.5" thickBot="1" x14ac:dyDescent="0.3">
      <c r="B45" s="841"/>
      <c r="C45" s="187" t="s">
        <v>1079</v>
      </c>
      <c r="D45" s="188">
        <v>5000</v>
      </c>
      <c r="E45" s="200"/>
      <c r="F45" s="188"/>
      <c r="G45" s="188"/>
      <c r="H45" s="198"/>
      <c r="I45" s="198"/>
      <c r="J45" s="198"/>
      <c r="K45" s="189"/>
      <c r="L45" s="195">
        <f t="shared" si="6"/>
        <v>5000</v>
      </c>
      <c r="M45" s="196"/>
      <c r="P45"/>
    </row>
    <row r="46" spans="2:16" ht="16.5" thickBot="1" x14ac:dyDescent="0.3">
      <c r="B46" s="842"/>
      <c r="C46" s="637" t="s">
        <v>1117</v>
      </c>
      <c r="D46" s="638">
        <f>SUM(D38:D45)</f>
        <v>6535143143.8099995</v>
      </c>
      <c r="E46" s="638">
        <f t="shared" ref="E46:L46" si="7">SUM(E38:E45)</f>
        <v>0</v>
      </c>
      <c r="F46" s="638">
        <f t="shared" si="7"/>
        <v>0</v>
      </c>
      <c r="G46" s="638">
        <f t="shared" si="7"/>
        <v>0</v>
      </c>
      <c r="H46" s="638">
        <f t="shared" si="7"/>
        <v>0</v>
      </c>
      <c r="I46" s="638">
        <f t="shared" si="7"/>
        <v>0</v>
      </c>
      <c r="J46" s="638">
        <f t="shared" si="7"/>
        <v>0</v>
      </c>
      <c r="K46" s="638">
        <f t="shared" si="7"/>
        <v>0</v>
      </c>
      <c r="L46" s="638">
        <f t="shared" si="7"/>
        <v>6535143143.8099995</v>
      </c>
      <c r="M46" s="214">
        <v>2248495711.6999998</v>
      </c>
      <c r="P46"/>
    </row>
    <row r="47" spans="2:16" ht="16.5" customHeight="1" thickBot="1" x14ac:dyDescent="0.3">
      <c r="B47" s="840" t="s">
        <v>1161</v>
      </c>
      <c r="C47" s="182" t="s">
        <v>3529</v>
      </c>
      <c r="D47" s="189">
        <f>D11+D20+D29+D38</f>
        <v>247246365</v>
      </c>
      <c r="E47" s="184">
        <f t="shared" ref="E47:K47" si="8">E11+E20+E29+E38</f>
        <v>136836902228</v>
      </c>
      <c r="F47" s="193">
        <f t="shared" si="8"/>
        <v>21270524746</v>
      </c>
      <c r="G47" s="193">
        <f t="shared" si="8"/>
        <v>21901254183</v>
      </c>
      <c r="H47" s="202">
        <f t="shared" si="8"/>
        <v>117015372015</v>
      </c>
      <c r="I47" s="209">
        <f t="shared" si="8"/>
        <v>0</v>
      </c>
      <c r="J47" s="209">
        <f t="shared" si="8"/>
        <v>1099635754</v>
      </c>
      <c r="K47" s="209">
        <f t="shared" si="8"/>
        <v>149703020</v>
      </c>
      <c r="L47" s="195">
        <f>+SUM(D47:K47)</f>
        <v>298520638311</v>
      </c>
      <c r="M47" s="128">
        <f>(L46-M46)/M46</f>
        <v>1.9064512375116041</v>
      </c>
      <c r="O47" s="197"/>
      <c r="P47" s="130"/>
    </row>
    <row r="48" spans="2:16" ht="45.75" thickBot="1" x14ac:dyDescent="0.3">
      <c r="B48" s="841"/>
      <c r="C48" s="187" t="s">
        <v>1156</v>
      </c>
      <c r="D48" s="188">
        <f>D12+D21+D30+D39</f>
        <v>292057910</v>
      </c>
      <c r="E48" s="189">
        <f t="shared" ref="E48:K48" si="9">E12+E21+E30+E39</f>
        <v>0</v>
      </c>
      <c r="F48" s="188">
        <f t="shared" si="9"/>
        <v>0</v>
      </c>
      <c r="G48" s="188">
        <f t="shared" si="9"/>
        <v>0</v>
      </c>
      <c r="H48" s="190">
        <f t="shared" si="9"/>
        <v>1834918271</v>
      </c>
      <c r="I48" s="208">
        <f t="shared" si="9"/>
        <v>0</v>
      </c>
      <c r="J48" s="208">
        <f t="shared" si="9"/>
        <v>0</v>
      </c>
      <c r="K48" s="208">
        <f t="shared" si="9"/>
        <v>0</v>
      </c>
      <c r="L48" s="195">
        <f t="shared" ref="L48:L54" si="10">+SUM(D48:K48)</f>
        <v>2126976181</v>
      </c>
      <c r="M48" s="215">
        <f>L46-M46</f>
        <v>4286647432.1099997</v>
      </c>
      <c r="O48" s="204"/>
      <c r="P48" s="130"/>
    </row>
    <row r="49" spans="1:21" ht="30.75" thickBot="1" x14ac:dyDescent="0.3">
      <c r="B49" s="841"/>
      <c r="C49" s="187" t="s">
        <v>1053</v>
      </c>
      <c r="D49" s="188">
        <f t="shared" ref="D49:K54" si="11">D13+D22+D31+D40</f>
        <v>42993800</v>
      </c>
      <c r="E49" s="188">
        <f t="shared" si="11"/>
        <v>0</v>
      </c>
      <c r="F49" s="189">
        <f t="shared" si="11"/>
        <v>19395222000</v>
      </c>
      <c r="G49" s="188">
        <f t="shared" si="11"/>
        <v>0</v>
      </c>
      <c r="H49" s="190">
        <f t="shared" si="11"/>
        <v>107689001</v>
      </c>
      <c r="I49" s="208">
        <f t="shared" si="11"/>
        <v>0</v>
      </c>
      <c r="J49" s="208">
        <f t="shared" si="11"/>
        <v>0</v>
      </c>
      <c r="K49" s="208">
        <f t="shared" si="11"/>
        <v>0</v>
      </c>
      <c r="L49" s="195">
        <f t="shared" si="10"/>
        <v>19545904801</v>
      </c>
      <c r="M49" s="205"/>
      <c r="O49" s="197"/>
      <c r="P49"/>
    </row>
    <row r="50" spans="1:21" ht="16.5" thickBot="1" x14ac:dyDescent="0.3">
      <c r="B50" s="841"/>
      <c r="C50" s="191" t="s">
        <v>1054</v>
      </c>
      <c r="D50" s="188">
        <f t="shared" si="11"/>
        <v>1928437.81</v>
      </c>
      <c r="E50" s="188">
        <f t="shared" si="11"/>
        <v>0</v>
      </c>
      <c r="F50" s="188">
        <f t="shared" si="11"/>
        <v>0</v>
      </c>
      <c r="G50" s="189">
        <f t="shared" si="11"/>
        <v>0</v>
      </c>
      <c r="H50" s="190">
        <f t="shared" si="11"/>
        <v>596879656.1500001</v>
      </c>
      <c r="I50" s="208">
        <f t="shared" si="11"/>
        <v>0</v>
      </c>
      <c r="J50" s="208">
        <f t="shared" si="11"/>
        <v>0</v>
      </c>
      <c r="K50" s="208">
        <f t="shared" si="11"/>
        <v>0</v>
      </c>
      <c r="L50" s="195">
        <f t="shared" si="10"/>
        <v>598808093.96000004</v>
      </c>
      <c r="M50" s="128"/>
      <c r="P50"/>
    </row>
    <row r="51" spans="1:21" ht="30.75" thickBot="1" x14ac:dyDescent="0.3">
      <c r="B51" s="841"/>
      <c r="C51" s="192" t="s">
        <v>1055</v>
      </c>
      <c r="D51" s="193">
        <f t="shared" si="11"/>
        <v>2040912482</v>
      </c>
      <c r="E51" s="193">
        <f t="shared" si="11"/>
        <v>0</v>
      </c>
      <c r="F51" s="193">
        <f t="shared" si="11"/>
        <v>0</v>
      </c>
      <c r="G51" s="193">
        <f t="shared" si="11"/>
        <v>0</v>
      </c>
      <c r="H51" s="194">
        <f t="shared" si="11"/>
        <v>5401473967</v>
      </c>
      <c r="I51" s="211">
        <f t="shared" si="11"/>
        <v>0</v>
      </c>
      <c r="J51" s="211">
        <f t="shared" si="11"/>
        <v>0</v>
      </c>
      <c r="K51" s="211">
        <f t="shared" si="11"/>
        <v>0</v>
      </c>
      <c r="L51" s="195">
        <f t="shared" si="10"/>
        <v>7442386449</v>
      </c>
      <c r="M51" s="196"/>
      <c r="P51"/>
    </row>
    <row r="52" spans="1:21" ht="30.75" thickBot="1" x14ac:dyDescent="0.3">
      <c r="B52" s="841"/>
      <c r="C52" s="203" t="s">
        <v>1078</v>
      </c>
      <c r="D52" s="188">
        <f t="shared" si="11"/>
        <v>3909374719</v>
      </c>
      <c r="E52" s="188">
        <f t="shared" si="11"/>
        <v>0</v>
      </c>
      <c r="F52" s="188">
        <f t="shared" si="11"/>
        <v>0</v>
      </c>
      <c r="G52" s="188">
        <f t="shared" si="11"/>
        <v>0</v>
      </c>
      <c r="H52" s="198">
        <f t="shared" si="11"/>
        <v>499743753</v>
      </c>
      <c r="I52" s="210">
        <f t="shared" si="11"/>
        <v>0</v>
      </c>
      <c r="J52" s="212">
        <f t="shared" si="11"/>
        <v>0</v>
      </c>
      <c r="K52" s="212">
        <f t="shared" si="11"/>
        <v>0</v>
      </c>
      <c r="L52" s="195">
        <f t="shared" si="10"/>
        <v>4409118472</v>
      </c>
      <c r="M52" s="196">
        <v>7411233835846.0186</v>
      </c>
      <c r="P52"/>
    </row>
    <row r="53" spans="1:21" ht="30.75" thickBot="1" x14ac:dyDescent="0.3">
      <c r="B53" s="841"/>
      <c r="C53" s="187" t="s">
        <v>1077</v>
      </c>
      <c r="D53" s="188">
        <f t="shared" si="11"/>
        <v>624430</v>
      </c>
      <c r="E53" s="188">
        <f t="shared" si="11"/>
        <v>0</v>
      </c>
      <c r="F53" s="188">
        <f t="shared" si="11"/>
        <v>0</v>
      </c>
      <c r="G53" s="188">
        <f t="shared" si="11"/>
        <v>0</v>
      </c>
      <c r="H53" s="198">
        <f t="shared" si="11"/>
        <v>67502339</v>
      </c>
      <c r="I53" s="212">
        <f t="shared" si="11"/>
        <v>0</v>
      </c>
      <c r="J53" s="210">
        <f t="shared" si="11"/>
        <v>0</v>
      </c>
      <c r="K53" s="212">
        <f t="shared" si="11"/>
        <v>0</v>
      </c>
      <c r="L53" s="195">
        <f t="shared" si="10"/>
        <v>68126769</v>
      </c>
      <c r="M53" s="196"/>
      <c r="P53"/>
    </row>
    <row r="54" spans="1:21" ht="16.5" thickBot="1" x14ac:dyDescent="0.3">
      <c r="B54" s="841"/>
      <c r="C54" s="187" t="s">
        <v>1079</v>
      </c>
      <c r="D54" s="188">
        <f t="shared" si="11"/>
        <v>5000</v>
      </c>
      <c r="E54" s="200">
        <f t="shared" si="11"/>
        <v>0</v>
      </c>
      <c r="F54" s="188">
        <f t="shared" si="11"/>
        <v>0</v>
      </c>
      <c r="G54" s="188">
        <f t="shared" si="11"/>
        <v>0</v>
      </c>
      <c r="H54" s="198">
        <f t="shared" si="11"/>
        <v>4120004</v>
      </c>
      <c r="I54" s="198">
        <f t="shared" si="11"/>
        <v>0</v>
      </c>
      <c r="J54" s="198">
        <f t="shared" si="11"/>
        <v>0</v>
      </c>
      <c r="K54" s="189">
        <f t="shared" si="11"/>
        <v>0</v>
      </c>
      <c r="L54" s="195">
        <f t="shared" si="10"/>
        <v>4125004</v>
      </c>
      <c r="M54" s="83"/>
      <c r="P54"/>
    </row>
    <row r="55" spans="1:21" x14ac:dyDescent="0.25">
      <c r="B55" s="846" t="s">
        <v>1162</v>
      </c>
      <c r="C55" s="847"/>
      <c r="D55" s="206">
        <f>+D19+D28+D37+D46</f>
        <v>6535143143.8099995</v>
      </c>
      <c r="E55" s="206">
        <f t="shared" ref="E55:L55" si="12">+E19+E28+E37+E46</f>
        <v>136836902228</v>
      </c>
      <c r="F55" s="206">
        <f t="shared" si="12"/>
        <v>40665746746</v>
      </c>
      <c r="G55" s="206">
        <f t="shared" si="12"/>
        <v>21901254183</v>
      </c>
      <c r="H55" s="206">
        <f t="shared" si="12"/>
        <v>125527699006.14999</v>
      </c>
      <c r="I55" s="206">
        <f t="shared" si="12"/>
        <v>0</v>
      </c>
      <c r="J55" s="206">
        <f t="shared" si="12"/>
        <v>1099635754</v>
      </c>
      <c r="K55" s="206">
        <f t="shared" si="12"/>
        <v>149703020</v>
      </c>
      <c r="L55" s="206">
        <f t="shared" si="12"/>
        <v>332716084080.96002</v>
      </c>
      <c r="M55" s="206">
        <v>293724777508.37</v>
      </c>
      <c r="N55" s="130">
        <f>(L55-M55)/M55</f>
        <v>0.13274776102768154</v>
      </c>
      <c r="O55" s="197">
        <f>L55-M55</f>
        <v>38991306572.590027</v>
      </c>
      <c r="P55"/>
    </row>
    <row r="56" spans="1:21" x14ac:dyDescent="0.25">
      <c r="B56" s="848" t="s">
        <v>1127</v>
      </c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128">
        <f>L55/M52</f>
        <v>4.4893480822546371E-2</v>
      </c>
      <c r="P56"/>
    </row>
    <row r="57" spans="1:21" hidden="1" x14ac:dyDescent="0.25">
      <c r="D57" s="309">
        <f>L55</f>
        <v>332716084080.96002</v>
      </c>
      <c r="N57" s="83"/>
      <c r="O57" s="205"/>
      <c r="Q57" s="72"/>
    </row>
    <row r="58" spans="1:21" s="72" customFormat="1" hidden="1" x14ac:dyDescent="0.25">
      <c r="A58"/>
      <c r="B58"/>
      <c r="C58"/>
      <c r="D58" s="197">
        <f>D57-D47-F49-H51</f>
        <v>307672141748.96002</v>
      </c>
      <c r="E58" s="130">
        <f>D58/$D$57</f>
        <v>0.92472878970916828</v>
      </c>
      <c r="F58"/>
      <c r="G58"/>
      <c r="H58"/>
      <c r="I58"/>
      <c r="J58"/>
      <c r="K58"/>
      <c r="L58"/>
      <c r="M58">
        <v>246208296337.77002</v>
      </c>
      <c r="N58" s="83"/>
      <c r="O58" s="196"/>
      <c r="Q58"/>
      <c r="R58"/>
      <c r="S58"/>
      <c r="T58"/>
      <c r="U58"/>
    </row>
    <row r="59" spans="1:21" s="72" customFormat="1" hidden="1" x14ac:dyDescent="0.25">
      <c r="A59"/>
      <c r="B59"/>
      <c r="C59"/>
      <c r="D59" s="204">
        <f>D47+F49+H51</f>
        <v>25043942332</v>
      </c>
      <c r="E59" s="130">
        <f>D59/$D$57</f>
        <v>7.5271210290831753E-2</v>
      </c>
      <c r="F59"/>
      <c r="G59"/>
      <c r="H59"/>
      <c r="I59"/>
      <c r="J59"/>
      <c r="K59"/>
      <c r="L59"/>
      <c r="M59" s="128">
        <f>(L55-M58)/M58</f>
        <v>0.35136016547757221</v>
      </c>
      <c r="N59" s="205">
        <f>L55-M58</f>
        <v>86507787743.190002</v>
      </c>
      <c r="O59" s="83"/>
      <c r="Q59"/>
      <c r="R59"/>
      <c r="S59"/>
      <c r="T59"/>
      <c r="U59"/>
    </row>
    <row r="60" spans="1:21" s="72" customFormat="1" hidden="1" x14ac:dyDescent="0.25">
      <c r="A60"/>
      <c r="B60"/>
      <c r="C60"/>
      <c r="D60"/>
      <c r="E60"/>
      <c r="F60"/>
      <c r="G60"/>
      <c r="H60"/>
      <c r="I60"/>
      <c r="J60"/>
      <c r="K60"/>
      <c r="L60"/>
      <c r="N60" s="83"/>
      <c r="O60" s="205"/>
      <c r="Q60"/>
      <c r="R60"/>
      <c r="S60"/>
      <c r="T60"/>
      <c r="U60"/>
    </row>
    <row r="61" spans="1:21" s="72" customFormat="1" x14ac:dyDescent="0.25">
      <c r="A61"/>
      <c r="B61"/>
      <c r="C61"/>
      <c r="D61"/>
      <c r="E61"/>
      <c r="F61" s="309"/>
      <c r="G61"/>
      <c r="H61"/>
      <c r="I61"/>
      <c r="J61"/>
      <c r="K61"/>
      <c r="L61"/>
      <c r="N61"/>
      <c r="O61" s="201"/>
      <c r="Q61"/>
      <c r="R61"/>
      <c r="S61"/>
      <c r="T61"/>
      <c r="U61"/>
    </row>
    <row r="62" spans="1:21" s="72" customFormat="1" x14ac:dyDescent="0.25">
      <c r="A62"/>
      <c r="B62"/>
      <c r="C62"/>
      <c r="D62"/>
      <c r="E62"/>
      <c r="F62" s="204"/>
      <c r="G62"/>
      <c r="H62"/>
      <c r="I62"/>
      <c r="J62"/>
      <c r="K62"/>
      <c r="L62"/>
      <c r="N62"/>
      <c r="O62" s="197"/>
      <c r="Q62"/>
      <c r="R62"/>
      <c r="S62"/>
      <c r="T62"/>
      <c r="U62"/>
    </row>
  </sheetData>
  <mergeCells count="17">
    <mergeCell ref="B29:B37"/>
    <mergeCell ref="B38:B46"/>
    <mergeCell ref="B55:C55"/>
    <mergeCell ref="B56:L56"/>
    <mergeCell ref="B47:B54"/>
    <mergeCell ref="B8:B10"/>
    <mergeCell ref="C8:C10"/>
    <mergeCell ref="L8:L9"/>
    <mergeCell ref="B11:B19"/>
    <mergeCell ref="B20:B28"/>
    <mergeCell ref="D8:K8"/>
    <mergeCell ref="B7:L7"/>
    <mergeCell ref="B1:L1"/>
    <mergeCell ref="B2:L2"/>
    <mergeCell ref="B3:L3"/>
    <mergeCell ref="B5:L5"/>
    <mergeCell ref="B6:L6"/>
  </mergeCells>
  <pageMargins left="0.7" right="0.7" top="0.75" bottom="0.75" header="0.3" footer="0.3"/>
  <ignoredErrors>
    <ignoredError sqref="L28 L19 L37" formula="1"/>
    <ignoredError sqref="D19 E19:K19" formulaRange="1"/>
  </ignoredError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036FD-6928-44D7-928F-315F6F94CF8E}">
  <dimension ref="A1:S44"/>
  <sheetViews>
    <sheetView showGridLines="0" workbookViewId="0">
      <selection activeCell="P28" sqref="P28"/>
    </sheetView>
  </sheetViews>
  <sheetFormatPr defaultColWidth="11.42578125" defaultRowHeight="15" x14ac:dyDescent="0.25"/>
  <cols>
    <col min="2" max="3" width="18.85546875" customWidth="1"/>
  </cols>
  <sheetData>
    <row r="1" spans="1:19" s="55" customFormat="1" x14ac:dyDescent="0.25"/>
    <row r="2" spans="1:19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234"/>
      <c r="R2" s="234"/>
      <c r="S2" s="234"/>
    </row>
    <row r="3" spans="1:19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  <c r="Q3"/>
      <c r="R3" s="234"/>
      <c r="S3" s="234"/>
    </row>
    <row r="4" spans="1:19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/>
      <c r="Q4"/>
      <c r="R4" s="234"/>
      <c r="S4" s="234"/>
    </row>
    <row r="5" spans="1:19" x14ac:dyDescent="0.25">
      <c r="R5" s="72"/>
      <c r="S5" s="72"/>
    </row>
    <row r="6" spans="1:19" s="2" customFormat="1" x14ac:dyDescent="0.25">
      <c r="P6"/>
      <c r="Q6"/>
      <c r="R6" s="235"/>
      <c r="S6" s="235"/>
    </row>
    <row r="19" spans="1:3" x14ac:dyDescent="0.25">
      <c r="A19" s="72" t="s">
        <v>1051</v>
      </c>
      <c r="B19" s="72">
        <v>2023</v>
      </c>
      <c r="C19" s="72">
        <v>2024</v>
      </c>
    </row>
    <row r="20" spans="1:3" x14ac:dyDescent="0.25">
      <c r="A20" s="72" t="s">
        <v>1164</v>
      </c>
      <c r="B20" s="239">
        <v>246494087695.60999</v>
      </c>
      <c r="C20" s="239">
        <v>280143435801</v>
      </c>
    </row>
    <row r="21" spans="1:3" x14ac:dyDescent="0.25">
      <c r="A21" s="72" t="s">
        <v>1165</v>
      </c>
      <c r="B21" s="239">
        <v>34369889946.919998</v>
      </c>
      <c r="C21" s="239">
        <v>33187438442</v>
      </c>
    </row>
    <row r="22" spans="1:3" x14ac:dyDescent="0.25">
      <c r="A22" s="72" t="s">
        <v>1163</v>
      </c>
      <c r="B22" s="239">
        <v>10112304154.139999</v>
      </c>
      <c r="C22" s="239">
        <v>12850066694.15</v>
      </c>
    </row>
    <row r="23" spans="1:3" x14ac:dyDescent="0.25">
      <c r="A23" s="72" t="s">
        <v>1160</v>
      </c>
      <c r="B23" s="239">
        <v>2248495711.6999998</v>
      </c>
      <c r="C23" s="239">
        <v>6535143143.8099995</v>
      </c>
    </row>
    <row r="24" spans="1:3" x14ac:dyDescent="0.25">
      <c r="A24" s="72" t="s">
        <v>1166</v>
      </c>
      <c r="B24" s="239">
        <v>500000000</v>
      </c>
      <c r="C24" s="239">
        <v>0</v>
      </c>
    </row>
    <row r="25" spans="1:3" x14ac:dyDescent="0.25">
      <c r="A25" s="72" t="s">
        <v>1117</v>
      </c>
      <c r="B25" s="239">
        <v>293724777508.37</v>
      </c>
      <c r="C25" s="239">
        <v>332716084080.96002</v>
      </c>
    </row>
    <row r="42" spans="2:2" x14ac:dyDescent="0.25">
      <c r="B42" s="52" t="s">
        <v>1127</v>
      </c>
    </row>
    <row r="43" spans="2:2" x14ac:dyDescent="0.25">
      <c r="B43" s="52" t="s">
        <v>3526</v>
      </c>
    </row>
    <row r="44" spans="2:2" x14ac:dyDescent="0.25">
      <c r="B44" s="52" t="s">
        <v>3527</v>
      </c>
    </row>
  </sheetData>
  <sortState xmlns:xlrd2="http://schemas.microsoft.com/office/spreadsheetml/2017/richdata2" ref="A20:C24">
    <sortCondition descending="1" ref="C20:C24"/>
  </sortState>
  <mergeCells count="3">
    <mergeCell ref="B2:I2"/>
    <mergeCell ref="B3:I3"/>
    <mergeCell ref="B4:I4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DA0CA-0992-4C0C-9524-3996E6260D56}">
  <dimension ref="A1:VRU42"/>
  <sheetViews>
    <sheetView showGridLines="0" zoomScale="80" zoomScaleNormal="80" workbookViewId="0">
      <selection activeCell="L33" sqref="B33:L33"/>
    </sheetView>
  </sheetViews>
  <sheetFormatPr defaultColWidth="0" defaultRowHeight="15" x14ac:dyDescent="0.25"/>
  <cols>
    <col min="1" max="1" width="11.42578125" style="55" customWidth="1"/>
    <col min="2" max="2" width="43.42578125" style="55" customWidth="1"/>
    <col min="3" max="3" width="22.42578125" style="55" customWidth="1"/>
    <col min="4" max="4" width="20.85546875" style="55" customWidth="1"/>
    <col min="5" max="5" width="17.7109375" style="55" customWidth="1"/>
    <col min="6" max="6" width="17.85546875" style="55" customWidth="1"/>
    <col min="7" max="7" width="20.7109375" style="55" customWidth="1"/>
    <col min="8" max="8" width="18.85546875" style="55" customWidth="1"/>
    <col min="9" max="9" width="15.5703125" style="55" customWidth="1"/>
    <col min="10" max="10" width="20.7109375" style="55" customWidth="1"/>
    <col min="11" max="11" width="15.5703125" style="55" customWidth="1"/>
    <col min="12" max="12" width="20.42578125" style="55" customWidth="1"/>
    <col min="13" max="13" width="26.28515625" style="55" customWidth="1"/>
    <col min="14" max="14" width="23.85546875" style="55" customWidth="1"/>
    <col min="15" max="15" width="17.140625" style="55" customWidth="1"/>
    <col min="16" max="16" width="11.42578125" style="55" customWidth="1"/>
    <col min="17" max="17" width="12.5703125" style="55" customWidth="1"/>
    <col min="18" max="258" width="11.42578125" style="55" customWidth="1"/>
    <col min="259" max="259" width="44.85546875" style="55" customWidth="1"/>
    <col min="260" max="260" width="15.5703125" style="55" customWidth="1"/>
    <col min="261" max="261" width="20.85546875" style="55" customWidth="1"/>
    <col min="262" max="262" width="17.7109375" style="55" customWidth="1"/>
    <col min="263" max="263" width="13.42578125" style="55" customWidth="1"/>
    <col min="264" max="264" width="15.140625" style="55" customWidth="1"/>
    <col min="265" max="265" width="15.5703125" style="55" customWidth="1"/>
    <col min="266" max="266" width="8.140625" style="55" customWidth="1"/>
    <col min="267" max="267" width="4.140625" style="55" customWidth="1"/>
    <col min="268" max="514" width="11.42578125" style="55" customWidth="1"/>
    <col min="515" max="515" width="44.85546875" style="55" customWidth="1"/>
    <col min="516" max="516" width="15.5703125" style="55" customWidth="1"/>
    <col min="517" max="517" width="20.85546875" style="55" customWidth="1"/>
    <col min="518" max="518" width="17.7109375" style="55" customWidth="1"/>
    <col min="519" max="519" width="13.42578125" style="55" customWidth="1"/>
    <col min="520" max="520" width="15.140625" style="55" customWidth="1"/>
    <col min="521" max="521" width="15.5703125" style="55" customWidth="1"/>
    <col min="522" max="522" width="8.140625" style="55" customWidth="1"/>
    <col min="523" max="523" width="4.140625" style="55" customWidth="1"/>
    <col min="524" max="770" width="11.42578125" style="55" customWidth="1"/>
    <col min="771" max="771" width="44.85546875" style="55" customWidth="1"/>
    <col min="772" max="772" width="15.5703125" style="55" customWidth="1"/>
    <col min="773" max="773" width="20.85546875" style="55" customWidth="1"/>
    <col min="774" max="774" width="17.7109375" style="55" customWidth="1"/>
    <col min="775" max="775" width="13.42578125" style="55" customWidth="1"/>
    <col min="776" max="776" width="15.140625" style="55" customWidth="1"/>
    <col min="777" max="777" width="15.5703125" style="55" customWidth="1"/>
    <col min="778" max="778" width="8.140625" style="55" customWidth="1"/>
    <col min="779" max="779" width="4.140625" style="55" customWidth="1"/>
    <col min="780" max="1025" width="11.42578125" style="55" hidden="1"/>
    <col min="1026" max="1026" width="11.42578125" style="55" customWidth="1"/>
    <col min="1027" max="1027" width="44.85546875" style="55" customWidth="1"/>
    <col min="1028" max="1028" width="15.5703125" style="55" customWidth="1"/>
    <col min="1029" max="1029" width="20.85546875" style="55" customWidth="1"/>
    <col min="1030" max="1030" width="17.7109375" style="55" customWidth="1"/>
    <col min="1031" max="1031" width="13.42578125" style="55" customWidth="1"/>
    <col min="1032" max="1032" width="15.140625" style="55" customWidth="1"/>
    <col min="1033" max="1033" width="15.5703125" style="55" customWidth="1"/>
    <col min="1034" max="1034" width="8.140625" style="55" customWidth="1"/>
    <col min="1035" max="1035" width="4.140625" style="55" customWidth="1"/>
    <col min="1036" max="1282" width="11.42578125" style="55" customWidth="1"/>
    <col min="1283" max="1283" width="44.85546875" style="55" customWidth="1"/>
    <col min="1284" max="1284" width="15.5703125" style="55" customWidth="1"/>
    <col min="1285" max="1285" width="20.85546875" style="55" customWidth="1"/>
    <col min="1286" max="1286" width="17.7109375" style="55" customWidth="1"/>
    <col min="1287" max="1287" width="13.42578125" style="55" customWidth="1"/>
    <col min="1288" max="1288" width="15.140625" style="55" customWidth="1"/>
    <col min="1289" max="1289" width="15.5703125" style="55" customWidth="1"/>
    <col min="1290" max="1290" width="8.140625" style="55" customWidth="1"/>
    <col min="1291" max="1291" width="4.140625" style="55" customWidth="1"/>
    <col min="1292" max="1538" width="11.42578125" style="55" customWidth="1"/>
    <col min="1539" max="1539" width="44.85546875" style="55" customWidth="1"/>
    <col min="1540" max="1540" width="15.5703125" style="55" customWidth="1"/>
    <col min="1541" max="1541" width="20.85546875" style="55" customWidth="1"/>
    <col min="1542" max="1542" width="17.7109375" style="55" customWidth="1"/>
    <col min="1543" max="1543" width="13.42578125" style="55" customWidth="1"/>
    <col min="1544" max="1544" width="15.140625" style="55" customWidth="1"/>
    <col min="1545" max="1545" width="15.5703125" style="55" customWidth="1"/>
    <col min="1546" max="1546" width="8.140625" style="55" customWidth="1"/>
    <col min="1547" max="1547" width="4.140625" style="55" customWidth="1"/>
    <col min="1548" max="1794" width="11.42578125" style="55" customWidth="1"/>
    <col min="1795" max="1795" width="44.85546875" style="55" customWidth="1"/>
    <col min="1796" max="1796" width="15.5703125" style="55" customWidth="1"/>
    <col min="1797" max="1797" width="20.85546875" style="55" customWidth="1"/>
    <col min="1798" max="1798" width="17.7109375" style="55" customWidth="1"/>
    <col min="1799" max="1799" width="13.42578125" style="55" customWidth="1"/>
    <col min="1800" max="1800" width="15.140625" style="55" customWidth="1"/>
    <col min="1801" max="1801" width="15.5703125" style="55" customWidth="1"/>
    <col min="1802" max="1802" width="8.140625" style="55" customWidth="1"/>
    <col min="1803" max="1803" width="4.140625" style="55" customWidth="1"/>
    <col min="1804" max="2049" width="11.42578125" style="55" hidden="1"/>
    <col min="2050" max="2050" width="11.42578125" style="55" customWidth="1"/>
    <col min="2051" max="2051" width="44.85546875" style="55" customWidth="1"/>
    <col min="2052" max="2052" width="15.5703125" style="55" customWidth="1"/>
    <col min="2053" max="2053" width="20.85546875" style="55" customWidth="1"/>
    <col min="2054" max="2054" width="17.7109375" style="55" customWidth="1"/>
    <col min="2055" max="2055" width="13.42578125" style="55" customWidth="1"/>
    <col min="2056" max="2056" width="15.140625" style="55" customWidth="1"/>
    <col min="2057" max="2057" width="15.5703125" style="55" customWidth="1"/>
    <col min="2058" max="2058" width="8.140625" style="55" customWidth="1"/>
    <col min="2059" max="2059" width="4.140625" style="55" customWidth="1"/>
    <col min="2060" max="2306" width="11.42578125" style="55" customWidth="1"/>
    <col min="2307" max="2307" width="44.85546875" style="55" customWidth="1"/>
    <col min="2308" max="2308" width="15.5703125" style="55" customWidth="1"/>
    <col min="2309" max="2309" width="20.85546875" style="55" customWidth="1"/>
    <col min="2310" max="2310" width="17.7109375" style="55" customWidth="1"/>
    <col min="2311" max="2311" width="13.42578125" style="55" customWidth="1"/>
    <col min="2312" max="2312" width="15.140625" style="55" customWidth="1"/>
    <col min="2313" max="2313" width="15.5703125" style="55" customWidth="1"/>
    <col min="2314" max="2314" width="8.140625" style="55" customWidth="1"/>
    <col min="2315" max="2315" width="4.140625" style="55" customWidth="1"/>
    <col min="2316" max="2562" width="11.42578125" style="55" customWidth="1"/>
    <col min="2563" max="2563" width="44.85546875" style="55" customWidth="1"/>
    <col min="2564" max="2564" width="15.5703125" style="55" customWidth="1"/>
    <col min="2565" max="2565" width="20.85546875" style="55" customWidth="1"/>
    <col min="2566" max="2566" width="17.7109375" style="55" customWidth="1"/>
    <col min="2567" max="2567" width="13.42578125" style="55" customWidth="1"/>
    <col min="2568" max="2568" width="15.140625" style="55" customWidth="1"/>
    <col min="2569" max="2569" width="15.5703125" style="55" customWidth="1"/>
    <col min="2570" max="2570" width="8.140625" style="55" customWidth="1"/>
    <col min="2571" max="2571" width="4.140625" style="55" customWidth="1"/>
    <col min="2572" max="2818" width="11.42578125" style="55" customWidth="1"/>
    <col min="2819" max="2819" width="44.85546875" style="55" customWidth="1"/>
    <col min="2820" max="2820" width="15.5703125" style="55" customWidth="1"/>
    <col min="2821" max="2821" width="20.85546875" style="55" customWidth="1"/>
    <col min="2822" max="2822" width="17.7109375" style="55" customWidth="1"/>
    <col min="2823" max="2823" width="13.42578125" style="55" customWidth="1"/>
    <col min="2824" max="2824" width="15.140625" style="55" customWidth="1"/>
    <col min="2825" max="2825" width="15.5703125" style="55" customWidth="1"/>
    <col min="2826" max="2826" width="8.140625" style="55" customWidth="1"/>
    <col min="2827" max="2827" width="4.140625" style="55" customWidth="1"/>
    <col min="2828" max="3073" width="11.42578125" style="55" hidden="1"/>
    <col min="3074" max="3074" width="11.42578125" style="55" customWidth="1"/>
    <col min="3075" max="3075" width="44.85546875" style="55" customWidth="1"/>
    <col min="3076" max="3076" width="15.5703125" style="55" customWidth="1"/>
    <col min="3077" max="3077" width="20.85546875" style="55" customWidth="1"/>
    <col min="3078" max="3078" width="17.7109375" style="55" customWidth="1"/>
    <col min="3079" max="3079" width="13.42578125" style="55" customWidth="1"/>
    <col min="3080" max="3080" width="15.140625" style="55" customWidth="1"/>
    <col min="3081" max="3081" width="15.5703125" style="55" customWidth="1"/>
    <col min="3082" max="3082" width="8.140625" style="55" customWidth="1"/>
    <col min="3083" max="3083" width="4.140625" style="55" customWidth="1"/>
    <col min="3084" max="3330" width="11.42578125" style="55" customWidth="1"/>
    <col min="3331" max="3331" width="44.85546875" style="55" customWidth="1"/>
    <col min="3332" max="3332" width="15.5703125" style="55" customWidth="1"/>
    <col min="3333" max="3333" width="20.85546875" style="55" customWidth="1"/>
    <col min="3334" max="3334" width="17.7109375" style="55" customWidth="1"/>
    <col min="3335" max="3335" width="13.42578125" style="55" customWidth="1"/>
    <col min="3336" max="3336" width="15.140625" style="55" customWidth="1"/>
    <col min="3337" max="3337" width="15.5703125" style="55" customWidth="1"/>
    <col min="3338" max="3338" width="8.140625" style="55" customWidth="1"/>
    <col min="3339" max="3339" width="4.140625" style="55" customWidth="1"/>
    <col min="3340" max="3586" width="11.42578125" style="55" customWidth="1"/>
    <col min="3587" max="3587" width="44.85546875" style="55" customWidth="1"/>
    <col min="3588" max="3588" width="15.5703125" style="55" customWidth="1"/>
    <col min="3589" max="3589" width="20.85546875" style="55" customWidth="1"/>
    <col min="3590" max="3590" width="17.7109375" style="55" customWidth="1"/>
    <col min="3591" max="3591" width="13.42578125" style="55" customWidth="1"/>
    <col min="3592" max="3592" width="15.140625" style="55" customWidth="1"/>
    <col min="3593" max="3593" width="15.5703125" style="55" customWidth="1"/>
    <col min="3594" max="3594" width="8.140625" style="55" customWidth="1"/>
    <col min="3595" max="3595" width="4.140625" style="55" customWidth="1"/>
    <col min="3596" max="3842" width="11.42578125" style="55" customWidth="1"/>
    <col min="3843" max="3843" width="44.85546875" style="55" customWidth="1"/>
    <col min="3844" max="3844" width="15.5703125" style="55" customWidth="1"/>
    <col min="3845" max="3845" width="20.85546875" style="55" customWidth="1"/>
    <col min="3846" max="3846" width="17.7109375" style="55" customWidth="1"/>
    <col min="3847" max="3847" width="13.42578125" style="55" customWidth="1"/>
    <col min="3848" max="3848" width="15.140625" style="55" customWidth="1"/>
    <col min="3849" max="3849" width="15.5703125" style="55" customWidth="1"/>
    <col min="3850" max="3850" width="8.140625" style="55" customWidth="1"/>
    <col min="3851" max="3851" width="4.140625" style="55" customWidth="1"/>
    <col min="3852" max="4097" width="11.42578125" style="55" hidden="1"/>
    <col min="4098" max="4098" width="11.42578125" style="55" customWidth="1"/>
    <col min="4099" max="4099" width="44.85546875" style="55" customWidth="1"/>
    <col min="4100" max="4100" width="15.5703125" style="55" customWidth="1"/>
    <col min="4101" max="4101" width="20.85546875" style="55" customWidth="1"/>
    <col min="4102" max="4102" width="17.7109375" style="55" customWidth="1"/>
    <col min="4103" max="4103" width="13.42578125" style="55" customWidth="1"/>
    <col min="4104" max="4104" width="15.140625" style="55" customWidth="1"/>
    <col min="4105" max="4105" width="15.5703125" style="55" customWidth="1"/>
    <col min="4106" max="4106" width="8.140625" style="55" customWidth="1"/>
    <col min="4107" max="4107" width="4.140625" style="55" customWidth="1"/>
    <col min="4108" max="4354" width="11.42578125" style="55" customWidth="1"/>
    <col min="4355" max="4355" width="44.85546875" style="55" customWidth="1"/>
    <col min="4356" max="4356" width="15.5703125" style="55" customWidth="1"/>
    <col min="4357" max="4357" width="20.85546875" style="55" customWidth="1"/>
    <col min="4358" max="4358" width="17.7109375" style="55" customWidth="1"/>
    <col min="4359" max="4359" width="13.42578125" style="55" customWidth="1"/>
    <col min="4360" max="4360" width="15.140625" style="55" customWidth="1"/>
    <col min="4361" max="4361" width="15.5703125" style="55" customWidth="1"/>
    <col min="4362" max="4362" width="8.140625" style="55" customWidth="1"/>
    <col min="4363" max="4363" width="4.140625" style="55" customWidth="1"/>
    <col min="4364" max="4610" width="11.42578125" style="55" customWidth="1"/>
    <col min="4611" max="4611" width="44.85546875" style="55" customWidth="1"/>
    <col min="4612" max="4612" width="15.5703125" style="55" customWidth="1"/>
    <col min="4613" max="4613" width="20.85546875" style="55" customWidth="1"/>
    <col min="4614" max="4614" width="17.7109375" style="55" customWidth="1"/>
    <col min="4615" max="4615" width="13.42578125" style="55" customWidth="1"/>
    <col min="4616" max="4616" width="15.140625" style="55" customWidth="1"/>
    <col min="4617" max="4617" width="15.5703125" style="55" customWidth="1"/>
    <col min="4618" max="4618" width="8.140625" style="55" customWidth="1"/>
    <col min="4619" max="4619" width="4.140625" style="55" customWidth="1"/>
    <col min="4620" max="4866" width="11.42578125" style="55" customWidth="1"/>
    <col min="4867" max="4867" width="44.85546875" style="55" customWidth="1"/>
    <col min="4868" max="4868" width="15.5703125" style="55" customWidth="1"/>
    <col min="4869" max="4869" width="20.85546875" style="55" customWidth="1"/>
    <col min="4870" max="4870" width="17.7109375" style="55" customWidth="1"/>
    <col min="4871" max="4871" width="13.42578125" style="55" customWidth="1"/>
    <col min="4872" max="4872" width="15.140625" style="55" customWidth="1"/>
    <col min="4873" max="4873" width="15.5703125" style="55" customWidth="1"/>
    <col min="4874" max="4874" width="8.140625" style="55" customWidth="1"/>
    <col min="4875" max="4875" width="4.140625" style="55" customWidth="1"/>
    <col min="4876" max="5121" width="11.42578125" style="55" hidden="1"/>
    <col min="5122" max="5122" width="11.42578125" style="55" customWidth="1"/>
    <col min="5123" max="5123" width="44.85546875" style="55" customWidth="1"/>
    <col min="5124" max="5124" width="15.5703125" style="55" customWidth="1"/>
    <col min="5125" max="5125" width="20.85546875" style="55" customWidth="1"/>
    <col min="5126" max="5126" width="17.7109375" style="55" customWidth="1"/>
    <col min="5127" max="5127" width="13.42578125" style="55" customWidth="1"/>
    <col min="5128" max="5128" width="15.140625" style="55" customWidth="1"/>
    <col min="5129" max="5129" width="15.5703125" style="55" customWidth="1"/>
    <col min="5130" max="5130" width="8.140625" style="55" customWidth="1"/>
    <col min="5131" max="5131" width="4.140625" style="55" customWidth="1"/>
    <col min="5132" max="5378" width="11.42578125" style="55" customWidth="1"/>
    <col min="5379" max="5379" width="44.85546875" style="55" customWidth="1"/>
    <col min="5380" max="5380" width="15.5703125" style="55" customWidth="1"/>
    <col min="5381" max="5381" width="20.85546875" style="55" customWidth="1"/>
    <col min="5382" max="5382" width="17.7109375" style="55" customWidth="1"/>
    <col min="5383" max="5383" width="13.42578125" style="55" customWidth="1"/>
    <col min="5384" max="5384" width="15.140625" style="55" customWidth="1"/>
    <col min="5385" max="5385" width="15.5703125" style="55" customWidth="1"/>
    <col min="5386" max="5386" width="8.140625" style="55" customWidth="1"/>
    <col min="5387" max="5387" width="4.140625" style="55" customWidth="1"/>
    <col min="5388" max="5634" width="11.42578125" style="55" customWidth="1"/>
    <col min="5635" max="5635" width="44.85546875" style="55" customWidth="1"/>
    <col min="5636" max="5636" width="15.5703125" style="55" customWidth="1"/>
    <col min="5637" max="5637" width="20.85546875" style="55" customWidth="1"/>
    <col min="5638" max="5638" width="17.7109375" style="55" customWidth="1"/>
    <col min="5639" max="5639" width="13.42578125" style="55" customWidth="1"/>
    <col min="5640" max="5640" width="15.140625" style="55" customWidth="1"/>
    <col min="5641" max="5641" width="15.5703125" style="55" customWidth="1"/>
    <col min="5642" max="5642" width="8.140625" style="55" customWidth="1"/>
    <col min="5643" max="5643" width="4.140625" style="55" customWidth="1"/>
    <col min="5644" max="5890" width="11.42578125" style="55" customWidth="1"/>
    <col min="5891" max="5891" width="44.85546875" style="55" customWidth="1"/>
    <col min="5892" max="5892" width="15.5703125" style="55" customWidth="1"/>
    <col min="5893" max="5893" width="20.85546875" style="55" customWidth="1"/>
    <col min="5894" max="5894" width="17.7109375" style="55" customWidth="1"/>
    <col min="5895" max="5895" width="13.42578125" style="55" customWidth="1"/>
    <col min="5896" max="5896" width="15.140625" style="55" customWidth="1"/>
    <col min="5897" max="5897" width="15.5703125" style="55" customWidth="1"/>
    <col min="5898" max="5898" width="8.140625" style="55" customWidth="1"/>
    <col min="5899" max="5899" width="4.140625" style="55" customWidth="1"/>
    <col min="5900" max="6145" width="11.42578125" style="55" hidden="1"/>
    <col min="6146" max="6146" width="11.42578125" style="55" customWidth="1"/>
    <col min="6147" max="6147" width="44.85546875" style="55" customWidth="1"/>
    <col min="6148" max="6148" width="15.5703125" style="55" customWidth="1"/>
    <col min="6149" max="6149" width="20.85546875" style="55" customWidth="1"/>
    <col min="6150" max="6150" width="17.7109375" style="55" customWidth="1"/>
    <col min="6151" max="6151" width="13.42578125" style="55" customWidth="1"/>
    <col min="6152" max="6152" width="15.140625" style="55" customWidth="1"/>
    <col min="6153" max="6153" width="15.5703125" style="55" customWidth="1"/>
    <col min="6154" max="6154" width="8.140625" style="55" customWidth="1"/>
    <col min="6155" max="6155" width="4.140625" style="55" customWidth="1"/>
    <col min="6156" max="6402" width="11.42578125" style="55" customWidth="1"/>
    <col min="6403" max="6403" width="44.85546875" style="55" customWidth="1"/>
    <col min="6404" max="6404" width="15.5703125" style="55" customWidth="1"/>
    <col min="6405" max="6405" width="20.85546875" style="55" customWidth="1"/>
    <col min="6406" max="6406" width="17.7109375" style="55" customWidth="1"/>
    <col min="6407" max="6407" width="13.42578125" style="55" customWidth="1"/>
    <col min="6408" max="6408" width="15.140625" style="55" customWidth="1"/>
    <col min="6409" max="6409" width="15.5703125" style="55" customWidth="1"/>
    <col min="6410" max="6410" width="8.140625" style="55" customWidth="1"/>
    <col min="6411" max="6411" width="4.140625" style="55" customWidth="1"/>
    <col min="6412" max="6658" width="11.42578125" style="55" customWidth="1"/>
    <col min="6659" max="6659" width="44.85546875" style="55" customWidth="1"/>
    <col min="6660" max="6660" width="15.5703125" style="55" customWidth="1"/>
    <col min="6661" max="6661" width="20.85546875" style="55" customWidth="1"/>
    <col min="6662" max="6662" width="17.7109375" style="55" customWidth="1"/>
    <col min="6663" max="6663" width="13.42578125" style="55" customWidth="1"/>
    <col min="6664" max="6664" width="15.140625" style="55" customWidth="1"/>
    <col min="6665" max="6665" width="15.5703125" style="55" customWidth="1"/>
    <col min="6666" max="6666" width="8.140625" style="55" customWidth="1"/>
    <col min="6667" max="6667" width="4.140625" style="55" customWidth="1"/>
    <col min="6668" max="6914" width="11.42578125" style="55" customWidth="1"/>
    <col min="6915" max="6915" width="44.85546875" style="55" customWidth="1"/>
    <col min="6916" max="6916" width="15.5703125" style="55" customWidth="1"/>
    <col min="6917" max="6917" width="20.85546875" style="55" customWidth="1"/>
    <col min="6918" max="6918" width="17.7109375" style="55" customWidth="1"/>
    <col min="6919" max="6919" width="13.42578125" style="55" customWidth="1"/>
    <col min="6920" max="6920" width="15.140625" style="55" customWidth="1"/>
    <col min="6921" max="6921" width="15.5703125" style="55" customWidth="1"/>
    <col min="6922" max="6922" width="8.140625" style="55" customWidth="1"/>
    <col min="6923" max="6923" width="4.140625" style="55" customWidth="1"/>
    <col min="6924" max="7169" width="11.42578125" style="55" hidden="1"/>
    <col min="7170" max="7170" width="11.42578125" style="55" customWidth="1"/>
    <col min="7171" max="7171" width="44.85546875" style="55" customWidth="1"/>
    <col min="7172" max="7172" width="15.5703125" style="55" customWidth="1"/>
    <col min="7173" max="7173" width="20.85546875" style="55" customWidth="1"/>
    <col min="7174" max="7174" width="17.7109375" style="55" customWidth="1"/>
    <col min="7175" max="7175" width="13.42578125" style="55" customWidth="1"/>
    <col min="7176" max="7176" width="15.140625" style="55" customWidth="1"/>
    <col min="7177" max="7177" width="15.5703125" style="55" customWidth="1"/>
    <col min="7178" max="7178" width="8.140625" style="55" customWidth="1"/>
    <col min="7179" max="7179" width="4.140625" style="55" customWidth="1"/>
    <col min="7180" max="7426" width="11.42578125" style="55" customWidth="1"/>
    <col min="7427" max="7427" width="44.85546875" style="55" customWidth="1"/>
    <col min="7428" max="7428" width="15.5703125" style="55" customWidth="1"/>
    <col min="7429" max="7429" width="20.85546875" style="55" customWidth="1"/>
    <col min="7430" max="7430" width="17.7109375" style="55" customWidth="1"/>
    <col min="7431" max="7431" width="13.42578125" style="55" customWidth="1"/>
    <col min="7432" max="7432" width="15.140625" style="55" customWidth="1"/>
    <col min="7433" max="7433" width="15.5703125" style="55" customWidth="1"/>
    <col min="7434" max="7434" width="8.140625" style="55" customWidth="1"/>
    <col min="7435" max="7435" width="4.140625" style="55" customWidth="1"/>
    <col min="7436" max="7682" width="11.42578125" style="55" customWidth="1"/>
    <col min="7683" max="7683" width="44.85546875" style="55" customWidth="1"/>
    <col min="7684" max="7684" width="15.5703125" style="55" customWidth="1"/>
    <col min="7685" max="7685" width="20.85546875" style="55" customWidth="1"/>
    <col min="7686" max="7686" width="17.7109375" style="55" customWidth="1"/>
    <col min="7687" max="7687" width="13.42578125" style="55" customWidth="1"/>
    <col min="7688" max="7688" width="15.140625" style="55" customWidth="1"/>
    <col min="7689" max="7689" width="15.5703125" style="55" customWidth="1"/>
    <col min="7690" max="7690" width="8.140625" style="55" customWidth="1"/>
    <col min="7691" max="7691" width="4.140625" style="55" customWidth="1"/>
    <col min="7692" max="7938" width="11.42578125" style="55" customWidth="1"/>
    <col min="7939" max="7939" width="44.85546875" style="55" customWidth="1"/>
    <col min="7940" max="7940" width="15.5703125" style="55" customWidth="1"/>
    <col min="7941" max="7941" width="20.85546875" style="55" customWidth="1"/>
    <col min="7942" max="7942" width="17.7109375" style="55" customWidth="1"/>
    <col min="7943" max="7943" width="13.42578125" style="55" customWidth="1"/>
    <col min="7944" max="7944" width="15.140625" style="55" customWidth="1"/>
    <col min="7945" max="7945" width="15.5703125" style="55" customWidth="1"/>
    <col min="7946" max="7946" width="8.140625" style="55" customWidth="1"/>
    <col min="7947" max="7947" width="4.140625" style="55" customWidth="1"/>
    <col min="7948" max="8193" width="11.42578125" style="55" hidden="1"/>
    <col min="8194" max="8194" width="11.42578125" style="55" customWidth="1"/>
    <col min="8195" max="8195" width="44.85546875" style="55" customWidth="1"/>
    <col min="8196" max="8196" width="15.5703125" style="55" customWidth="1"/>
    <col min="8197" max="8197" width="20.85546875" style="55" customWidth="1"/>
    <col min="8198" max="8198" width="17.7109375" style="55" customWidth="1"/>
    <col min="8199" max="8199" width="13.42578125" style="55" customWidth="1"/>
    <col min="8200" max="8200" width="15.140625" style="55" customWidth="1"/>
    <col min="8201" max="8201" width="15.5703125" style="55" customWidth="1"/>
    <col min="8202" max="8202" width="8.140625" style="55" customWidth="1"/>
    <col min="8203" max="8203" width="4.140625" style="55" customWidth="1"/>
    <col min="8204" max="8450" width="11.42578125" style="55" customWidth="1"/>
    <col min="8451" max="8451" width="44.85546875" style="55" customWidth="1"/>
    <col min="8452" max="8452" width="15.5703125" style="55" customWidth="1"/>
    <col min="8453" max="8453" width="20.85546875" style="55" customWidth="1"/>
    <col min="8454" max="8454" width="17.7109375" style="55" customWidth="1"/>
    <col min="8455" max="8455" width="13.42578125" style="55" customWidth="1"/>
    <col min="8456" max="8456" width="15.140625" style="55" customWidth="1"/>
    <col min="8457" max="8457" width="15.5703125" style="55" customWidth="1"/>
    <col min="8458" max="8458" width="8.140625" style="55" customWidth="1"/>
    <col min="8459" max="8459" width="4.140625" style="55" customWidth="1"/>
    <col min="8460" max="8706" width="11.42578125" style="55" customWidth="1"/>
    <col min="8707" max="8707" width="44.85546875" style="55" customWidth="1"/>
    <col min="8708" max="8708" width="15.5703125" style="55" customWidth="1"/>
    <col min="8709" max="8709" width="20.85546875" style="55" customWidth="1"/>
    <col min="8710" max="8710" width="17.7109375" style="55" customWidth="1"/>
    <col min="8711" max="8711" width="13.42578125" style="55" customWidth="1"/>
    <col min="8712" max="8712" width="15.140625" style="55" customWidth="1"/>
    <col min="8713" max="8713" width="15.5703125" style="55" customWidth="1"/>
    <col min="8714" max="8714" width="8.140625" style="55" customWidth="1"/>
    <col min="8715" max="8715" width="4.140625" style="55" customWidth="1"/>
    <col min="8716" max="8962" width="11.42578125" style="55" customWidth="1"/>
    <col min="8963" max="8963" width="44.85546875" style="55" customWidth="1"/>
    <col min="8964" max="8964" width="15.5703125" style="55" customWidth="1"/>
    <col min="8965" max="8965" width="20.85546875" style="55" customWidth="1"/>
    <col min="8966" max="8966" width="17.7109375" style="55" customWidth="1"/>
    <col min="8967" max="8967" width="13.42578125" style="55" customWidth="1"/>
    <col min="8968" max="8968" width="15.140625" style="55" customWidth="1"/>
    <col min="8969" max="8969" width="15.5703125" style="55" customWidth="1"/>
    <col min="8970" max="8970" width="8.140625" style="55" customWidth="1"/>
    <col min="8971" max="8971" width="4.140625" style="55" customWidth="1"/>
    <col min="8972" max="9217" width="11.42578125" style="55" hidden="1"/>
    <col min="9218" max="9218" width="11.42578125" style="55" customWidth="1"/>
    <col min="9219" max="9219" width="44.85546875" style="55" customWidth="1"/>
    <col min="9220" max="9220" width="15.5703125" style="55" customWidth="1"/>
    <col min="9221" max="9221" width="20.85546875" style="55" customWidth="1"/>
    <col min="9222" max="9222" width="17.7109375" style="55" customWidth="1"/>
    <col min="9223" max="9223" width="13.42578125" style="55" customWidth="1"/>
    <col min="9224" max="9224" width="15.140625" style="55" customWidth="1"/>
    <col min="9225" max="9225" width="15.5703125" style="55" customWidth="1"/>
    <col min="9226" max="9226" width="8.140625" style="55" customWidth="1"/>
    <col min="9227" max="9227" width="4.140625" style="55" customWidth="1"/>
    <col min="9228" max="9474" width="11.42578125" style="55" customWidth="1"/>
    <col min="9475" max="9475" width="44.85546875" style="55" customWidth="1"/>
    <col min="9476" max="9476" width="15.5703125" style="55" customWidth="1"/>
    <col min="9477" max="9477" width="20.85546875" style="55" customWidth="1"/>
    <col min="9478" max="9478" width="17.7109375" style="55" customWidth="1"/>
    <col min="9479" max="9479" width="13.42578125" style="55" customWidth="1"/>
    <col min="9480" max="9480" width="15.140625" style="55" customWidth="1"/>
    <col min="9481" max="9481" width="15.5703125" style="55" customWidth="1"/>
    <col min="9482" max="9482" width="8.140625" style="55" customWidth="1"/>
    <col min="9483" max="9483" width="4.140625" style="55" customWidth="1"/>
    <col min="9484" max="9730" width="11.42578125" style="55" customWidth="1"/>
    <col min="9731" max="9731" width="44.85546875" style="55" customWidth="1"/>
    <col min="9732" max="9732" width="15.5703125" style="55" customWidth="1"/>
    <col min="9733" max="9733" width="20.85546875" style="55" customWidth="1"/>
    <col min="9734" max="9734" width="17.7109375" style="55" customWidth="1"/>
    <col min="9735" max="9735" width="13.42578125" style="55" customWidth="1"/>
    <col min="9736" max="9736" width="15.140625" style="55" customWidth="1"/>
    <col min="9737" max="9737" width="15.5703125" style="55" customWidth="1"/>
    <col min="9738" max="9738" width="8.140625" style="55" customWidth="1"/>
    <col min="9739" max="9739" width="4.140625" style="55" customWidth="1"/>
    <col min="9740" max="9986" width="11.42578125" style="55" customWidth="1"/>
    <col min="9987" max="9987" width="44.85546875" style="55" customWidth="1"/>
    <col min="9988" max="9988" width="15.5703125" style="55" customWidth="1"/>
    <col min="9989" max="9989" width="20.85546875" style="55" customWidth="1"/>
    <col min="9990" max="9990" width="17.7109375" style="55" customWidth="1"/>
    <col min="9991" max="9991" width="13.42578125" style="55" customWidth="1"/>
    <col min="9992" max="9992" width="15.140625" style="55" customWidth="1"/>
    <col min="9993" max="9993" width="15.5703125" style="55" customWidth="1"/>
    <col min="9994" max="9994" width="8.140625" style="55" customWidth="1"/>
    <col min="9995" max="9995" width="4.140625" style="55" customWidth="1"/>
    <col min="9996" max="10241" width="11.42578125" style="55" hidden="1"/>
    <col min="10242" max="10242" width="11.42578125" style="55" customWidth="1"/>
    <col min="10243" max="10243" width="44.85546875" style="55" customWidth="1"/>
    <col min="10244" max="10244" width="15.5703125" style="55" customWidth="1"/>
    <col min="10245" max="10245" width="20.85546875" style="55" customWidth="1"/>
    <col min="10246" max="10246" width="17.7109375" style="55" customWidth="1"/>
    <col min="10247" max="10247" width="13.42578125" style="55" customWidth="1"/>
    <col min="10248" max="10248" width="15.140625" style="55" customWidth="1"/>
    <col min="10249" max="10249" width="15.5703125" style="55" customWidth="1"/>
    <col min="10250" max="10250" width="8.140625" style="55" customWidth="1"/>
    <col min="10251" max="10251" width="4.140625" style="55" customWidth="1"/>
    <col min="10252" max="10498" width="11.42578125" style="55" customWidth="1"/>
    <col min="10499" max="10499" width="44.85546875" style="55" customWidth="1"/>
    <col min="10500" max="10500" width="15.5703125" style="55" customWidth="1"/>
    <col min="10501" max="10501" width="20.85546875" style="55" customWidth="1"/>
    <col min="10502" max="10502" width="17.7109375" style="55" customWidth="1"/>
    <col min="10503" max="10503" width="13.42578125" style="55" customWidth="1"/>
    <col min="10504" max="10504" width="15.140625" style="55" customWidth="1"/>
    <col min="10505" max="10505" width="15.5703125" style="55" customWidth="1"/>
    <col min="10506" max="10506" width="8.140625" style="55" customWidth="1"/>
    <col min="10507" max="10507" width="4.140625" style="55" customWidth="1"/>
    <col min="10508" max="10754" width="11.42578125" style="55" customWidth="1"/>
    <col min="10755" max="10755" width="44.85546875" style="55" customWidth="1"/>
    <col min="10756" max="10756" width="15.5703125" style="55" customWidth="1"/>
    <col min="10757" max="10757" width="20.85546875" style="55" customWidth="1"/>
    <col min="10758" max="10758" width="17.7109375" style="55" customWidth="1"/>
    <col min="10759" max="10759" width="13.42578125" style="55" customWidth="1"/>
    <col min="10760" max="10760" width="15.140625" style="55" customWidth="1"/>
    <col min="10761" max="10761" width="15.5703125" style="55" customWidth="1"/>
    <col min="10762" max="10762" width="8.140625" style="55" customWidth="1"/>
    <col min="10763" max="10763" width="4.140625" style="55" customWidth="1"/>
    <col min="10764" max="11010" width="11.42578125" style="55" customWidth="1"/>
    <col min="11011" max="11011" width="44.85546875" style="55" customWidth="1"/>
    <col min="11012" max="11012" width="15.5703125" style="55" customWidth="1"/>
    <col min="11013" max="11013" width="20.85546875" style="55" customWidth="1"/>
    <col min="11014" max="11014" width="17.7109375" style="55" customWidth="1"/>
    <col min="11015" max="11015" width="13.42578125" style="55" customWidth="1"/>
    <col min="11016" max="11016" width="15.140625" style="55" customWidth="1"/>
    <col min="11017" max="11017" width="15.5703125" style="55" customWidth="1"/>
    <col min="11018" max="11018" width="8.140625" style="55" customWidth="1"/>
    <col min="11019" max="11019" width="4.140625" style="55" customWidth="1"/>
    <col min="11020" max="11265" width="11.42578125" style="55" hidden="1"/>
    <col min="11266" max="11266" width="11.42578125" style="55" customWidth="1"/>
    <col min="11267" max="11267" width="44.85546875" style="55" customWidth="1"/>
    <col min="11268" max="11268" width="15.5703125" style="55" customWidth="1"/>
    <col min="11269" max="11269" width="20.85546875" style="55" customWidth="1"/>
    <col min="11270" max="11270" width="17.7109375" style="55" customWidth="1"/>
    <col min="11271" max="11271" width="13.42578125" style="55" customWidth="1"/>
    <col min="11272" max="11272" width="15.140625" style="55" customWidth="1"/>
    <col min="11273" max="11273" width="15.5703125" style="55" customWidth="1"/>
    <col min="11274" max="11274" width="8.140625" style="55" customWidth="1"/>
    <col min="11275" max="11275" width="4.140625" style="55" customWidth="1"/>
    <col min="11276" max="11522" width="11.42578125" style="55" customWidth="1"/>
    <col min="11523" max="11523" width="44.85546875" style="55" customWidth="1"/>
    <col min="11524" max="11524" width="15.5703125" style="55" customWidth="1"/>
    <col min="11525" max="11525" width="20.85546875" style="55" customWidth="1"/>
    <col min="11526" max="11526" width="17.7109375" style="55" customWidth="1"/>
    <col min="11527" max="11527" width="13.42578125" style="55" customWidth="1"/>
    <col min="11528" max="11528" width="15.140625" style="55" customWidth="1"/>
    <col min="11529" max="11529" width="15.5703125" style="55" customWidth="1"/>
    <col min="11530" max="11530" width="8.140625" style="55" customWidth="1"/>
    <col min="11531" max="11531" width="4.140625" style="55" customWidth="1"/>
    <col min="11532" max="11778" width="11.42578125" style="55" customWidth="1"/>
    <col min="11779" max="11779" width="44.85546875" style="55" customWidth="1"/>
    <col min="11780" max="11780" width="15.5703125" style="55" customWidth="1"/>
    <col min="11781" max="11781" width="20.85546875" style="55" customWidth="1"/>
    <col min="11782" max="11782" width="17.7109375" style="55" customWidth="1"/>
    <col min="11783" max="11783" width="13.42578125" style="55" customWidth="1"/>
    <col min="11784" max="11784" width="15.140625" style="55" customWidth="1"/>
    <col min="11785" max="11785" width="15.5703125" style="55" customWidth="1"/>
    <col min="11786" max="11786" width="8.140625" style="55" customWidth="1"/>
    <col min="11787" max="11787" width="4.140625" style="55" customWidth="1"/>
    <col min="11788" max="12034" width="11.42578125" style="55" customWidth="1"/>
    <col min="12035" max="12035" width="44.85546875" style="55" customWidth="1"/>
    <col min="12036" max="12036" width="15.5703125" style="55" customWidth="1"/>
    <col min="12037" max="12037" width="20.85546875" style="55" customWidth="1"/>
    <col min="12038" max="12038" width="17.7109375" style="55" customWidth="1"/>
    <col min="12039" max="12039" width="13.42578125" style="55" customWidth="1"/>
    <col min="12040" max="12040" width="15.140625" style="55" customWidth="1"/>
    <col min="12041" max="12041" width="15.5703125" style="55" customWidth="1"/>
    <col min="12042" max="12042" width="8.140625" style="55" customWidth="1"/>
    <col min="12043" max="12043" width="4.140625" style="55" customWidth="1"/>
    <col min="12044" max="12289" width="11.42578125" style="55" hidden="1"/>
    <col min="12290" max="12290" width="11.42578125" style="55" customWidth="1"/>
    <col min="12291" max="12291" width="44.85546875" style="55" customWidth="1"/>
    <col min="12292" max="12292" width="15.5703125" style="55" customWidth="1"/>
    <col min="12293" max="12293" width="20.85546875" style="55" customWidth="1"/>
    <col min="12294" max="12294" width="17.7109375" style="55" customWidth="1"/>
    <col min="12295" max="12295" width="13.42578125" style="55" customWidth="1"/>
    <col min="12296" max="12296" width="15.140625" style="55" customWidth="1"/>
    <col min="12297" max="12297" width="15.5703125" style="55" customWidth="1"/>
    <col min="12298" max="12298" width="8.140625" style="55" customWidth="1"/>
    <col min="12299" max="12299" width="4.140625" style="55" customWidth="1"/>
    <col min="12300" max="12546" width="11.42578125" style="55" customWidth="1"/>
    <col min="12547" max="12547" width="44.85546875" style="55" customWidth="1"/>
    <col min="12548" max="12548" width="15.5703125" style="55" customWidth="1"/>
    <col min="12549" max="12549" width="20.85546875" style="55" customWidth="1"/>
    <col min="12550" max="12550" width="17.7109375" style="55" customWidth="1"/>
    <col min="12551" max="12551" width="13.42578125" style="55" customWidth="1"/>
    <col min="12552" max="12552" width="15.140625" style="55" customWidth="1"/>
    <col min="12553" max="12553" width="15.5703125" style="55" customWidth="1"/>
    <col min="12554" max="12554" width="8.140625" style="55" customWidth="1"/>
    <col min="12555" max="12555" width="4.140625" style="55" customWidth="1"/>
    <col min="12556" max="12802" width="11.42578125" style="55" customWidth="1"/>
    <col min="12803" max="12803" width="44.85546875" style="55" customWidth="1"/>
    <col min="12804" max="12804" width="15.5703125" style="55" customWidth="1"/>
    <col min="12805" max="12805" width="20.85546875" style="55" customWidth="1"/>
    <col min="12806" max="12806" width="17.7109375" style="55" customWidth="1"/>
    <col min="12807" max="12807" width="13.42578125" style="55" customWidth="1"/>
    <col min="12808" max="12808" width="15.140625" style="55" customWidth="1"/>
    <col min="12809" max="12809" width="15.5703125" style="55" customWidth="1"/>
    <col min="12810" max="12810" width="8.140625" style="55" customWidth="1"/>
    <col min="12811" max="12811" width="4.140625" style="55" customWidth="1"/>
    <col min="12812" max="13058" width="11.42578125" style="55" customWidth="1"/>
    <col min="13059" max="13059" width="44.85546875" style="55" customWidth="1"/>
    <col min="13060" max="13060" width="15.5703125" style="55" customWidth="1"/>
    <col min="13061" max="13061" width="20.85546875" style="55" customWidth="1"/>
    <col min="13062" max="13062" width="17.7109375" style="55" customWidth="1"/>
    <col min="13063" max="13063" width="13.42578125" style="55" customWidth="1"/>
    <col min="13064" max="13064" width="15.140625" style="55" customWidth="1"/>
    <col min="13065" max="13065" width="15.5703125" style="55" customWidth="1"/>
    <col min="13066" max="13066" width="8.140625" style="55" customWidth="1"/>
    <col min="13067" max="13067" width="4.140625" style="55" customWidth="1"/>
    <col min="13068" max="13313" width="11.42578125" style="55" hidden="1"/>
    <col min="13314" max="13314" width="11.42578125" style="55" customWidth="1"/>
    <col min="13315" max="13315" width="44.85546875" style="55" customWidth="1"/>
    <col min="13316" max="13316" width="15.5703125" style="55" customWidth="1"/>
    <col min="13317" max="13317" width="20.85546875" style="55" customWidth="1"/>
    <col min="13318" max="13318" width="17.7109375" style="55" customWidth="1"/>
    <col min="13319" max="13319" width="13.42578125" style="55" customWidth="1"/>
    <col min="13320" max="13320" width="15.140625" style="55" customWidth="1"/>
    <col min="13321" max="13321" width="15.5703125" style="55" customWidth="1"/>
    <col min="13322" max="13322" width="8.140625" style="55" customWidth="1"/>
    <col min="13323" max="13323" width="4.140625" style="55" customWidth="1"/>
    <col min="13324" max="13570" width="11.42578125" style="55" customWidth="1"/>
    <col min="13571" max="13571" width="44.85546875" style="55" customWidth="1"/>
    <col min="13572" max="13572" width="15.5703125" style="55" customWidth="1"/>
    <col min="13573" max="13573" width="20.85546875" style="55" customWidth="1"/>
    <col min="13574" max="13574" width="17.7109375" style="55" customWidth="1"/>
    <col min="13575" max="13575" width="13.42578125" style="55" customWidth="1"/>
    <col min="13576" max="13576" width="15.140625" style="55" customWidth="1"/>
    <col min="13577" max="13577" width="15.5703125" style="55" customWidth="1"/>
    <col min="13578" max="13578" width="8.140625" style="55" customWidth="1"/>
    <col min="13579" max="13579" width="4.140625" style="55" customWidth="1"/>
    <col min="13580" max="13826" width="11.42578125" style="55" customWidth="1"/>
    <col min="13827" max="13827" width="44.85546875" style="55" customWidth="1"/>
    <col min="13828" max="13828" width="15.5703125" style="55" customWidth="1"/>
    <col min="13829" max="13829" width="20.85546875" style="55" customWidth="1"/>
    <col min="13830" max="13830" width="17.7109375" style="55" customWidth="1"/>
    <col min="13831" max="13831" width="13.42578125" style="55" customWidth="1"/>
    <col min="13832" max="13832" width="15.140625" style="55" customWidth="1"/>
    <col min="13833" max="13833" width="15.5703125" style="55" customWidth="1"/>
    <col min="13834" max="13834" width="8.140625" style="55" customWidth="1"/>
    <col min="13835" max="13835" width="4.140625" style="55" customWidth="1"/>
    <col min="13836" max="14082" width="11.42578125" style="55" customWidth="1"/>
    <col min="14083" max="14083" width="44.85546875" style="55" customWidth="1"/>
    <col min="14084" max="14084" width="15.5703125" style="55" customWidth="1"/>
    <col min="14085" max="14085" width="20.85546875" style="55" customWidth="1"/>
    <col min="14086" max="14086" width="17.7109375" style="55" customWidth="1"/>
    <col min="14087" max="14087" width="13.42578125" style="55" customWidth="1"/>
    <col min="14088" max="14088" width="15.140625" style="55" customWidth="1"/>
    <col min="14089" max="14089" width="15.5703125" style="55" customWidth="1"/>
    <col min="14090" max="14090" width="8.140625" style="55" customWidth="1"/>
    <col min="14091" max="14091" width="4.140625" style="55" customWidth="1"/>
    <col min="14092" max="14337" width="11.42578125" style="55" hidden="1"/>
    <col min="14338" max="14338" width="11.42578125" style="55" customWidth="1"/>
    <col min="14339" max="14339" width="44.85546875" style="55" customWidth="1"/>
    <col min="14340" max="14340" width="15.5703125" style="55" customWidth="1"/>
    <col min="14341" max="14341" width="20.85546875" style="55" customWidth="1"/>
    <col min="14342" max="14342" width="17.7109375" style="55" customWidth="1"/>
    <col min="14343" max="14343" width="13.42578125" style="55" customWidth="1"/>
    <col min="14344" max="14344" width="15.140625" style="55" customWidth="1"/>
    <col min="14345" max="14345" width="15.5703125" style="55" customWidth="1"/>
    <col min="14346" max="14346" width="8.140625" style="55" customWidth="1"/>
    <col min="14347" max="14347" width="4.140625" style="55" customWidth="1"/>
    <col min="14348" max="14594" width="11.42578125" style="55" customWidth="1"/>
    <col min="14595" max="14595" width="44.85546875" style="55" customWidth="1"/>
    <col min="14596" max="14596" width="15.5703125" style="55" customWidth="1"/>
    <col min="14597" max="14597" width="20.85546875" style="55" customWidth="1"/>
    <col min="14598" max="14598" width="17.7109375" style="55" customWidth="1"/>
    <col min="14599" max="14599" width="13.42578125" style="55" customWidth="1"/>
    <col min="14600" max="14600" width="15.140625" style="55" customWidth="1"/>
    <col min="14601" max="14601" width="15.5703125" style="55" customWidth="1"/>
    <col min="14602" max="14602" width="8.140625" style="55" customWidth="1"/>
    <col min="14603" max="14603" width="4.140625" style="55" customWidth="1"/>
    <col min="14604" max="14850" width="11.42578125" style="55" customWidth="1"/>
    <col min="14851" max="14851" width="44.85546875" style="55" customWidth="1"/>
    <col min="14852" max="14852" width="15.5703125" style="55" customWidth="1"/>
    <col min="14853" max="14853" width="20.85546875" style="55" customWidth="1"/>
    <col min="14854" max="14854" width="17.7109375" style="55" customWidth="1"/>
    <col min="14855" max="14855" width="13.42578125" style="55" customWidth="1"/>
    <col min="14856" max="14856" width="15.140625" style="55" customWidth="1"/>
    <col min="14857" max="14857" width="15.5703125" style="55" customWidth="1"/>
    <col min="14858" max="14858" width="8.140625" style="55" customWidth="1"/>
    <col min="14859" max="14859" width="4.140625" style="55" customWidth="1"/>
    <col min="14860" max="15106" width="11.42578125" style="55" customWidth="1"/>
    <col min="15107" max="15107" width="44.85546875" style="55" customWidth="1"/>
    <col min="15108" max="15108" width="15.5703125" style="55" customWidth="1"/>
    <col min="15109" max="15109" width="20.85546875" style="55" customWidth="1"/>
    <col min="15110" max="15110" width="17.7109375" style="55" customWidth="1"/>
    <col min="15111" max="15111" width="13.42578125" style="55" customWidth="1"/>
    <col min="15112" max="15112" width="15.140625" style="55" customWidth="1"/>
    <col min="15113" max="15113" width="15.5703125" style="55" customWidth="1"/>
    <col min="15114" max="15114" width="8.140625" style="55" customWidth="1"/>
    <col min="15115" max="15115" width="4.140625" style="55" customWidth="1"/>
    <col min="15116" max="15361" width="11.42578125" style="55" hidden="1"/>
    <col min="15362" max="15362" width="11.42578125" style="55" customWidth="1"/>
    <col min="15363" max="15363" width="44.85546875" style="55" customWidth="1"/>
    <col min="15364" max="15364" width="15.5703125" style="55" customWidth="1"/>
    <col min="15365" max="15365" width="20.85546875" style="55" customWidth="1"/>
    <col min="15366" max="15366" width="17.7109375" style="55" customWidth="1"/>
    <col min="15367" max="15367" width="13.42578125" style="55" customWidth="1"/>
    <col min="15368" max="15368" width="15.140625" style="55" customWidth="1"/>
    <col min="15369" max="15369" width="15.5703125" style="55" customWidth="1"/>
    <col min="15370" max="15370" width="8.140625" style="55" customWidth="1"/>
    <col min="15371" max="15371" width="4.140625" style="55" customWidth="1"/>
    <col min="15372" max="15618" width="11.42578125" style="55" customWidth="1"/>
    <col min="15619" max="15619" width="44.85546875" style="55" customWidth="1"/>
    <col min="15620" max="15620" width="15.5703125" style="55" customWidth="1"/>
    <col min="15621" max="15621" width="20.85546875" style="55" customWidth="1"/>
    <col min="15622" max="15622" width="17.7109375" style="55" customWidth="1"/>
    <col min="15623" max="15623" width="13.42578125" style="55" customWidth="1"/>
    <col min="15624" max="15624" width="15.140625" style="55" customWidth="1"/>
    <col min="15625" max="15625" width="15.5703125" style="55" customWidth="1"/>
    <col min="15626" max="15626" width="8.140625" style="55" customWidth="1"/>
    <col min="15627" max="15627" width="4.140625" style="55" customWidth="1"/>
    <col min="15628" max="15874" width="11.42578125" style="55" customWidth="1"/>
    <col min="15875" max="15875" width="44.85546875" style="55" customWidth="1"/>
    <col min="15876" max="15876" width="15.5703125" style="55" customWidth="1"/>
    <col min="15877" max="15877" width="20.85546875" style="55" customWidth="1"/>
    <col min="15878" max="15878" width="17.7109375" style="55" customWidth="1"/>
    <col min="15879" max="15879" width="13.42578125" style="55" customWidth="1"/>
    <col min="15880" max="15880" width="15.140625" style="55" customWidth="1"/>
    <col min="15881" max="15881" width="15.5703125" style="55" customWidth="1"/>
    <col min="15882" max="15882" width="8.140625" style="55" customWidth="1"/>
    <col min="15883" max="15883" width="4.140625" style="55" customWidth="1"/>
    <col min="15884" max="16130" width="11.42578125" style="55" customWidth="1"/>
    <col min="16131" max="16131" width="44.85546875" style="55" customWidth="1"/>
    <col min="16132" max="16132" width="15.5703125" style="55" customWidth="1"/>
    <col min="16133" max="16133" width="20.85546875" style="55" customWidth="1"/>
    <col min="16134" max="16134" width="17.7109375" style="55" customWidth="1"/>
    <col min="16135" max="16135" width="13.42578125" style="55" customWidth="1"/>
    <col min="16136" max="16136" width="15.140625" style="55" customWidth="1"/>
    <col min="16137" max="16137" width="15.5703125" style="55" customWidth="1"/>
    <col min="16138" max="16138" width="8.140625" style="55" customWidth="1"/>
    <col min="16139" max="16139" width="4.140625" style="55" customWidth="1"/>
    <col min="16140" max="16384" width="11.42578125" style="55" customWidth="1"/>
  </cols>
  <sheetData>
    <row r="1" spans="1:20" ht="23.25" customHeight="1" x14ac:dyDescent="0.25">
      <c r="A1" s="688" t="s">
        <v>45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4"/>
      <c r="N1" s="54"/>
      <c r="O1" s="54"/>
      <c r="P1" s="54"/>
      <c r="Q1" s="54"/>
    </row>
    <row r="2" spans="1:20" ht="18.75" x14ac:dyDescent="0.25">
      <c r="A2" s="689" t="s">
        <v>46</v>
      </c>
      <c r="B2" s="689"/>
      <c r="C2" s="689"/>
      <c r="D2" s="689"/>
      <c r="E2" s="689"/>
      <c r="F2" s="689"/>
      <c r="G2" s="689"/>
      <c r="H2" s="689"/>
      <c r="I2" s="689"/>
      <c r="J2" s="689"/>
      <c r="K2" s="689"/>
      <c r="L2" s="689"/>
      <c r="M2" s="5"/>
      <c r="N2" s="5"/>
      <c r="O2" s="5"/>
      <c r="P2" s="5"/>
      <c r="Q2" s="5"/>
    </row>
    <row r="3" spans="1:20" ht="15.75" customHeight="1" x14ac:dyDescent="0.25">
      <c r="A3" s="686" t="s">
        <v>47</v>
      </c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56"/>
      <c r="N3" s="56"/>
      <c r="O3" s="56"/>
      <c r="P3" s="56"/>
      <c r="Q3" s="56"/>
    </row>
    <row r="4" spans="1:20" ht="15.75" customHeight="1" x14ac:dyDescent="0.25">
      <c r="A4" s="57"/>
      <c r="B4" s="57"/>
      <c r="C4" s="57"/>
      <c r="D4" s="57"/>
      <c r="E4" s="57"/>
      <c r="F4" s="57"/>
      <c r="G4" s="57"/>
      <c r="H4" s="57"/>
      <c r="I4" s="57"/>
      <c r="J4" s="57"/>
      <c r="K4" s="56"/>
      <c r="L4" s="56"/>
      <c r="M4" s="56"/>
      <c r="N4" s="56"/>
      <c r="O4" s="56"/>
      <c r="P4" s="56"/>
      <c r="Q4" s="56"/>
    </row>
    <row r="5" spans="1:20" ht="18.75" x14ac:dyDescent="0.3">
      <c r="A5" s="786" t="s">
        <v>1167</v>
      </c>
      <c r="B5" s="786"/>
      <c r="C5" s="786"/>
      <c r="D5" s="786"/>
      <c r="E5" s="786"/>
      <c r="F5" s="786"/>
      <c r="G5" s="786"/>
      <c r="H5" s="786"/>
      <c r="I5" s="786"/>
      <c r="J5" s="786"/>
      <c r="K5" s="786"/>
      <c r="L5" s="786"/>
      <c r="M5" s="58"/>
      <c r="N5" s="59"/>
      <c r="O5" s="60"/>
      <c r="P5" s="59"/>
      <c r="Q5" s="59"/>
    </row>
    <row r="6" spans="1:20" ht="15.75" x14ac:dyDescent="0.25">
      <c r="A6" s="787" t="s">
        <v>1049</v>
      </c>
      <c r="B6" s="787"/>
      <c r="C6" s="787"/>
      <c r="D6" s="787"/>
      <c r="E6" s="787"/>
      <c r="F6" s="787"/>
      <c r="G6" s="787"/>
      <c r="H6" s="787"/>
      <c r="I6" s="787"/>
      <c r="J6" s="787"/>
      <c r="K6" s="787"/>
      <c r="L6" s="787"/>
    </row>
    <row r="7" spans="1:20" ht="15.75" x14ac:dyDescent="0.25">
      <c r="A7" s="787">
        <v>2024</v>
      </c>
      <c r="B7" s="787"/>
      <c r="C7" s="787"/>
      <c r="D7" s="787"/>
      <c r="E7" s="787"/>
      <c r="F7" s="787"/>
      <c r="G7" s="787"/>
      <c r="H7" s="787"/>
      <c r="I7" s="787"/>
      <c r="J7" s="787"/>
      <c r="K7" s="787"/>
      <c r="L7" s="787"/>
    </row>
    <row r="8" spans="1:20" ht="15.75" x14ac:dyDescent="0.25">
      <c r="A8" s="788" t="s">
        <v>1050</v>
      </c>
      <c r="B8" s="788"/>
      <c r="C8" s="788"/>
      <c r="D8" s="788"/>
      <c r="E8" s="788"/>
      <c r="F8" s="788"/>
      <c r="G8" s="788"/>
      <c r="H8" s="788"/>
      <c r="I8" s="788"/>
      <c r="J8" s="788"/>
      <c r="K8" s="788"/>
      <c r="L8" s="788"/>
      <c r="M8" s="62"/>
    </row>
    <row r="9" spans="1:20" ht="15.75" x14ac:dyDescent="0.25">
      <c r="A9" s="63"/>
      <c r="B9" s="63"/>
      <c r="C9" s="63"/>
      <c r="D9" s="63"/>
      <c r="E9" s="63"/>
      <c r="F9" s="63"/>
      <c r="G9" s="63"/>
      <c r="H9" s="63"/>
      <c r="I9" s="63"/>
      <c r="J9" s="63"/>
      <c r="K9" s="61"/>
      <c r="L9" s="61"/>
      <c r="M9" s="62"/>
    </row>
    <row r="10" spans="1:20" ht="75.75" thickBot="1" x14ac:dyDescent="0.3">
      <c r="B10" s="849" t="s">
        <v>1051</v>
      </c>
      <c r="C10" s="639" t="s">
        <v>3529</v>
      </c>
      <c r="D10" s="639" t="s">
        <v>1052</v>
      </c>
      <c r="E10" s="640" t="s">
        <v>1053</v>
      </c>
      <c r="F10" s="640" t="s">
        <v>1054</v>
      </c>
      <c r="G10" s="639" t="s">
        <v>1055</v>
      </c>
      <c r="H10" s="639" t="s">
        <v>1078</v>
      </c>
      <c r="I10" s="639" t="s">
        <v>1077</v>
      </c>
      <c r="J10" s="639" t="s">
        <v>1079</v>
      </c>
      <c r="K10" s="640" t="s">
        <v>1056</v>
      </c>
      <c r="L10" s="641" t="s">
        <v>1080</v>
      </c>
      <c r="M10" s="64"/>
      <c r="N10" s="96" t="s">
        <v>3509</v>
      </c>
    </row>
    <row r="11" spans="1:20" ht="15.75" x14ac:dyDescent="0.25">
      <c r="B11" s="849"/>
      <c r="C11" s="642">
        <v>1</v>
      </c>
      <c r="D11" s="642">
        <v>2</v>
      </c>
      <c r="E11" s="643">
        <v>3</v>
      </c>
      <c r="F11" s="643">
        <v>4</v>
      </c>
      <c r="G11" s="642">
        <v>5</v>
      </c>
      <c r="H11" s="643">
        <v>6</v>
      </c>
      <c r="I11" s="643">
        <v>7</v>
      </c>
      <c r="J11" s="642">
        <v>8</v>
      </c>
      <c r="K11" s="643">
        <v>9</v>
      </c>
      <c r="L11" s="644">
        <v>10</v>
      </c>
      <c r="M11" s="62"/>
      <c r="N11" s="97">
        <v>7411233835846.0186</v>
      </c>
    </row>
    <row r="12" spans="1:20" x14ac:dyDescent="0.25">
      <c r="B12" s="645" t="s">
        <v>1057</v>
      </c>
      <c r="C12" s="646">
        <f t="shared" ref="C12:J12" si="0">SUM(C13:C14)</f>
        <v>1180839259292.1899</v>
      </c>
      <c r="D12" s="646">
        <f t="shared" si="0"/>
        <v>46728526339</v>
      </c>
      <c r="E12" s="646">
        <f t="shared" si="0"/>
        <v>40596625800</v>
      </c>
      <c r="F12" s="646">
        <f t="shared" si="0"/>
        <v>9982841569.0499973</v>
      </c>
      <c r="G12" s="646">
        <f t="shared" si="0"/>
        <v>172226501693.85001</v>
      </c>
      <c r="H12" s="646">
        <f t="shared" si="0"/>
        <v>142512583755</v>
      </c>
      <c r="I12" s="646">
        <f t="shared" si="0"/>
        <v>19172031707</v>
      </c>
      <c r="J12" s="646">
        <f t="shared" si="0"/>
        <v>765924578</v>
      </c>
      <c r="K12" s="646">
        <f>SUM(K13:K14)</f>
        <v>1612824294734.0901</v>
      </c>
      <c r="L12" s="647">
        <f>K12/N$11</f>
        <v>0.21761886488229804</v>
      </c>
      <c r="M12" s="323"/>
      <c r="N12" s="65"/>
      <c r="O12" s="66"/>
      <c r="P12" s="67"/>
      <c r="Q12" s="67"/>
      <c r="R12" s="67"/>
      <c r="S12" s="67"/>
      <c r="T12" s="67"/>
    </row>
    <row r="13" spans="1:20" x14ac:dyDescent="0.25">
      <c r="B13" s="68" t="s">
        <v>1058</v>
      </c>
      <c r="C13" s="69">
        <v>1168009136331.1899</v>
      </c>
      <c r="D13" s="69">
        <v>46728526339</v>
      </c>
      <c r="E13" s="69">
        <v>40558013303</v>
      </c>
      <c r="F13" s="70">
        <v>9675949584.699995</v>
      </c>
      <c r="G13" s="70">
        <v>172226501693.85001</v>
      </c>
      <c r="H13" s="69">
        <v>142512583755</v>
      </c>
      <c r="I13" s="70">
        <v>9921326677</v>
      </c>
      <c r="J13" s="70">
        <v>765924578</v>
      </c>
      <c r="K13" s="70">
        <f>SUM(C13:J13)</f>
        <v>1590397962261.74</v>
      </c>
      <c r="L13" s="71">
        <f>K13/N$11</f>
        <v>0.21459287312855249</v>
      </c>
      <c r="M13" s="72"/>
      <c r="N13"/>
      <c r="O13"/>
      <c r="P13"/>
      <c r="Q13"/>
      <c r="R13" s="67"/>
      <c r="S13" s="67"/>
      <c r="T13" s="67"/>
    </row>
    <row r="14" spans="1:20" x14ac:dyDescent="0.25">
      <c r="B14" s="68" t="s">
        <v>1059</v>
      </c>
      <c r="C14" s="69">
        <v>12830122961</v>
      </c>
      <c r="D14" s="69">
        <v>0</v>
      </c>
      <c r="E14" s="69">
        <v>38612497</v>
      </c>
      <c r="F14" s="70">
        <v>306891984.35000157</v>
      </c>
      <c r="G14" s="70">
        <v>0</v>
      </c>
      <c r="H14" s="69">
        <v>0</v>
      </c>
      <c r="I14" s="70">
        <v>9250705030</v>
      </c>
      <c r="J14" s="70">
        <v>0</v>
      </c>
      <c r="K14" s="70">
        <f>SUM(C14:J14)</f>
        <v>22426332472.350002</v>
      </c>
      <c r="L14" s="71">
        <f>K14/N$11</f>
        <v>3.025991753745543E-3</v>
      </c>
      <c r="M14" s="72"/>
      <c r="N14"/>
      <c r="O14"/>
      <c r="P14"/>
      <c r="Q14"/>
      <c r="R14" s="67"/>
      <c r="S14" s="67"/>
      <c r="T14" s="67"/>
    </row>
    <row r="15" spans="1:20" x14ac:dyDescent="0.25">
      <c r="B15" s="73"/>
      <c r="C15" s="74"/>
      <c r="D15" s="74"/>
      <c r="E15" s="74"/>
      <c r="F15" s="75"/>
      <c r="G15" s="76"/>
      <c r="H15" s="74"/>
      <c r="I15" s="75"/>
      <c r="J15" s="76"/>
      <c r="K15" s="75"/>
      <c r="L15" s="77"/>
      <c r="M15" s="72"/>
      <c r="N15"/>
      <c r="O15"/>
      <c r="P15"/>
      <c r="Q15"/>
      <c r="R15" s="67"/>
      <c r="S15" s="67"/>
      <c r="T15" s="67"/>
    </row>
    <row r="16" spans="1:20" x14ac:dyDescent="0.25">
      <c r="B16" s="645" t="s">
        <v>1060</v>
      </c>
      <c r="C16" s="648">
        <f>C17+C23</f>
        <v>1120165876639</v>
      </c>
      <c r="D16" s="648">
        <f>D17+D23</f>
        <v>180074246440</v>
      </c>
      <c r="E16" s="648">
        <f>E17+E23</f>
        <v>61016467745</v>
      </c>
      <c r="F16" s="648">
        <f>F17+F23</f>
        <v>29806241014.720009</v>
      </c>
      <c r="G16" s="648">
        <f>G17+G23</f>
        <v>293792884651</v>
      </c>
      <c r="H16" s="648">
        <f t="shared" ref="H16:J16" si="1">H17+H23</f>
        <v>116756155638</v>
      </c>
      <c r="I16" s="648">
        <f t="shared" si="1"/>
        <v>8752305968</v>
      </c>
      <c r="J16" s="648">
        <f t="shared" si="1"/>
        <v>1031754147</v>
      </c>
      <c r="K16" s="648">
        <f>SUM(C16:J16)</f>
        <v>1811395932242.72</v>
      </c>
      <c r="L16" s="649">
        <f t="shared" ref="L16:L23" si="2">K16/N$11</f>
        <v>0.24441219537312611</v>
      </c>
      <c r="M16" s="72"/>
      <c r="N16"/>
      <c r="O16"/>
      <c r="P16"/>
      <c r="Q16"/>
      <c r="R16" s="67"/>
      <c r="S16" s="67"/>
      <c r="T16" s="67"/>
    </row>
    <row r="17" spans="2:20" x14ac:dyDescent="0.25">
      <c r="B17" s="78" t="s">
        <v>1061</v>
      </c>
      <c r="C17" s="79">
        <v>952433760692</v>
      </c>
      <c r="D17" s="80">
        <v>161420665501</v>
      </c>
      <c r="E17" s="81">
        <v>60035387882</v>
      </c>
      <c r="F17" s="81">
        <v>20686904417.85001</v>
      </c>
      <c r="G17" s="82">
        <v>229801104377</v>
      </c>
      <c r="H17" s="82">
        <v>114269810547</v>
      </c>
      <c r="I17" s="82">
        <v>7961468403</v>
      </c>
      <c r="J17" s="82">
        <v>979632262</v>
      </c>
      <c r="K17" s="82">
        <f>SUM(C17:J17)</f>
        <v>1547588734081.8501</v>
      </c>
      <c r="L17" s="71">
        <f t="shared" si="2"/>
        <v>0.20881661115543351</v>
      </c>
      <c r="M17" s="83"/>
      <c r="N17"/>
      <c r="O17"/>
      <c r="P17"/>
      <c r="Q17"/>
      <c r="R17" s="67"/>
      <c r="S17" s="67"/>
      <c r="T17" s="67"/>
    </row>
    <row r="18" spans="2:20" x14ac:dyDescent="0.25">
      <c r="B18" s="84" t="s">
        <v>1062</v>
      </c>
      <c r="C18" s="82">
        <f>SUM(C19:C22)</f>
        <v>263816794305</v>
      </c>
      <c r="D18" s="82">
        <f>SUM(D19:D22)</f>
        <v>1435924</v>
      </c>
      <c r="E18" s="82">
        <f>SUM(E19:E22)</f>
        <v>0</v>
      </c>
      <c r="F18" s="79">
        <f>SUM(F19:F22)</f>
        <v>46755677.899999999</v>
      </c>
      <c r="G18" s="82">
        <f>SUM(G19:G22)</f>
        <v>2601463591</v>
      </c>
      <c r="H18" s="82">
        <f t="shared" ref="H18:J18" si="3">SUM(H19:H22)</f>
        <v>46857907860</v>
      </c>
      <c r="I18" s="82">
        <f t="shared" si="3"/>
        <v>2019769058</v>
      </c>
      <c r="J18" s="82">
        <f t="shared" si="3"/>
        <v>0</v>
      </c>
      <c r="K18" s="82">
        <f>SUM(C18:J18)</f>
        <v>315344126415.90002</v>
      </c>
      <c r="L18" s="85">
        <f t="shared" si="2"/>
        <v>4.2549477374559504E-2</v>
      </c>
      <c r="M18" s="83"/>
      <c r="N18"/>
      <c r="O18"/>
      <c r="P18"/>
      <c r="Q18"/>
      <c r="R18" s="67"/>
      <c r="S18" s="67"/>
      <c r="T18" s="67"/>
    </row>
    <row r="19" spans="2:20" x14ac:dyDescent="0.25">
      <c r="B19" s="86" t="s">
        <v>1063</v>
      </c>
      <c r="C19" s="69">
        <v>101900204127</v>
      </c>
      <c r="D19" s="69">
        <v>0</v>
      </c>
      <c r="E19" s="69">
        <v>0</v>
      </c>
      <c r="F19" s="69">
        <v>46732677.899999999</v>
      </c>
      <c r="G19" s="70">
        <v>0</v>
      </c>
      <c r="H19" s="69">
        <v>46857907860</v>
      </c>
      <c r="I19" s="69">
        <v>2015956988</v>
      </c>
      <c r="J19" s="70">
        <v>0</v>
      </c>
      <c r="K19" s="70">
        <f>SUM(C19:J19)</f>
        <v>150820801652.89999</v>
      </c>
      <c r="L19" s="85">
        <f t="shared" si="2"/>
        <v>2.0350295914753479E-2</v>
      </c>
      <c r="M19" s="83"/>
      <c r="N19"/>
      <c r="O19"/>
      <c r="P19"/>
      <c r="Q19"/>
      <c r="R19" s="67"/>
      <c r="S19" s="67"/>
      <c r="T19" s="67"/>
    </row>
    <row r="20" spans="2:20" x14ac:dyDescent="0.25">
      <c r="B20" s="86" t="s">
        <v>1064</v>
      </c>
      <c r="C20" s="69">
        <v>160209320073</v>
      </c>
      <c r="D20" s="69">
        <v>1435924</v>
      </c>
      <c r="E20" s="69">
        <v>0</v>
      </c>
      <c r="F20" s="69">
        <v>0</v>
      </c>
      <c r="G20" s="70">
        <v>0</v>
      </c>
      <c r="H20" s="69">
        <v>0</v>
      </c>
      <c r="I20" s="69">
        <v>3812070</v>
      </c>
      <c r="J20" s="70">
        <v>0</v>
      </c>
      <c r="K20" s="70">
        <f t="shared" ref="K20:K22" si="4">SUM(C20:J20)</f>
        <v>160214568067</v>
      </c>
      <c r="L20" s="85">
        <f t="shared" si="2"/>
        <v>2.1617799629002118E-2</v>
      </c>
      <c r="M20" s="83"/>
      <c r="N20"/>
      <c r="O20"/>
      <c r="P20"/>
      <c r="Q20"/>
      <c r="R20" s="67"/>
      <c r="S20" s="67"/>
      <c r="T20" s="67"/>
    </row>
    <row r="21" spans="2:20" x14ac:dyDescent="0.25">
      <c r="B21" s="86" t="s">
        <v>1065</v>
      </c>
      <c r="C21" s="69">
        <v>1707270105</v>
      </c>
      <c r="D21" s="69">
        <v>0</v>
      </c>
      <c r="E21" s="69">
        <v>0</v>
      </c>
      <c r="F21" s="69"/>
      <c r="G21" s="69">
        <v>0</v>
      </c>
      <c r="H21" s="69">
        <v>0</v>
      </c>
      <c r="I21" s="69">
        <v>0</v>
      </c>
      <c r="J21" s="69">
        <v>0</v>
      </c>
      <c r="K21" s="70">
        <f t="shared" si="4"/>
        <v>1707270105</v>
      </c>
      <c r="L21" s="85">
        <f t="shared" si="2"/>
        <v>2.3036246633353043E-4</v>
      </c>
      <c r="M21" s="83"/>
      <c r="N21"/>
      <c r="O21"/>
      <c r="P21"/>
      <c r="Q21"/>
      <c r="R21" s="67"/>
      <c r="S21" s="67"/>
      <c r="T21" s="67"/>
    </row>
    <row r="22" spans="2:20" x14ac:dyDescent="0.25">
      <c r="B22" s="86" t="s">
        <v>1066</v>
      </c>
      <c r="C22" s="69">
        <v>0</v>
      </c>
      <c r="D22" s="69">
        <v>0</v>
      </c>
      <c r="E22" s="69">
        <v>0</v>
      </c>
      <c r="F22" s="69">
        <v>23000</v>
      </c>
      <c r="G22" s="70">
        <v>2601463591</v>
      </c>
      <c r="H22" s="69">
        <v>0</v>
      </c>
      <c r="I22" s="69">
        <v>0</v>
      </c>
      <c r="J22" s="70">
        <v>0</v>
      </c>
      <c r="K22" s="70">
        <f t="shared" si="4"/>
        <v>2601486591</v>
      </c>
      <c r="L22" s="85">
        <f t="shared" si="2"/>
        <v>3.510193644703738E-4</v>
      </c>
      <c r="M22" s="83"/>
      <c r="N22"/>
      <c r="O22"/>
      <c r="P22"/>
      <c r="Q22"/>
      <c r="R22" s="67"/>
      <c r="S22" s="67"/>
      <c r="T22" s="67"/>
    </row>
    <row r="23" spans="2:20" x14ac:dyDescent="0.25">
      <c r="B23" s="78" t="s">
        <v>1067</v>
      </c>
      <c r="C23" s="82">
        <v>167732115947</v>
      </c>
      <c r="D23" s="82">
        <v>18653580939</v>
      </c>
      <c r="E23" s="82">
        <v>981079863</v>
      </c>
      <c r="F23" s="82">
        <v>9119336596.8700008</v>
      </c>
      <c r="G23" s="82">
        <v>63991780274</v>
      </c>
      <c r="H23" s="82">
        <v>2486345091</v>
      </c>
      <c r="I23" s="82">
        <v>790837565</v>
      </c>
      <c r="J23" s="82">
        <v>52121885</v>
      </c>
      <c r="K23" s="82">
        <f>SUM(C23:J23)</f>
        <v>263807198160.87</v>
      </c>
      <c r="L23" s="71">
        <f t="shared" si="2"/>
        <v>3.5595584217692607E-2</v>
      </c>
      <c r="M23" s="83"/>
      <c r="N23"/>
      <c r="O23"/>
      <c r="P23"/>
      <c r="Q23"/>
      <c r="R23" s="67"/>
      <c r="S23" s="67"/>
      <c r="T23" s="67"/>
    </row>
    <row r="24" spans="2:20" x14ac:dyDescent="0.25">
      <c r="B24" s="68"/>
      <c r="C24" s="69"/>
      <c r="D24" s="87"/>
      <c r="E24" s="88"/>
      <c r="F24" s="89"/>
      <c r="G24" s="89"/>
      <c r="H24" s="88"/>
      <c r="I24" s="89"/>
      <c r="J24" s="89"/>
      <c r="K24" s="89"/>
      <c r="L24" s="90"/>
      <c r="M24" s="83"/>
      <c r="N24"/>
      <c r="O24"/>
      <c r="P24"/>
      <c r="Q24"/>
      <c r="R24" s="67"/>
      <c r="S24" s="67"/>
      <c r="T24" s="67"/>
    </row>
    <row r="25" spans="2:20" x14ac:dyDescent="0.25">
      <c r="B25" s="645" t="s">
        <v>1068</v>
      </c>
      <c r="C25" s="650"/>
      <c r="D25" s="650"/>
      <c r="E25" s="650"/>
      <c r="F25" s="651"/>
      <c r="G25" s="651"/>
      <c r="H25" s="650"/>
      <c r="I25" s="651"/>
      <c r="J25" s="651"/>
      <c r="K25" s="651"/>
      <c r="L25" s="649"/>
      <c r="M25" s="83"/>
      <c r="N25"/>
      <c r="O25"/>
      <c r="P25"/>
      <c r="Q25"/>
      <c r="R25" s="67"/>
      <c r="S25" s="67"/>
      <c r="T25" s="67"/>
    </row>
    <row r="26" spans="2:20" x14ac:dyDescent="0.25">
      <c r="B26" s="68" t="s">
        <v>1069</v>
      </c>
      <c r="C26" s="91">
        <f t="shared" ref="C26:J26" si="5">C13-C17</f>
        <v>215575375639.18994</v>
      </c>
      <c r="D26" s="91">
        <f t="shared" si="5"/>
        <v>-114692139162</v>
      </c>
      <c r="E26" s="91">
        <f t="shared" si="5"/>
        <v>-19477374579</v>
      </c>
      <c r="F26" s="91">
        <f t="shared" si="5"/>
        <v>-11010954833.150015</v>
      </c>
      <c r="G26" s="91">
        <f t="shared" si="5"/>
        <v>-57574602683.149994</v>
      </c>
      <c r="H26" s="91">
        <f t="shared" si="5"/>
        <v>28242773208</v>
      </c>
      <c r="I26" s="91">
        <f t="shared" si="5"/>
        <v>1959858274</v>
      </c>
      <c r="J26" s="91">
        <f t="shared" si="5"/>
        <v>-213707684</v>
      </c>
      <c r="K26" s="91">
        <f>K13-K17</f>
        <v>42809228179.889893</v>
      </c>
      <c r="L26" s="77">
        <f>K26/N$11</f>
        <v>5.7762619731189565E-3</v>
      </c>
      <c r="M26"/>
      <c r="N26"/>
      <c r="O26"/>
      <c r="P26"/>
      <c r="Q26"/>
      <c r="R26" s="67"/>
      <c r="S26" s="67"/>
      <c r="T26" s="67"/>
    </row>
    <row r="27" spans="2:20" x14ac:dyDescent="0.25">
      <c r="B27" s="68" t="s">
        <v>1070</v>
      </c>
      <c r="C27" s="91">
        <f t="shared" ref="C27:J27" si="6">C14-C23</f>
        <v>-154901992986</v>
      </c>
      <c r="D27" s="91">
        <f t="shared" si="6"/>
        <v>-18653580939</v>
      </c>
      <c r="E27" s="91">
        <f t="shared" si="6"/>
        <v>-942467366</v>
      </c>
      <c r="F27" s="91">
        <f t="shared" si="6"/>
        <v>-8812444612.5199986</v>
      </c>
      <c r="G27" s="91">
        <f t="shared" si="6"/>
        <v>-63991780274</v>
      </c>
      <c r="H27" s="91">
        <f t="shared" si="6"/>
        <v>-2486345091</v>
      </c>
      <c r="I27" s="91">
        <f t="shared" si="6"/>
        <v>8459867465</v>
      </c>
      <c r="J27" s="91">
        <f t="shared" si="6"/>
        <v>-52121885</v>
      </c>
      <c r="K27" s="91">
        <f>K14-K23</f>
        <v>-241380865688.51999</v>
      </c>
      <c r="L27" s="77">
        <f>K27/N$11</f>
        <v>-3.2569592463947063E-2</v>
      </c>
      <c r="M27"/>
      <c r="N27"/>
      <c r="O27"/>
      <c r="P27"/>
      <c r="Q27"/>
      <c r="R27" s="67"/>
      <c r="S27" s="67"/>
      <c r="T27" s="67"/>
    </row>
    <row r="28" spans="2:20" x14ac:dyDescent="0.25">
      <c r="B28" s="68" t="s">
        <v>1071</v>
      </c>
      <c r="C28" s="91">
        <f t="shared" ref="C28:J28" si="7">C12-C16</f>
        <v>60673382653.189941</v>
      </c>
      <c r="D28" s="91">
        <f t="shared" si="7"/>
        <v>-133345720101</v>
      </c>
      <c r="E28" s="91">
        <f t="shared" si="7"/>
        <v>-20419841945</v>
      </c>
      <c r="F28" s="91">
        <f t="shared" si="7"/>
        <v>-19823399445.670013</v>
      </c>
      <c r="G28" s="91">
        <f t="shared" si="7"/>
        <v>-121566382957.14999</v>
      </c>
      <c r="H28" s="91">
        <f t="shared" si="7"/>
        <v>25756428117</v>
      </c>
      <c r="I28" s="91">
        <f t="shared" si="7"/>
        <v>10419725739</v>
      </c>
      <c r="J28" s="91">
        <f t="shared" si="7"/>
        <v>-265829569</v>
      </c>
      <c r="K28" s="91">
        <f>K12-K16</f>
        <v>-198571637508.62988</v>
      </c>
      <c r="L28" s="77">
        <f>K28/N$11</f>
        <v>-2.679333049082808E-2</v>
      </c>
      <c r="M28"/>
      <c r="N28"/>
      <c r="O28"/>
      <c r="P28"/>
      <c r="Q28"/>
      <c r="R28" s="67"/>
      <c r="S28" s="67"/>
      <c r="T28" s="67"/>
    </row>
    <row r="29" spans="2:20" x14ac:dyDescent="0.25">
      <c r="B29" s="68" t="s">
        <v>1072</v>
      </c>
      <c r="C29" s="91">
        <f t="shared" ref="C29:J29" si="8">(C12-(C16-C18))</f>
        <v>324490176958.18994</v>
      </c>
      <c r="D29" s="91">
        <f t="shared" si="8"/>
        <v>-133344284177</v>
      </c>
      <c r="E29" s="91">
        <f t="shared" si="8"/>
        <v>-20419841945</v>
      </c>
      <c r="F29" s="91">
        <f t="shared" si="8"/>
        <v>-19776643767.770012</v>
      </c>
      <c r="G29" s="91">
        <f t="shared" si="8"/>
        <v>-118964919366.14999</v>
      </c>
      <c r="H29" s="91">
        <f t="shared" si="8"/>
        <v>72614335977</v>
      </c>
      <c r="I29" s="91">
        <f t="shared" si="8"/>
        <v>12439494797</v>
      </c>
      <c r="J29" s="91">
        <f t="shared" si="8"/>
        <v>-265829569</v>
      </c>
      <c r="K29" s="91">
        <f>(K12-(K16-K18))</f>
        <v>116772488907.27026</v>
      </c>
      <c r="L29" s="77">
        <f>K29/N$11</f>
        <v>1.5756146883731441E-2</v>
      </c>
      <c r="M29"/>
      <c r="N29"/>
      <c r="O29"/>
      <c r="P29"/>
      <c r="Q29"/>
      <c r="R29" s="67"/>
      <c r="S29" s="67"/>
      <c r="T29" s="67"/>
    </row>
    <row r="30" spans="2:20" x14ac:dyDescent="0.25">
      <c r="B30" s="68"/>
      <c r="C30" s="130"/>
      <c r="D30"/>
      <c r="E30"/>
      <c r="F30"/>
      <c r="G30" s="310"/>
      <c r="H30" s="130"/>
      <c r="I30" s="131"/>
      <c r="J30" s="130"/>
      <c r="K30"/>
      <c r="L30" s="77"/>
      <c r="M30" s="83"/>
      <c r="N30"/>
      <c r="O30"/>
      <c r="P30"/>
      <c r="Q30"/>
      <c r="R30" s="67"/>
      <c r="S30" s="67"/>
      <c r="T30" s="67"/>
    </row>
    <row r="31" spans="2:20" x14ac:dyDescent="0.25">
      <c r="B31" s="645" t="s">
        <v>1073</v>
      </c>
      <c r="C31" s="652">
        <f>C28/N$11</f>
        <v>8.1866776837792032E-3</v>
      </c>
      <c r="D31" s="652">
        <f>D28/N$11</f>
        <v>-1.7992377929845486E-2</v>
      </c>
      <c r="E31" s="652">
        <f>E28/N$11</f>
        <v>-2.7552553862536444E-3</v>
      </c>
      <c r="F31" s="652">
        <f>F28/N$11</f>
        <v>-2.6747772212758823E-3</v>
      </c>
      <c r="G31" s="652">
        <f>G28/N$11</f>
        <v>-1.6402988442918664E-2</v>
      </c>
      <c r="H31" s="652">
        <f>H28/N$11</f>
        <v>3.4753225559317159E-3</v>
      </c>
      <c r="I31" s="652">
        <f>I28/N$11</f>
        <v>1.4059367130750573E-3</v>
      </c>
      <c r="J31" s="652">
        <f>J28/N$11</f>
        <v>-3.5868463320406702E-5</v>
      </c>
      <c r="K31" s="652">
        <f>K28/N$11</f>
        <v>-2.679333049082808E-2</v>
      </c>
      <c r="L31" s="652">
        <f>L28</f>
        <v>-2.679333049082808E-2</v>
      </c>
      <c r="M31" s="83"/>
      <c r="N31"/>
      <c r="O31"/>
      <c r="P31"/>
      <c r="Q31"/>
      <c r="R31" s="67"/>
      <c r="S31" s="67"/>
      <c r="T31" s="67"/>
    </row>
    <row r="32" spans="2:20" x14ac:dyDescent="0.25">
      <c r="B32" s="68"/>
      <c r="C32" s="92"/>
      <c r="D32" s="93"/>
      <c r="E32" s="94"/>
      <c r="F32" s="89"/>
      <c r="G32" s="89"/>
      <c r="H32" s="94"/>
      <c r="I32" s="89"/>
      <c r="J32" s="89"/>
      <c r="K32" s="89"/>
      <c r="L32" s="95"/>
      <c r="M32" s="83"/>
      <c r="N32"/>
      <c r="O32"/>
      <c r="P32"/>
      <c r="Q32"/>
      <c r="R32" s="67"/>
      <c r="S32" s="67"/>
      <c r="T32" s="67"/>
    </row>
    <row r="33" spans="2:20" x14ac:dyDescent="0.25">
      <c r="B33" s="645" t="s">
        <v>1074</v>
      </c>
      <c r="C33" s="648">
        <f t="shared" ref="C33:J33" si="9">C34-C35</f>
        <v>231312112514</v>
      </c>
      <c r="D33" s="648">
        <f t="shared" si="9"/>
        <v>-1364205946</v>
      </c>
      <c r="E33" s="648">
        <f t="shared" si="9"/>
        <v>-700000000</v>
      </c>
      <c r="F33" s="648">
        <f t="shared" si="9"/>
        <v>-1479046643.3700006</v>
      </c>
      <c r="G33" s="648">
        <f t="shared" si="9"/>
        <v>3481070400</v>
      </c>
      <c r="H33" s="648">
        <f t="shared" si="9"/>
        <v>-21347309645</v>
      </c>
      <c r="I33" s="648">
        <f t="shared" si="9"/>
        <v>-11451234724</v>
      </c>
      <c r="J33" s="648">
        <f t="shared" si="9"/>
        <v>120251553</v>
      </c>
      <c r="K33" s="648">
        <f>K34-K35</f>
        <v>198571637508.63</v>
      </c>
      <c r="L33" s="649">
        <f>K33/N$11</f>
        <v>2.6793330490828098E-2</v>
      </c>
      <c r="M33" s="83"/>
      <c r="N33"/>
      <c r="O33"/>
      <c r="P33"/>
      <c r="Q33"/>
      <c r="R33" s="67"/>
      <c r="S33" s="67"/>
      <c r="T33" s="67"/>
    </row>
    <row r="34" spans="2:20" x14ac:dyDescent="0.25">
      <c r="B34" s="78" t="s">
        <v>1075</v>
      </c>
      <c r="C34" s="79">
        <v>344980212118</v>
      </c>
      <c r="D34" s="79">
        <v>0</v>
      </c>
      <c r="E34" s="79">
        <v>0</v>
      </c>
      <c r="F34" s="79">
        <v>503221532.51999998</v>
      </c>
      <c r="G34" s="82">
        <v>4062753720</v>
      </c>
      <c r="H34" s="79">
        <v>179755936367</v>
      </c>
      <c r="I34" s="79">
        <v>37192693419</v>
      </c>
      <c r="J34" s="82">
        <v>120251553</v>
      </c>
      <c r="K34" s="82">
        <f>SUM(C34:J34)</f>
        <v>566615068709.52002</v>
      </c>
      <c r="L34" s="71">
        <f>K34/N$11</f>
        <v>7.6453540835395711E-2</v>
      </c>
      <c r="M34" s="83"/>
      <c r="N34"/>
      <c r="O34"/>
      <c r="P34"/>
      <c r="Q34"/>
    </row>
    <row r="35" spans="2:20" x14ac:dyDescent="0.25">
      <c r="B35" s="78" t="s">
        <v>1076</v>
      </c>
      <c r="C35" s="82">
        <v>113668099604</v>
      </c>
      <c r="D35" s="79">
        <v>1364205946</v>
      </c>
      <c r="E35" s="82">
        <v>700000000</v>
      </c>
      <c r="F35" s="81">
        <v>1982268175.8900006</v>
      </c>
      <c r="G35" s="82">
        <v>581683320</v>
      </c>
      <c r="H35" s="82">
        <v>201103246012</v>
      </c>
      <c r="I35" s="81">
        <v>48643928143</v>
      </c>
      <c r="J35" s="82">
        <v>0</v>
      </c>
      <c r="K35" s="82">
        <f>SUM(C35:J35)</f>
        <v>368043431200.89001</v>
      </c>
      <c r="L35" s="71">
        <f>K35/N$11</f>
        <v>4.9660210344567621E-2</v>
      </c>
      <c r="M35" s="83"/>
      <c r="N35"/>
      <c r="O35"/>
      <c r="P35"/>
      <c r="Q35"/>
    </row>
    <row r="36" spans="2:20" x14ac:dyDescent="0.25">
      <c r="B36" s="99" t="s">
        <v>3528</v>
      </c>
      <c r="L36"/>
      <c r="M36"/>
      <c r="N36"/>
      <c r="O36"/>
      <c r="P36"/>
      <c r="Q36"/>
    </row>
    <row r="37" spans="2:20" ht="15" customHeight="1" x14ac:dyDescent="0.25">
      <c r="C37" s="98"/>
      <c r="D37" s="98"/>
      <c r="E37" s="98"/>
      <c r="F37" s="98"/>
      <c r="G37" s="98"/>
      <c r="H37" s="98"/>
      <c r="I37" s="98"/>
      <c r="J37" s="98"/>
      <c r="L37"/>
      <c r="M37"/>
      <c r="N37"/>
      <c r="O37"/>
      <c r="P37"/>
      <c r="Q37"/>
    </row>
    <row r="38" spans="2:20" x14ac:dyDescent="0.25">
      <c r="B38"/>
      <c r="C38"/>
      <c r="D38"/>
      <c r="E38"/>
      <c r="F38"/>
      <c r="G38"/>
      <c r="H38"/>
      <c r="I38"/>
      <c r="J38"/>
      <c r="L38"/>
      <c r="M38"/>
      <c r="N38"/>
      <c r="O38"/>
      <c r="P38"/>
      <c r="Q38"/>
    </row>
    <row r="39" spans="2:20" x14ac:dyDescent="0.25">
      <c r="B39"/>
      <c r="C39"/>
      <c r="D39"/>
      <c r="E39"/>
      <c r="F39"/>
      <c r="G39"/>
      <c r="H39"/>
      <c r="I39"/>
      <c r="J39"/>
      <c r="L39"/>
      <c r="M39"/>
      <c r="N39"/>
      <c r="O39"/>
      <c r="P39"/>
      <c r="Q39"/>
    </row>
    <row r="40" spans="2:20" x14ac:dyDescent="0.25">
      <c r="B40"/>
      <c r="C40"/>
      <c r="D40"/>
      <c r="E40"/>
      <c r="F40"/>
      <c r="G40"/>
      <c r="H40"/>
      <c r="I40"/>
      <c r="J40"/>
      <c r="L40"/>
      <c r="M40"/>
      <c r="N40"/>
      <c r="O40"/>
      <c r="P40"/>
      <c r="Q40"/>
    </row>
    <row r="41" spans="2:20" x14ac:dyDescent="0.25">
      <c r="K41"/>
      <c r="L41"/>
      <c r="M41"/>
      <c r="N41"/>
      <c r="O41"/>
    </row>
    <row r="42" spans="2:20" x14ac:dyDescent="0.25">
      <c r="K42"/>
      <c r="L42"/>
      <c r="M42"/>
      <c r="N42"/>
      <c r="O42"/>
    </row>
  </sheetData>
  <mergeCells count="8">
    <mergeCell ref="A8:L8"/>
    <mergeCell ref="B10:B11"/>
    <mergeCell ref="A1:L1"/>
    <mergeCell ref="A2:L2"/>
    <mergeCell ref="A3:L3"/>
    <mergeCell ref="A5:L5"/>
    <mergeCell ref="A6:L6"/>
    <mergeCell ref="A7:L7"/>
  </mergeCells>
  <pageMargins left="0.7" right="0.7" top="0.75" bottom="0.75" header="0.3" footer="0.3"/>
  <pageSetup orientation="portrait" r:id="rId1"/>
  <ignoredErrors>
    <ignoredError sqref="C18:J18" formulaRange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E1452-AE5B-4553-A343-2FA1BC890A8E}">
  <dimension ref="A1:W40"/>
  <sheetViews>
    <sheetView showGridLines="0" topLeftCell="A6" workbookViewId="0">
      <selection activeCell="P28" sqref="P28"/>
    </sheetView>
  </sheetViews>
  <sheetFormatPr defaultColWidth="11.42578125" defaultRowHeight="15" x14ac:dyDescent="0.25"/>
  <cols>
    <col min="1" max="1" width="31" customWidth="1"/>
    <col min="5" max="5" width="14.85546875" customWidth="1"/>
  </cols>
  <sheetData>
    <row r="1" spans="1:19" s="55" customFormat="1" x14ac:dyDescent="0.25"/>
    <row r="2" spans="1:19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  <c r="Q2" s="234"/>
      <c r="R2" s="234"/>
      <c r="S2" s="234"/>
    </row>
    <row r="3" spans="1:19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  <c r="Q3"/>
      <c r="R3" s="234"/>
      <c r="S3" s="234"/>
    </row>
    <row r="4" spans="1:19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/>
      <c r="Q4"/>
      <c r="R4" s="234"/>
      <c r="S4" s="234"/>
    </row>
    <row r="5" spans="1:19" x14ac:dyDescent="0.25">
      <c r="R5" s="72"/>
      <c r="S5" s="72"/>
    </row>
    <row r="6" spans="1:19" s="2" customFormat="1" x14ac:dyDescent="0.25">
      <c r="P6"/>
      <c r="Q6"/>
      <c r="R6" s="235"/>
      <c r="S6" s="235"/>
    </row>
    <row r="19" spans="2:23" x14ac:dyDescent="0.25">
      <c r="R19" s="83"/>
      <c r="S19" s="83"/>
      <c r="T19" s="83"/>
      <c r="U19" s="83"/>
      <c r="V19" s="83"/>
      <c r="W19" s="83"/>
    </row>
    <row r="20" spans="2:23" x14ac:dyDescent="0.25">
      <c r="R20" s="851" t="s">
        <v>100</v>
      </c>
      <c r="S20" s="850">
        <v>2023</v>
      </c>
      <c r="T20" s="850"/>
      <c r="U20" s="850">
        <v>2024</v>
      </c>
      <c r="V20" s="850"/>
      <c r="W20" s="83"/>
    </row>
    <row r="21" spans="2:23" x14ac:dyDescent="0.25">
      <c r="R21" s="851"/>
      <c r="S21" s="83"/>
      <c r="T21" s="83" t="s">
        <v>1172</v>
      </c>
      <c r="U21" s="83"/>
      <c r="V21" s="83" t="s">
        <v>1172</v>
      </c>
      <c r="W21" s="83"/>
    </row>
    <row r="22" spans="2:23" x14ac:dyDescent="0.25">
      <c r="R22" s="83" t="s">
        <v>1168</v>
      </c>
      <c r="S22" s="311">
        <v>-34066686692.790039</v>
      </c>
      <c r="T22" s="312">
        <v>-4.948336041279958E-3</v>
      </c>
      <c r="U22" s="311">
        <v>42809228179.889893</v>
      </c>
      <c r="V22" s="312">
        <v>5.7759472649797283E-3</v>
      </c>
      <c r="W22" s="83"/>
    </row>
    <row r="23" spans="2:23" x14ac:dyDescent="0.25">
      <c r="R23" s="83" t="s">
        <v>1169</v>
      </c>
      <c r="S23" s="311">
        <v>-173635074353.09998</v>
      </c>
      <c r="T23" s="312">
        <v>-2.5221258063632415E-2</v>
      </c>
      <c r="U23" s="311">
        <v>-241380865688.51999</v>
      </c>
      <c r="V23" s="312">
        <v>-3.256927775580782E-2</v>
      </c>
      <c r="W23" s="83"/>
    </row>
    <row r="24" spans="2:23" x14ac:dyDescent="0.25">
      <c r="R24" s="83" t="s">
        <v>1170</v>
      </c>
      <c r="S24" s="311">
        <v>-207701761045.89014</v>
      </c>
      <c r="T24" s="312">
        <v>-3.0169594104912392E-2</v>
      </c>
      <c r="U24" s="311">
        <v>-198571637508.62988</v>
      </c>
      <c r="V24" s="312">
        <v>-2.679333049082808E-2</v>
      </c>
      <c r="W24" s="83"/>
    </row>
    <row r="25" spans="2:23" x14ac:dyDescent="0.25">
      <c r="R25" s="83" t="s">
        <v>1171</v>
      </c>
      <c r="S25" s="311">
        <v>20082739291.819824</v>
      </c>
      <c r="T25" s="312">
        <v>2.9171061906168114E-3</v>
      </c>
      <c r="U25" s="311">
        <v>116772488907.27026</v>
      </c>
      <c r="V25" s="312">
        <v>1.5756436983875036E-2</v>
      </c>
      <c r="W25" s="83"/>
    </row>
    <row r="26" spans="2:23" x14ac:dyDescent="0.25">
      <c r="R26" s="83"/>
      <c r="S26" s="83"/>
      <c r="T26" s="83"/>
      <c r="U26" s="83"/>
      <c r="V26" s="83"/>
      <c r="W26" s="83"/>
    </row>
    <row r="27" spans="2:23" x14ac:dyDescent="0.25">
      <c r="R27" s="83"/>
      <c r="S27" s="83"/>
      <c r="T27" s="83"/>
      <c r="U27" s="83"/>
      <c r="V27" s="83"/>
      <c r="W27" s="83"/>
    </row>
    <row r="28" spans="2:23" x14ac:dyDescent="0.25">
      <c r="R28" s="83" t="s">
        <v>100</v>
      </c>
      <c r="S28" s="850">
        <v>2024</v>
      </c>
      <c r="T28" s="850"/>
      <c r="U28" s="83"/>
      <c r="V28" s="83"/>
      <c r="W28" s="83"/>
    </row>
    <row r="29" spans="2:23" x14ac:dyDescent="0.25">
      <c r="R29" s="83" t="s">
        <v>1168</v>
      </c>
      <c r="S29" s="311">
        <v>42809228179.889893</v>
      </c>
      <c r="T29" s="312">
        <v>5.7759472649797283E-3</v>
      </c>
      <c r="U29" s="83"/>
      <c r="V29" s="83"/>
      <c r="W29" s="83"/>
    </row>
    <row r="30" spans="2:23" x14ac:dyDescent="0.25">
      <c r="R30" s="83" t="s">
        <v>1169</v>
      </c>
      <c r="S30" s="311">
        <v>-241380865688.51999</v>
      </c>
      <c r="T30" s="312">
        <v>-3.256927775580782E-2</v>
      </c>
      <c r="U30" s="83"/>
      <c r="V30" s="83"/>
      <c r="W30" s="72"/>
    </row>
    <row r="31" spans="2:23" x14ac:dyDescent="0.25">
      <c r="B31" s="52" t="s">
        <v>1127</v>
      </c>
      <c r="R31" s="83" t="s">
        <v>1170</v>
      </c>
      <c r="S31" s="311">
        <v>-198571637508.62988</v>
      </c>
      <c r="T31" s="312">
        <v>-2.679333049082808E-2</v>
      </c>
      <c r="U31" s="83"/>
      <c r="V31" s="83"/>
      <c r="W31" s="72"/>
    </row>
    <row r="32" spans="2:23" x14ac:dyDescent="0.25">
      <c r="R32" s="83" t="s">
        <v>1171</v>
      </c>
      <c r="S32" s="311">
        <v>116772488907.27026</v>
      </c>
      <c r="T32" s="312">
        <v>1.5756436983875036E-2</v>
      </c>
      <c r="U32" s="83"/>
      <c r="V32" s="83"/>
      <c r="W32" s="72"/>
    </row>
    <row r="33" spans="18:22" x14ac:dyDescent="0.25">
      <c r="R33" s="83"/>
      <c r="S33" s="83"/>
      <c r="T33" s="83"/>
      <c r="U33" s="83"/>
      <c r="V33" s="83"/>
    </row>
    <row r="34" spans="18:22" x14ac:dyDescent="0.25">
      <c r="R34" s="83"/>
      <c r="S34" s="83"/>
      <c r="T34" s="83"/>
      <c r="U34" s="83"/>
      <c r="V34" s="83"/>
    </row>
    <row r="35" spans="18:22" x14ac:dyDescent="0.25">
      <c r="R35" s="83"/>
      <c r="S35" s="83"/>
      <c r="T35" s="83"/>
      <c r="U35" s="83"/>
      <c r="V35" s="83"/>
    </row>
    <row r="36" spans="18:22" x14ac:dyDescent="0.25">
      <c r="R36" s="83"/>
      <c r="S36" s="83"/>
      <c r="T36" s="83"/>
      <c r="U36" s="83"/>
      <c r="V36" s="83"/>
    </row>
    <row r="37" spans="18:22" x14ac:dyDescent="0.25">
      <c r="R37" s="83"/>
      <c r="S37" s="83"/>
      <c r="T37" s="83"/>
      <c r="U37" s="83"/>
      <c r="V37" s="83"/>
    </row>
    <row r="38" spans="18:22" x14ac:dyDescent="0.25">
      <c r="R38" s="83"/>
      <c r="S38" s="83"/>
      <c r="T38" s="83"/>
      <c r="U38" s="83"/>
      <c r="V38" s="83"/>
    </row>
    <row r="39" spans="18:22" x14ac:dyDescent="0.25">
      <c r="R39" s="83"/>
      <c r="S39" s="83"/>
      <c r="T39" s="83"/>
      <c r="U39" s="83"/>
      <c r="V39" s="83"/>
    </row>
    <row r="40" spans="18:22" x14ac:dyDescent="0.25">
      <c r="R40" s="83"/>
      <c r="S40" s="83"/>
      <c r="T40" s="83"/>
      <c r="U40" s="83"/>
      <c r="V40" s="83"/>
    </row>
  </sheetData>
  <mergeCells count="7">
    <mergeCell ref="S20:T20"/>
    <mergeCell ref="U20:V20"/>
    <mergeCell ref="S28:T28"/>
    <mergeCell ref="R20:R21"/>
    <mergeCell ref="B2:I2"/>
    <mergeCell ref="B3:I3"/>
    <mergeCell ref="B4:I4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30068-85D7-4580-9B2B-8FCA84FD43FC}">
  <dimension ref="C2:O35"/>
  <sheetViews>
    <sheetView showGridLines="0" zoomScale="85" zoomScaleNormal="85" workbookViewId="0">
      <selection activeCell="J28" sqref="J28"/>
    </sheetView>
  </sheetViews>
  <sheetFormatPr defaultColWidth="11" defaultRowHeight="15" x14ac:dyDescent="0.25"/>
  <cols>
    <col min="5" max="6" width="18.85546875" customWidth="1"/>
    <col min="7" max="7" width="20.42578125" customWidth="1"/>
    <col min="8" max="8" width="18.140625" customWidth="1"/>
  </cols>
  <sheetData>
    <row r="2" spans="3:15" ht="27.75" customHeight="1" x14ac:dyDescent="0.25">
      <c r="C2" s="682" t="s">
        <v>45</v>
      </c>
      <c r="D2" s="683"/>
      <c r="E2" s="683"/>
      <c r="F2" s="683"/>
      <c r="G2" s="683"/>
      <c r="H2" s="683"/>
      <c r="I2" s="352"/>
      <c r="J2" s="352"/>
      <c r="K2" s="352"/>
      <c r="L2" s="352"/>
      <c r="M2" s="352"/>
      <c r="N2" s="352"/>
      <c r="O2" s="352"/>
    </row>
    <row r="3" spans="3:15" ht="20.25" x14ac:dyDescent="0.25">
      <c r="C3" s="684" t="s">
        <v>46</v>
      </c>
      <c r="D3" s="685"/>
      <c r="E3" s="685"/>
      <c r="F3" s="685"/>
      <c r="G3" s="685"/>
      <c r="H3" s="685"/>
      <c r="I3" s="134"/>
      <c r="J3" s="134"/>
      <c r="K3" s="134"/>
      <c r="L3" s="134"/>
      <c r="M3" s="134"/>
      <c r="N3" s="134"/>
      <c r="O3" s="134"/>
    </row>
    <row r="4" spans="3:15" ht="15.75" customHeight="1" x14ac:dyDescent="0.25">
      <c r="C4" s="686" t="s">
        <v>47</v>
      </c>
      <c r="D4" s="687"/>
      <c r="E4" s="687"/>
      <c r="F4" s="687"/>
      <c r="G4" s="687"/>
      <c r="H4" s="687"/>
      <c r="I4" s="6"/>
      <c r="J4" s="6"/>
      <c r="K4" s="6"/>
      <c r="L4" s="6"/>
      <c r="M4" s="6"/>
      <c r="N4" s="6"/>
      <c r="O4" s="6"/>
    </row>
    <row r="6" spans="3:15" ht="18.75" x14ac:dyDescent="0.3">
      <c r="D6" s="353"/>
      <c r="E6" s="353"/>
      <c r="F6" s="354" t="s">
        <v>3550</v>
      </c>
      <c r="G6" s="353"/>
    </row>
    <row r="7" spans="3:15" ht="18.75" x14ac:dyDescent="0.3">
      <c r="D7" s="353"/>
      <c r="E7" s="353"/>
      <c r="F7" s="355" t="s">
        <v>3551</v>
      </c>
      <c r="G7" s="353"/>
    </row>
    <row r="8" spans="3:15" ht="18.75" x14ac:dyDescent="0.3">
      <c r="D8" s="353"/>
      <c r="E8" s="353"/>
      <c r="F8" s="353"/>
      <c r="G8" s="353"/>
    </row>
    <row r="18" spans="4:8" x14ac:dyDescent="0.25">
      <c r="F18" s="116"/>
    </row>
    <row r="23" spans="4:8" x14ac:dyDescent="0.25">
      <c r="D23" s="72"/>
      <c r="E23" s="72"/>
      <c r="F23" s="72" t="s">
        <v>3552</v>
      </c>
      <c r="G23" s="356">
        <v>6884473166050.0195</v>
      </c>
      <c r="H23" s="356"/>
    </row>
    <row r="24" spans="4:8" x14ac:dyDescent="0.25">
      <c r="D24" s="72"/>
      <c r="E24" s="72"/>
      <c r="F24" s="72"/>
      <c r="G24" s="356"/>
      <c r="H24" s="356"/>
    </row>
    <row r="25" spans="4:8" x14ac:dyDescent="0.25">
      <c r="D25" s="72"/>
      <c r="E25" s="72"/>
      <c r="F25" s="72"/>
      <c r="G25" s="72"/>
      <c r="H25" s="72"/>
    </row>
    <row r="26" spans="4:8" x14ac:dyDescent="0.25">
      <c r="D26" s="72"/>
      <c r="E26" s="72"/>
      <c r="F26" s="852"/>
      <c r="G26" s="852"/>
      <c r="H26" s="852"/>
    </row>
    <row r="27" spans="4:8" x14ac:dyDescent="0.25">
      <c r="D27" s="72"/>
      <c r="E27" s="72"/>
      <c r="F27" s="72" t="s">
        <v>3540</v>
      </c>
      <c r="G27" s="72" t="s">
        <v>3553</v>
      </c>
      <c r="H27" s="72" t="s">
        <v>3554</v>
      </c>
    </row>
    <row r="28" spans="4:8" x14ac:dyDescent="0.25">
      <c r="D28" s="72"/>
      <c r="E28" s="72"/>
      <c r="F28" s="357">
        <v>962760488367.30005</v>
      </c>
      <c r="G28" s="358">
        <v>966282678519.30005</v>
      </c>
      <c r="H28" s="358">
        <v>970686769874.44006</v>
      </c>
    </row>
    <row r="29" spans="4:8" x14ac:dyDescent="0.25">
      <c r="D29" s="72"/>
      <c r="E29" s="72"/>
      <c r="F29" s="359"/>
      <c r="G29" s="359">
        <v>0.14035680802481895</v>
      </c>
      <c r="H29" s="359">
        <v>0.14099652165996801</v>
      </c>
    </row>
    <row r="30" spans="4:8" x14ac:dyDescent="0.25">
      <c r="D30" s="853" t="s">
        <v>3536</v>
      </c>
      <c r="E30" s="853"/>
      <c r="F30" s="853"/>
      <c r="G30" s="853"/>
      <c r="H30" s="853"/>
    </row>
    <row r="31" spans="4:8" x14ac:dyDescent="0.25">
      <c r="D31" s="72" t="s">
        <v>3555</v>
      </c>
      <c r="E31" s="356">
        <v>3522190152</v>
      </c>
      <c r="F31" s="361"/>
      <c r="G31" s="361">
        <v>5.1161360746806994E-4</v>
      </c>
      <c r="H31" s="361">
        <v>5.1161360746806994E-4</v>
      </c>
    </row>
    <row r="32" spans="4:8" x14ac:dyDescent="0.25">
      <c r="D32" s="72" t="s">
        <v>1054</v>
      </c>
      <c r="E32" s="356">
        <v>4404091355.1400003</v>
      </c>
      <c r="F32" s="361"/>
      <c r="G32" s="361"/>
      <c r="H32" s="361">
        <v>6.3971363514905843E-4</v>
      </c>
    </row>
    <row r="33" spans="4:8" x14ac:dyDescent="0.25">
      <c r="D33" s="362" t="s">
        <v>1117</v>
      </c>
      <c r="E33" s="72"/>
      <c r="F33" s="361"/>
      <c r="G33" s="361">
        <v>0.14035680802481895</v>
      </c>
      <c r="H33" s="361">
        <v>0.14099652165996801</v>
      </c>
    </row>
    <row r="34" spans="4:8" x14ac:dyDescent="0.25">
      <c r="D34" s="72"/>
      <c r="E34" s="72"/>
      <c r="F34" s="72"/>
      <c r="G34" s="361">
        <v>-1.0085620010742424E-3</v>
      </c>
      <c r="H34" s="72"/>
    </row>
    <row r="35" spans="4:8" x14ac:dyDescent="0.25">
      <c r="D35" s="853"/>
      <c r="E35" s="853"/>
      <c r="F35" s="853"/>
      <c r="G35" s="853"/>
      <c r="H35" s="853"/>
    </row>
  </sheetData>
  <mergeCells count="6">
    <mergeCell ref="D35:H35"/>
    <mergeCell ref="C2:H2"/>
    <mergeCell ref="C3:H3"/>
    <mergeCell ref="C4:H4"/>
    <mergeCell ref="F26:H26"/>
    <mergeCell ref="D30:H30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88E79-7D94-4F9C-B082-07D8013057F1}">
  <dimension ref="B2:X39"/>
  <sheetViews>
    <sheetView showGridLines="0" topLeftCell="A3" zoomScale="85" zoomScaleNormal="85" workbookViewId="0">
      <selection activeCell="K22" sqref="K22"/>
    </sheetView>
  </sheetViews>
  <sheetFormatPr defaultColWidth="11.42578125" defaultRowHeight="15" x14ac:dyDescent="0.25"/>
  <cols>
    <col min="1" max="1" width="11.42578125" style="116"/>
    <col min="2" max="2" width="18.85546875" style="116" customWidth="1"/>
    <col min="3" max="3" width="23.5703125" style="116" customWidth="1"/>
    <col min="4" max="4" width="17.85546875" style="116" customWidth="1"/>
    <col min="5" max="5" width="23.7109375" style="116" customWidth="1"/>
    <col min="6" max="6" width="14.140625" style="116" customWidth="1"/>
    <col min="7" max="7" width="13.42578125" style="116" customWidth="1"/>
    <col min="8" max="8" width="14.7109375" customWidth="1"/>
    <col min="9" max="9" width="38.5703125" customWidth="1"/>
    <col min="10" max="10" width="23.42578125" customWidth="1"/>
    <col min="11" max="11" width="25.140625" customWidth="1"/>
    <col min="12" max="12" width="11" customWidth="1"/>
    <col min="13" max="13" width="26.28515625" customWidth="1"/>
    <col min="14" max="14" width="24.28515625" customWidth="1"/>
    <col min="15" max="15" width="12.5703125" customWidth="1"/>
    <col min="16" max="16" width="19.7109375" customWidth="1"/>
    <col min="17" max="17" width="22.5703125" customWidth="1"/>
    <col min="18" max="18" width="18.5703125" customWidth="1"/>
    <col min="19" max="20" width="23.42578125" style="116" customWidth="1"/>
    <col min="21" max="21" width="19.28515625" style="116" customWidth="1"/>
    <col min="22" max="22" width="20.28515625" style="116" customWidth="1"/>
    <col min="23" max="23" width="26.85546875" style="116" customWidth="1"/>
    <col min="24" max="24" width="18.7109375" style="116" customWidth="1"/>
    <col min="25" max="25" width="23" style="116" customWidth="1"/>
    <col min="26" max="26" width="15.28515625" style="116" customWidth="1"/>
    <col min="27" max="27" width="18.85546875" style="116" customWidth="1"/>
    <col min="28" max="29" width="19.7109375" style="116" customWidth="1"/>
    <col min="30" max="16384" width="11.42578125" style="116"/>
  </cols>
  <sheetData>
    <row r="2" spans="2:24" ht="27.75" x14ac:dyDescent="0.25">
      <c r="B2" s="682" t="s">
        <v>45</v>
      </c>
      <c r="C2" s="683"/>
      <c r="D2" s="683"/>
      <c r="E2" s="683"/>
      <c r="F2" s="683"/>
      <c r="G2" s="683"/>
    </row>
    <row r="3" spans="2:24" ht="20.25" x14ac:dyDescent="0.25">
      <c r="B3" s="684" t="s">
        <v>46</v>
      </c>
      <c r="C3" s="685"/>
      <c r="D3" s="685"/>
      <c r="E3" s="685"/>
      <c r="F3" s="685"/>
      <c r="G3" s="685"/>
    </row>
    <row r="4" spans="2:24" ht="15.75" x14ac:dyDescent="0.25">
      <c r="B4" s="686" t="s">
        <v>47</v>
      </c>
      <c r="C4" s="687"/>
      <c r="D4" s="687"/>
      <c r="E4" s="687"/>
      <c r="F4" s="687"/>
      <c r="G4" s="687"/>
    </row>
    <row r="5" spans="2:24" ht="15.75" x14ac:dyDescent="0.25">
      <c r="B5" s="129"/>
      <c r="C5" s="129"/>
      <c r="D5" s="129"/>
      <c r="E5" s="129"/>
      <c r="F5" s="129"/>
      <c r="G5" s="129"/>
    </row>
    <row r="6" spans="2:24" x14ac:dyDescent="0.25">
      <c r="D6" s="328" t="s">
        <v>3556</v>
      </c>
      <c r="S6" s="363">
        <v>0</v>
      </c>
      <c r="T6" s="363">
        <v>0</v>
      </c>
      <c r="U6" s="363"/>
      <c r="V6" s="364">
        <v>1626.5740109999999</v>
      </c>
      <c r="W6" s="364">
        <v>0</v>
      </c>
      <c r="X6" s="365">
        <f t="shared" ref="X6:X8" si="0">(W6-V6)/V6</f>
        <v>-1</v>
      </c>
    </row>
    <row r="7" spans="2:24" x14ac:dyDescent="0.25">
      <c r="D7" s="328">
        <v>2024</v>
      </c>
      <c r="S7" s="363">
        <v>0</v>
      </c>
      <c r="T7" s="363">
        <v>0</v>
      </c>
      <c r="U7" s="363"/>
      <c r="V7" s="364">
        <v>2824.1557039999998</v>
      </c>
      <c r="W7" s="364">
        <v>1400003752</v>
      </c>
      <c r="X7" s="365">
        <f t="shared" si="0"/>
        <v>495723.70456111938</v>
      </c>
    </row>
    <row r="8" spans="2:24" x14ac:dyDescent="0.25">
      <c r="D8" s="366" t="s">
        <v>1081</v>
      </c>
      <c r="S8" s="367">
        <v>12584.89610692</v>
      </c>
      <c r="T8" s="367" t="e">
        <f>+#REF!+#REF!+T9</f>
        <v>#REF!</v>
      </c>
      <c r="U8" s="368" t="e">
        <f>(T8-S8)/S8</f>
        <v>#REF!</v>
      </c>
      <c r="V8" s="369">
        <v>109.363378</v>
      </c>
      <c r="W8" s="369">
        <v>0</v>
      </c>
      <c r="X8" s="370">
        <f t="shared" si="0"/>
        <v>-1</v>
      </c>
    </row>
    <row r="9" spans="2:24" x14ac:dyDescent="0.25">
      <c r="S9" s="363">
        <v>3.8760750000000002</v>
      </c>
      <c r="T9" s="363">
        <v>-2.3283064365386963E-10</v>
      </c>
      <c r="U9" s="339">
        <f t="shared" ref="U9" si="1">(T9-S9)/S9</f>
        <v>-1.0000000000600686</v>
      </c>
      <c r="V9" s="364">
        <v>0</v>
      </c>
      <c r="W9" s="364">
        <v>0</v>
      </c>
    </row>
    <row r="10" spans="2:24" x14ac:dyDescent="0.25">
      <c r="S10" s="363"/>
      <c r="T10" s="363"/>
      <c r="U10" s="371"/>
      <c r="V10" s="364"/>
      <c r="W10" s="364"/>
    </row>
    <row r="11" spans="2:24" x14ac:dyDescent="0.25">
      <c r="S11" s="363"/>
      <c r="T11" s="363"/>
      <c r="U11" s="371"/>
      <c r="V11" s="364"/>
      <c r="W11" s="364"/>
    </row>
    <row r="12" spans="2:24" x14ac:dyDescent="0.25">
      <c r="F12" s="341"/>
      <c r="G12" s="341">
        <v>2023</v>
      </c>
      <c r="S12" s="372">
        <f>SUM(S13:S16)</f>
        <v>7023.6502849900025</v>
      </c>
      <c r="T12" s="372">
        <f>SUM(T13:T16)</f>
        <v>7278613929.5400057</v>
      </c>
      <c r="U12" s="373">
        <f>(T12-S12)/S12</f>
        <v>1036299.7316999933</v>
      </c>
      <c r="V12" s="372">
        <f>SUM(V13:V16)</f>
        <v>50785.936816000001</v>
      </c>
      <c r="W12" s="372">
        <f>SUM(W13:W16)</f>
        <v>41285954587</v>
      </c>
      <c r="X12" s="374">
        <f>(W12-V12)/V12</f>
        <v>812939.69136857882</v>
      </c>
    </row>
    <row r="13" spans="2:24" x14ac:dyDescent="0.25">
      <c r="F13" s="341" t="s">
        <v>3557</v>
      </c>
      <c r="G13" s="375">
        <v>859317</v>
      </c>
      <c r="S13" s="364">
        <v>5407.359867930003</v>
      </c>
      <c r="T13" s="364">
        <v>5683246353.6500053</v>
      </c>
      <c r="U13" s="376">
        <f t="shared" ref="U13:U16" si="2">(T13-S13)/S13</f>
        <v>1051019.5520731534</v>
      </c>
      <c r="V13" s="364">
        <v>34266.401510000003</v>
      </c>
      <c r="W13" s="364">
        <v>32787971317</v>
      </c>
      <c r="X13" s="365">
        <f t="shared" ref="X13:X16" si="3">(W13-V13)/V13</f>
        <v>956853.81615078403</v>
      </c>
    </row>
    <row r="14" spans="2:24" x14ac:dyDescent="0.25">
      <c r="F14" s="341" t="s">
        <v>3558</v>
      </c>
      <c r="G14" s="375">
        <v>161167.4</v>
      </c>
      <c r="S14" s="364">
        <v>1566.06726106</v>
      </c>
      <c r="T14" s="364">
        <v>1557596920.1000006</v>
      </c>
      <c r="U14" s="376">
        <f t="shared" si="2"/>
        <v>994590.33003376494</v>
      </c>
      <c r="V14" s="364">
        <v>15828.774348999999</v>
      </c>
      <c r="W14" s="364">
        <v>8179897839</v>
      </c>
      <c r="X14" s="365">
        <f t="shared" si="3"/>
        <v>516772.92441422818</v>
      </c>
    </row>
    <row r="15" spans="2:24" x14ac:dyDescent="0.25">
      <c r="B15" s="377"/>
      <c r="C15" s="377"/>
      <c r="D15" s="377"/>
      <c r="E15" s="377"/>
      <c r="F15" s="378"/>
      <c r="G15" s="341"/>
      <c r="S15" s="364">
        <v>0.62</v>
      </c>
      <c r="T15" s="364">
        <v>3250000</v>
      </c>
      <c r="U15" s="376">
        <f t="shared" si="2"/>
        <v>5241934.4838709673</v>
      </c>
      <c r="V15" s="364">
        <v>0</v>
      </c>
      <c r="W15" s="364">
        <v>692028</v>
      </c>
      <c r="X15" s="365" t="e">
        <f t="shared" si="3"/>
        <v>#DIV/0!</v>
      </c>
    </row>
    <row r="16" spans="2:24" x14ac:dyDescent="0.25">
      <c r="B16" s="377"/>
      <c r="C16" s="377"/>
      <c r="D16" s="377"/>
      <c r="E16" s="377"/>
      <c r="F16" s="378"/>
      <c r="G16" s="379"/>
      <c r="S16" s="364">
        <v>49.603155999999998</v>
      </c>
      <c r="T16" s="364">
        <v>34520655.789999999</v>
      </c>
      <c r="U16" s="376">
        <f t="shared" si="2"/>
        <v>695935.68173049309</v>
      </c>
      <c r="V16" s="364">
        <v>690.76095699999996</v>
      </c>
      <c r="W16" s="364">
        <v>317393403</v>
      </c>
      <c r="X16" s="365">
        <f t="shared" si="3"/>
        <v>459482.70385386446</v>
      </c>
    </row>
    <row r="17" spans="2:23" x14ac:dyDescent="0.25">
      <c r="B17" s="377"/>
      <c r="C17" s="377"/>
      <c r="D17" s="377"/>
      <c r="E17" s="377"/>
      <c r="G17" s="380"/>
      <c r="T17" s="380"/>
    </row>
    <row r="18" spans="2:23" x14ac:dyDescent="0.25">
      <c r="G18" s="339"/>
      <c r="T18" s="380"/>
    </row>
    <row r="19" spans="2:23" x14ac:dyDescent="0.25">
      <c r="G19" s="339"/>
      <c r="T19" s="381" t="e">
        <f>+T12+T8+#REF!</f>
        <v>#REF!</v>
      </c>
    </row>
    <row r="20" spans="2:23" x14ac:dyDescent="0.25">
      <c r="S20" s="116">
        <v>2021</v>
      </c>
      <c r="T20" s="116">
        <v>2022</v>
      </c>
      <c r="W20" s="365"/>
    </row>
    <row r="21" spans="2:23" x14ac:dyDescent="0.25">
      <c r="S21" s="382" t="e">
        <f>#REF!+#REF!</f>
        <v>#REF!</v>
      </c>
      <c r="T21" s="382" t="e">
        <f>#REF!+#REF!</f>
        <v>#REF!</v>
      </c>
      <c r="U21" s="380" t="e">
        <f>(T21-S21)/S21</f>
        <v>#REF!</v>
      </c>
    </row>
    <row r="25" spans="2:23" x14ac:dyDescent="0.25">
      <c r="B25" s="383" t="s">
        <v>3559</v>
      </c>
      <c r="C25" s="383"/>
      <c r="D25" s="383"/>
      <c r="E25" s="383"/>
    </row>
    <row r="37" spans="2:7" x14ac:dyDescent="0.25">
      <c r="B37" s="377"/>
      <c r="C37" s="377"/>
      <c r="D37" s="377"/>
      <c r="E37" s="377"/>
      <c r="F37" s="339"/>
      <c r="G37" s="339"/>
    </row>
    <row r="38" spans="2:7" x14ac:dyDescent="0.25">
      <c r="B38" s="377"/>
      <c r="C38" s="377"/>
      <c r="D38" s="377"/>
      <c r="E38" s="377"/>
      <c r="F38" s="339"/>
      <c r="G38" s="339"/>
    </row>
    <row r="39" spans="2:7" x14ac:dyDescent="0.25">
      <c r="B39" s="377"/>
      <c r="C39" s="377"/>
      <c r="D39" s="377"/>
      <c r="E39" s="377"/>
    </row>
  </sheetData>
  <mergeCells count="3">
    <mergeCell ref="B2:G2"/>
    <mergeCell ref="B3:G3"/>
    <mergeCell ref="B4:G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893E1-5F08-4217-90EE-54B0F2BD3AF5}">
  <dimension ref="C2:X25"/>
  <sheetViews>
    <sheetView showGridLines="0" zoomScale="85" zoomScaleNormal="85" workbookViewId="0">
      <selection activeCell="C7" sqref="C7:H7"/>
    </sheetView>
  </sheetViews>
  <sheetFormatPr defaultColWidth="11.42578125" defaultRowHeight="15" x14ac:dyDescent="0.25"/>
  <cols>
    <col min="1" max="1" width="11.42578125" style="116"/>
    <col min="2" max="2" width="18.85546875" style="116" customWidth="1"/>
    <col min="3" max="3" width="60.85546875" style="116" customWidth="1"/>
    <col min="4" max="4" width="17.85546875" style="116" customWidth="1"/>
    <col min="5" max="5" width="23.7109375" style="116" customWidth="1"/>
    <col min="6" max="6" width="14.140625" style="116" customWidth="1"/>
    <col min="7" max="7" width="20.140625" style="116" customWidth="1"/>
    <col min="8" max="8" width="14.7109375" customWidth="1"/>
    <col min="9" max="9" width="38.5703125" customWidth="1"/>
    <col min="10" max="10" width="23.42578125" customWidth="1"/>
    <col min="11" max="11" width="25.140625" customWidth="1"/>
    <col min="12" max="12" width="11" customWidth="1"/>
    <col min="13" max="13" width="26.28515625" customWidth="1"/>
    <col min="14" max="14" width="24.28515625" customWidth="1"/>
    <col min="15" max="15" width="12.5703125" customWidth="1"/>
    <col min="16" max="16" width="19.7109375" customWidth="1"/>
    <col min="17" max="17" width="22.5703125" customWidth="1"/>
    <col min="18" max="18" width="18.5703125" customWidth="1"/>
    <col min="19" max="20" width="23.42578125" style="116" customWidth="1"/>
    <col min="21" max="21" width="19.28515625" style="116" customWidth="1"/>
    <col min="22" max="22" width="20.28515625" style="116" customWidth="1"/>
    <col min="23" max="23" width="26.85546875" style="116" customWidth="1"/>
    <col min="24" max="24" width="18.7109375" style="116" customWidth="1"/>
    <col min="25" max="25" width="23" style="116" customWidth="1"/>
    <col min="26" max="26" width="15.28515625" style="116" customWidth="1"/>
    <col min="27" max="27" width="18.85546875" style="116" customWidth="1"/>
    <col min="28" max="29" width="19.7109375" style="116" customWidth="1"/>
    <col min="30" max="16384" width="11.42578125" style="116"/>
  </cols>
  <sheetData>
    <row r="2" spans="3:24" ht="27.75" x14ac:dyDescent="0.25">
      <c r="C2" s="682" t="s">
        <v>45</v>
      </c>
      <c r="D2" s="683"/>
      <c r="E2" s="683"/>
      <c r="F2" s="683"/>
      <c r="G2" s="683"/>
      <c r="H2" s="683"/>
    </row>
    <row r="3" spans="3:24" ht="20.25" x14ac:dyDescent="0.25">
      <c r="C3" s="684" t="s">
        <v>46</v>
      </c>
      <c r="D3" s="685"/>
      <c r="E3" s="685"/>
      <c r="F3" s="685"/>
      <c r="G3" s="685"/>
      <c r="H3" s="685"/>
    </row>
    <row r="4" spans="3:24" ht="15.75" x14ac:dyDescent="0.25">
      <c r="C4" s="686" t="s">
        <v>47</v>
      </c>
      <c r="D4" s="687"/>
      <c r="E4" s="687"/>
      <c r="F4" s="687"/>
      <c r="G4" s="687"/>
      <c r="H4" s="687"/>
    </row>
    <row r="5" spans="3:24" ht="15.75" x14ac:dyDescent="0.25">
      <c r="C5" s="129"/>
      <c r="D5" s="129"/>
      <c r="E5" s="129"/>
      <c r="F5" s="129"/>
      <c r="G5" s="129"/>
      <c r="H5" s="129"/>
    </row>
    <row r="6" spans="3:24" ht="14.25" customHeight="1" x14ac:dyDescent="0.25"/>
    <row r="7" spans="3:24" x14ac:dyDescent="0.25">
      <c r="C7" s="855" t="s">
        <v>3789</v>
      </c>
      <c r="D7" s="855"/>
      <c r="E7" s="855"/>
      <c r="F7" s="855"/>
      <c r="G7" s="855"/>
      <c r="H7" s="855"/>
      <c r="S7" s="363">
        <v>0</v>
      </c>
      <c r="T7" s="363">
        <v>0</v>
      </c>
      <c r="U7" s="363"/>
      <c r="V7" s="364">
        <v>1626.5740109999999</v>
      </c>
      <c r="W7" s="364">
        <v>0</v>
      </c>
      <c r="X7" s="365">
        <f t="shared" ref="X7:X8" si="0">(W7-V7)/V7</f>
        <v>-1</v>
      </c>
    </row>
    <row r="8" spans="3:24" x14ac:dyDescent="0.25">
      <c r="C8" s="855" t="s">
        <v>3560</v>
      </c>
      <c r="D8" s="855"/>
      <c r="E8" s="855"/>
      <c r="F8" s="855"/>
      <c r="G8" s="855"/>
      <c r="H8" s="855"/>
      <c r="S8" s="363">
        <v>0</v>
      </c>
      <c r="T8" s="363">
        <v>0</v>
      </c>
      <c r="U8" s="363"/>
      <c r="V8" s="364">
        <v>2824.1557039999998</v>
      </c>
      <c r="W8" s="364">
        <v>1400003752</v>
      </c>
      <c r="X8" s="365">
        <f t="shared" si="0"/>
        <v>495723.70456111938</v>
      </c>
    </row>
    <row r="9" spans="3:24" x14ac:dyDescent="0.25">
      <c r="C9" s="856" t="s">
        <v>3561</v>
      </c>
      <c r="D9" s="856"/>
      <c r="E9" s="856"/>
      <c r="F9" s="856"/>
      <c r="G9" s="856"/>
      <c r="H9" s="856"/>
    </row>
    <row r="10" spans="3:24" x14ac:dyDescent="0.25">
      <c r="C10" s="366"/>
      <c r="D10" s="366"/>
      <c r="E10" s="366"/>
      <c r="F10" s="366"/>
      <c r="G10" s="366"/>
      <c r="H10" s="366"/>
    </row>
    <row r="11" spans="3:24" x14ac:dyDescent="0.25">
      <c r="C11" s="366"/>
      <c r="D11" s="366"/>
      <c r="E11" s="366"/>
      <c r="F11" s="366"/>
      <c r="G11" s="366"/>
      <c r="H11" s="366"/>
    </row>
    <row r="12" spans="3:24" x14ac:dyDescent="0.25">
      <c r="C12" s="366"/>
      <c r="D12" s="366"/>
      <c r="E12" s="366"/>
      <c r="F12" s="366"/>
      <c r="G12" s="366"/>
      <c r="H12" s="366"/>
    </row>
    <row r="13" spans="3:24" ht="15.75" x14ac:dyDescent="0.25">
      <c r="C13" s="854" t="s">
        <v>3477</v>
      </c>
      <c r="D13" s="384" t="s">
        <v>3557</v>
      </c>
      <c r="E13" s="384" t="s">
        <v>3558</v>
      </c>
      <c r="F13" s="385" t="s">
        <v>1117</v>
      </c>
      <c r="G13" s="384" t="s">
        <v>3562</v>
      </c>
      <c r="H13" s="386" t="s">
        <v>3563</v>
      </c>
    </row>
    <row r="14" spans="3:24" ht="15.75" x14ac:dyDescent="0.25">
      <c r="C14" s="854"/>
      <c r="D14" s="387">
        <v>1</v>
      </c>
      <c r="E14" s="388">
        <v>2</v>
      </c>
      <c r="F14" s="389" t="s">
        <v>3564</v>
      </c>
      <c r="G14" s="390">
        <v>4</v>
      </c>
      <c r="H14" s="388" t="s">
        <v>3565</v>
      </c>
    </row>
    <row r="15" spans="3:24" x14ac:dyDescent="0.25">
      <c r="C15" s="116" t="s">
        <v>3529</v>
      </c>
      <c r="D15" s="391">
        <v>482211909924</v>
      </c>
      <c r="E15" s="392">
        <v>135060553272</v>
      </c>
      <c r="F15" s="393">
        <v>617272463196</v>
      </c>
      <c r="G15" s="394">
        <v>0.49835438658001646</v>
      </c>
      <c r="H15" s="395">
        <v>8.328875823758651E-2</v>
      </c>
    </row>
    <row r="16" spans="3:24" x14ac:dyDescent="0.25">
      <c r="C16" s="116" t="s">
        <v>3533</v>
      </c>
      <c r="D16" s="393">
        <v>155816043279</v>
      </c>
      <c r="E16" s="393">
        <v>14898824148</v>
      </c>
      <c r="F16" s="393">
        <v>170714867427</v>
      </c>
      <c r="G16" s="394">
        <v>0.13782649981853706</v>
      </c>
      <c r="H16" s="395">
        <v>2.3034608164878158E-2</v>
      </c>
    </row>
    <row r="17" spans="3:8" x14ac:dyDescent="0.25">
      <c r="C17" s="116" t="s">
        <v>1053</v>
      </c>
      <c r="D17" s="393">
        <v>58721577063</v>
      </c>
      <c r="E17" s="393">
        <v>980379863</v>
      </c>
      <c r="F17" s="393">
        <v>59701956926</v>
      </c>
      <c r="G17" s="394">
        <v>4.8200323026617878E-2</v>
      </c>
      <c r="H17" s="395">
        <v>8.0556029196162584E-3</v>
      </c>
    </row>
    <row r="18" spans="3:8" x14ac:dyDescent="0.25">
      <c r="C18" s="116" t="s">
        <v>1054</v>
      </c>
      <c r="D18" s="393">
        <v>19297319888.890003</v>
      </c>
      <c r="E18" s="393">
        <v>9068849118.8599968</v>
      </c>
      <c r="F18" s="393">
        <v>28366169007.75</v>
      </c>
      <c r="G18" s="394">
        <v>2.2901401890324809E-2</v>
      </c>
      <c r="H18" s="395">
        <v>3.8274556755382551E-3</v>
      </c>
    </row>
    <row r="19" spans="3:8" x14ac:dyDescent="0.25">
      <c r="C19" s="116" t="s">
        <v>3485</v>
      </c>
      <c r="D19" s="393">
        <v>223264965380</v>
      </c>
      <c r="E19" s="393">
        <v>63991780274</v>
      </c>
      <c r="F19" s="393">
        <v>287256745654</v>
      </c>
      <c r="G19" s="394">
        <v>0.23191648389783323</v>
      </c>
      <c r="H19" s="395">
        <v>3.8759638680488158E-2</v>
      </c>
    </row>
    <row r="20" spans="3:8" x14ac:dyDescent="0.25">
      <c r="C20" s="116" t="s">
        <v>1078</v>
      </c>
      <c r="D20" s="393">
        <v>65693167103</v>
      </c>
      <c r="E20" s="393">
        <v>2486345091</v>
      </c>
      <c r="F20" s="393">
        <v>68179512194</v>
      </c>
      <c r="G20" s="394">
        <v>5.5044669902886735E-2</v>
      </c>
      <c r="H20" s="395">
        <v>9.199481989656727E-3</v>
      </c>
    </row>
    <row r="21" spans="3:8" x14ac:dyDescent="0.25">
      <c r="C21" s="116" t="s">
        <v>1077</v>
      </c>
      <c r="D21" s="393">
        <v>5322114869</v>
      </c>
      <c r="E21" s="393">
        <v>790837565</v>
      </c>
      <c r="F21" s="393">
        <v>6112952434</v>
      </c>
      <c r="G21" s="394">
        <v>4.9352868337358058E-3</v>
      </c>
      <c r="H21" s="395">
        <v>8.2482250181250476E-4</v>
      </c>
    </row>
    <row r="22" spans="3:8" x14ac:dyDescent="0.25">
      <c r="C22" s="116" t="s">
        <v>1079</v>
      </c>
      <c r="D22" s="393">
        <v>964722029</v>
      </c>
      <c r="E22" s="393">
        <v>52121885</v>
      </c>
      <c r="F22" s="393">
        <v>1016843914</v>
      </c>
      <c r="G22" s="394">
        <v>8.2094805004801776E-4</v>
      </c>
      <c r="H22" s="395">
        <v>1.3720305370501423E-4</v>
      </c>
    </row>
    <row r="23" spans="3:8" x14ac:dyDescent="0.25">
      <c r="C23" s="396" t="s">
        <v>1116</v>
      </c>
      <c r="D23" s="397">
        <v>1011291819535.89</v>
      </c>
      <c r="E23" s="397">
        <v>227329691216.85999</v>
      </c>
      <c r="F23" s="397">
        <v>1238621510752.75</v>
      </c>
      <c r="G23" s="398">
        <v>1</v>
      </c>
      <c r="H23" s="399">
        <v>0.16712757122328159</v>
      </c>
    </row>
    <row r="25" spans="3:8" x14ac:dyDescent="0.25">
      <c r="C25" s="360" t="s">
        <v>3559</v>
      </c>
    </row>
  </sheetData>
  <mergeCells count="7">
    <mergeCell ref="C13:C14"/>
    <mergeCell ref="C2:H2"/>
    <mergeCell ref="C3:H3"/>
    <mergeCell ref="C4:H4"/>
    <mergeCell ref="C7:H7"/>
    <mergeCell ref="C8:H8"/>
    <mergeCell ref="C9:H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9E8C-87E7-469D-AFFC-3F5516EFCFF0}">
  <dimension ref="A1:R37"/>
  <sheetViews>
    <sheetView showGridLines="0" zoomScaleNormal="100" workbookViewId="0">
      <selection activeCellId="3" sqref="A3:P7 O2:P2 A2:B2 A1:P1"/>
    </sheetView>
  </sheetViews>
  <sheetFormatPr defaultColWidth="9.140625" defaultRowHeight="15" x14ac:dyDescent="0.25"/>
  <cols>
    <col min="1" max="4" width="9.140625" style="3"/>
    <col min="5" max="5" width="23.7109375" style="3" customWidth="1"/>
    <col min="6" max="6" width="11.140625" style="3" customWidth="1"/>
    <col min="7" max="7" width="9.140625" style="3"/>
    <col min="8" max="8" width="7" style="3" customWidth="1"/>
    <col min="9" max="10" width="9.140625" style="3"/>
    <col min="11" max="11" width="15.5703125" style="3" customWidth="1"/>
    <col min="12" max="12" width="18.140625" style="3" customWidth="1"/>
    <col min="13" max="16384" width="9.140625" style="3"/>
  </cols>
  <sheetData>
    <row r="1" spans="1:18" ht="23.25" customHeight="1" x14ac:dyDescent="0.25">
      <c r="C1" s="688" t="s">
        <v>45</v>
      </c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4"/>
      <c r="P1" s="4"/>
      <c r="Q1" s="4"/>
      <c r="R1" s="4"/>
    </row>
    <row r="2" spans="1:18" ht="18.75" x14ac:dyDescent="0.25">
      <c r="C2" s="689" t="s">
        <v>46</v>
      </c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5"/>
      <c r="P2" s="5"/>
      <c r="Q2" s="5"/>
      <c r="R2" s="5"/>
    </row>
    <row r="3" spans="1:18" ht="15.75" customHeight="1" x14ac:dyDescent="0.25">
      <c r="C3" s="687" t="s">
        <v>47</v>
      </c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"/>
      <c r="P3" s="6"/>
      <c r="Q3" s="6"/>
      <c r="R3" s="6"/>
    </row>
    <row r="5" spans="1:18" ht="15.75" x14ac:dyDescent="0.25">
      <c r="E5" s="690" t="s">
        <v>48</v>
      </c>
      <c r="F5" s="691"/>
      <c r="G5" s="691"/>
      <c r="H5" s="691"/>
      <c r="I5" s="691"/>
      <c r="J5" s="691"/>
      <c r="K5" s="691"/>
      <c r="L5" s="691"/>
      <c r="M5" s="691"/>
      <c r="N5" s="691"/>
    </row>
    <row r="6" spans="1:18" ht="15.75" x14ac:dyDescent="0.25">
      <c r="E6" s="692" t="s">
        <v>49</v>
      </c>
      <c r="F6" s="692"/>
      <c r="G6" s="692"/>
      <c r="H6" s="692"/>
      <c r="I6" s="692"/>
      <c r="J6" s="692"/>
      <c r="K6" s="692"/>
      <c r="L6" s="692"/>
      <c r="M6" s="692"/>
      <c r="N6" s="692"/>
    </row>
    <row r="8" spans="1:18" ht="15.75" thickBot="1" x14ac:dyDescent="0.3">
      <c r="E8" s="696" t="s">
        <v>50</v>
      </c>
      <c r="F8" s="698" t="s">
        <v>60</v>
      </c>
      <c r="G8" s="717" t="s">
        <v>61</v>
      </c>
      <c r="H8" s="718"/>
      <c r="I8" s="718"/>
      <c r="J8" s="718"/>
      <c r="K8" s="718"/>
      <c r="L8" s="718"/>
    </row>
    <row r="9" spans="1:18" ht="15.75" thickBot="1" x14ac:dyDescent="0.3">
      <c r="E9" s="696"/>
      <c r="F9" s="698"/>
      <c r="G9" s="713">
        <v>45078</v>
      </c>
      <c r="H9" s="714"/>
      <c r="I9" s="713">
        <v>45292</v>
      </c>
      <c r="J9" s="714"/>
      <c r="K9" s="715" t="s">
        <v>62</v>
      </c>
      <c r="L9" s="716"/>
    </row>
    <row r="10" spans="1:18" ht="15.75" thickBot="1" x14ac:dyDescent="0.3">
      <c r="E10" s="697"/>
      <c r="F10" s="699"/>
      <c r="G10" s="572">
        <v>2024</v>
      </c>
      <c r="H10" s="573">
        <v>2025</v>
      </c>
      <c r="I10" s="574">
        <v>2024</v>
      </c>
      <c r="J10" s="572">
        <v>2025</v>
      </c>
      <c r="K10" s="575">
        <v>2024</v>
      </c>
      <c r="L10" s="573">
        <v>2025</v>
      </c>
    </row>
    <row r="11" spans="1:18" x14ac:dyDescent="0.25">
      <c r="E11" s="40" t="s">
        <v>56</v>
      </c>
      <c r="F11" s="41">
        <v>2.6</v>
      </c>
      <c r="G11" s="41">
        <v>2.4</v>
      </c>
      <c r="H11" s="43">
        <v>3</v>
      </c>
      <c r="I11" s="41">
        <v>2.4</v>
      </c>
      <c r="J11" s="41">
        <v>2.7</v>
      </c>
      <c r="K11" s="45">
        <v>0</v>
      </c>
      <c r="L11" s="48">
        <v>-0.3</v>
      </c>
      <c r="M11"/>
      <c r="N11"/>
      <c r="Q11" s="44"/>
    </row>
    <row r="12" spans="1:18" x14ac:dyDescent="0.25">
      <c r="E12" s="9" t="s">
        <v>57</v>
      </c>
      <c r="F12" s="32">
        <v>1.5</v>
      </c>
      <c r="G12" s="32">
        <v>1.2</v>
      </c>
      <c r="H12" s="9">
        <v>2.2000000000000002</v>
      </c>
      <c r="I12" s="32">
        <v>1.2</v>
      </c>
      <c r="J12" s="32">
        <v>1.6</v>
      </c>
      <c r="K12" s="46">
        <v>0</v>
      </c>
      <c r="L12" s="49">
        <v>-0.6</v>
      </c>
      <c r="M12"/>
      <c r="N12"/>
    </row>
    <row r="13" spans="1:18" x14ac:dyDescent="0.25">
      <c r="E13" s="40" t="s">
        <v>58</v>
      </c>
      <c r="F13" s="41">
        <v>2.5</v>
      </c>
      <c r="G13" s="42">
        <v>0.8</v>
      </c>
      <c r="H13" s="40">
        <v>2.2999999999999998</v>
      </c>
      <c r="I13" s="41">
        <v>1.6</v>
      </c>
      <c r="J13" s="41">
        <v>1.7</v>
      </c>
      <c r="K13" s="47">
        <v>0.8</v>
      </c>
      <c r="L13" s="48">
        <v>-0.6</v>
      </c>
      <c r="M13"/>
      <c r="N13"/>
    </row>
    <row r="14" spans="1:18" x14ac:dyDescent="0.25">
      <c r="A14" s="7"/>
      <c r="B14" s="7"/>
      <c r="C14" s="7"/>
      <c r="E14" s="9" t="s">
        <v>33</v>
      </c>
      <c r="F14" s="32">
        <v>0.4</v>
      </c>
      <c r="G14" s="32">
        <v>1.2999999999999998</v>
      </c>
      <c r="H14" s="9">
        <v>2.2999999999999998</v>
      </c>
      <c r="I14" s="32">
        <v>0.7</v>
      </c>
      <c r="J14" s="32">
        <v>1.6</v>
      </c>
      <c r="K14" s="49">
        <v>-0.6</v>
      </c>
      <c r="L14" s="49">
        <v>-0.7</v>
      </c>
      <c r="M14"/>
      <c r="N14"/>
    </row>
    <row r="15" spans="1:18" x14ac:dyDescent="0.25">
      <c r="A15" s="7"/>
      <c r="B15" s="7"/>
      <c r="C15" s="695"/>
      <c r="D15" s="695"/>
      <c r="E15" s="40" t="s">
        <v>37</v>
      </c>
      <c r="F15" s="41">
        <v>1.8</v>
      </c>
      <c r="G15" s="42">
        <v>0.7</v>
      </c>
      <c r="H15" s="41">
        <v>0.60000000000000009</v>
      </c>
      <c r="I15" s="41">
        <v>0.9</v>
      </c>
      <c r="J15" s="41">
        <v>0.8</v>
      </c>
      <c r="K15" s="47">
        <v>0.2</v>
      </c>
      <c r="L15" s="47">
        <v>0.2</v>
      </c>
      <c r="M15"/>
      <c r="N15"/>
    </row>
    <row r="16" spans="1:18" ht="15.75" thickBot="1" x14ac:dyDescent="0.3">
      <c r="E16" s="37" t="s">
        <v>59</v>
      </c>
      <c r="F16" s="38">
        <v>5.2</v>
      </c>
      <c r="G16" s="39">
        <v>4.5999999999999996</v>
      </c>
      <c r="H16" s="38">
        <v>4.3999999999999995</v>
      </c>
      <c r="I16" s="38">
        <v>4.5</v>
      </c>
      <c r="J16" s="38">
        <v>4.3</v>
      </c>
      <c r="K16" s="50">
        <v>-0.1</v>
      </c>
      <c r="L16" s="50">
        <v>-0.1</v>
      </c>
      <c r="M16"/>
      <c r="N16"/>
    </row>
    <row r="17" spans="4:12" x14ac:dyDescent="0.25">
      <c r="E17" s="8" t="s">
        <v>3494</v>
      </c>
    </row>
    <row r="19" spans="4:12" ht="29.25" customHeight="1" x14ac:dyDescent="0.25"/>
    <row r="24" spans="4:12" hidden="1" x14ac:dyDescent="0.25"/>
    <row r="25" spans="4:12" hidden="1" x14ac:dyDescent="0.25"/>
    <row r="26" spans="4:12" hidden="1" x14ac:dyDescent="0.25"/>
    <row r="27" spans="4:12" hidden="1" x14ac:dyDescent="0.25">
      <c r="D27" s="10"/>
      <c r="E27" s="11"/>
      <c r="F27" s="11"/>
    </row>
    <row r="28" spans="4:12" hidden="1" x14ac:dyDescent="0.25">
      <c r="E28" s="11"/>
      <c r="F28" s="11"/>
    </row>
    <row r="29" spans="4:12" ht="15.75" hidden="1" thickBot="1" x14ac:dyDescent="0.3">
      <c r="E29" s="696" t="s">
        <v>50</v>
      </c>
      <c r="F29" s="698" t="s">
        <v>51</v>
      </c>
      <c r="G29" s="700" t="s">
        <v>52</v>
      </c>
      <c r="H29" s="701"/>
      <c r="I29" s="701"/>
      <c r="J29" s="701"/>
      <c r="K29" s="701"/>
      <c r="L29" s="701"/>
    </row>
    <row r="30" spans="4:12" ht="40.5" hidden="1" customHeight="1" thickBot="1" x14ac:dyDescent="0.3">
      <c r="E30" s="696"/>
      <c r="F30" s="698"/>
      <c r="G30" s="702" t="s">
        <v>53</v>
      </c>
      <c r="H30" s="703"/>
      <c r="I30" s="702" t="s">
        <v>54</v>
      </c>
      <c r="J30" s="703"/>
      <c r="K30" s="704" t="s">
        <v>55</v>
      </c>
      <c r="L30" s="704"/>
    </row>
    <row r="31" spans="4:12" ht="15.75" hidden="1" thickBot="1" x14ac:dyDescent="0.3">
      <c r="E31" s="697"/>
      <c r="F31" s="699"/>
      <c r="G31" s="12">
        <v>2023</v>
      </c>
      <c r="H31" s="12">
        <v>2024</v>
      </c>
      <c r="I31" s="12">
        <v>2023</v>
      </c>
      <c r="J31" s="12">
        <v>2024</v>
      </c>
      <c r="K31" s="12">
        <v>2023</v>
      </c>
      <c r="L31" s="12">
        <v>2024</v>
      </c>
    </row>
    <row r="32" spans="4:12" hidden="1" x14ac:dyDescent="0.25">
      <c r="E32" s="13" t="s">
        <v>56</v>
      </c>
      <c r="F32" s="14">
        <v>3.4</v>
      </c>
      <c r="G32" s="15">
        <v>3.1</v>
      </c>
      <c r="H32" s="15">
        <v>3</v>
      </c>
      <c r="I32" s="15">
        <v>2.9</v>
      </c>
      <c r="J32" s="16">
        <v>3.1</v>
      </c>
      <c r="K32" s="17">
        <f>IF(G32&gt;I32,0, IF(G32&lt;I32,2,1))</f>
        <v>0</v>
      </c>
      <c r="L32" s="17">
        <f>IF(H32&gt;J32,0, IF(H32&lt;J32,2,1))</f>
        <v>2</v>
      </c>
    </row>
    <row r="33" spans="5:12" hidden="1" x14ac:dyDescent="0.25">
      <c r="E33" s="18" t="s">
        <v>57</v>
      </c>
      <c r="F33" s="19">
        <v>2.7</v>
      </c>
      <c r="G33" s="19">
        <v>1.3</v>
      </c>
      <c r="H33" s="19">
        <v>1.2</v>
      </c>
      <c r="I33" s="19">
        <v>1.2</v>
      </c>
      <c r="J33" s="19">
        <v>1.4</v>
      </c>
      <c r="K33" s="20">
        <f>IF(G33&gt;I33,0, IF(G33&lt;I33,2,1))</f>
        <v>0</v>
      </c>
      <c r="L33" s="21">
        <f t="shared" ref="L33:L36" si="0">IF(H33&gt;J33,0, IF(H33&lt;J33,2,1))</f>
        <v>2</v>
      </c>
    </row>
    <row r="34" spans="5:12" hidden="1" x14ac:dyDescent="0.25">
      <c r="E34" s="22" t="s">
        <v>58</v>
      </c>
      <c r="F34" s="23">
        <v>2</v>
      </c>
      <c r="G34" s="23">
        <v>1.7999999999999998</v>
      </c>
      <c r="H34" s="23">
        <v>0.8</v>
      </c>
      <c r="I34" s="23">
        <v>1.4</v>
      </c>
      <c r="J34" s="23">
        <v>1</v>
      </c>
      <c r="K34" s="24">
        <f t="shared" ref="K34:K36" si="1">IF(G34&gt;I34,0, IF(G34&lt;I34,2,1))</f>
        <v>0</v>
      </c>
      <c r="L34" s="25">
        <f t="shared" si="0"/>
        <v>2</v>
      </c>
    </row>
    <row r="35" spans="5:12" hidden="1" x14ac:dyDescent="0.25">
      <c r="E35" s="18" t="s">
        <v>33</v>
      </c>
      <c r="F35" s="19">
        <v>3.5</v>
      </c>
      <c r="G35" s="19">
        <v>0.89999999999999991</v>
      </c>
      <c r="H35" s="19">
        <v>1.4000000000000001</v>
      </c>
      <c r="I35" s="26">
        <v>0.7</v>
      </c>
      <c r="J35" s="26">
        <v>1.6</v>
      </c>
      <c r="K35" s="20">
        <f t="shared" si="1"/>
        <v>0</v>
      </c>
      <c r="L35" s="21">
        <f t="shared" si="0"/>
        <v>2</v>
      </c>
    </row>
    <row r="36" spans="5:12" ht="15.75" hidden="1" thickBot="1" x14ac:dyDescent="0.3">
      <c r="E36" s="27" t="s">
        <v>59</v>
      </c>
      <c r="F36" s="28">
        <v>3</v>
      </c>
      <c r="G36" s="29">
        <v>6</v>
      </c>
      <c r="H36" s="29">
        <v>4.5</v>
      </c>
      <c r="I36" s="29">
        <v>5.2</v>
      </c>
      <c r="J36" s="28">
        <v>4.5</v>
      </c>
      <c r="K36" s="30">
        <f t="shared" si="1"/>
        <v>0</v>
      </c>
      <c r="L36" s="31">
        <f t="shared" si="0"/>
        <v>1</v>
      </c>
    </row>
    <row r="37" spans="5:12" hidden="1" x14ac:dyDescent="0.25"/>
  </sheetData>
  <mergeCells count="18">
    <mergeCell ref="E29:E31"/>
    <mergeCell ref="F29:F31"/>
    <mergeCell ref="G29:L29"/>
    <mergeCell ref="G30:H30"/>
    <mergeCell ref="I30:J30"/>
    <mergeCell ref="K30:L30"/>
    <mergeCell ref="C15:D15"/>
    <mergeCell ref="G9:H9"/>
    <mergeCell ref="F8:F10"/>
    <mergeCell ref="E8:E10"/>
    <mergeCell ref="C1:N1"/>
    <mergeCell ref="C2:N2"/>
    <mergeCell ref="C3:N3"/>
    <mergeCell ref="E5:N5"/>
    <mergeCell ref="E6:N6"/>
    <mergeCell ref="I9:J9"/>
    <mergeCell ref="K9:L9"/>
    <mergeCell ref="G8:L8"/>
  </mergeCells>
  <pageMargins left="0.7" right="0.7" top="0.75" bottom="0.75" header="0.3" footer="0.3"/>
  <pageSetup orientation="portrait" r:id="rId1"/>
  <headerFooter>
    <oddHeader>&amp;L&amp;G&amp;C&amp;"Avenir Next LT Pro,Negrita"&amp;14Ministerio de Hacienda&amp;"Avenir Next LT Pro,Normal"
Dirección de Presupuesto&amp;R&amp;G</oddHead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609904A-C8C1-45CA-8D21-B3F927E30833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K32:L32</xm:sqref>
        </x14:conditionalFormatting>
        <x14:conditionalFormatting xmlns:xm="http://schemas.microsoft.com/office/excel/2006/main">
          <x14:cfRule type="iconSet" priority="2" id="{C40E56C3-92F2-499D-A8EB-2D4088D19F96}">
            <x14:iconSet iconSet="3Triangles" showValue="0">
              <x14:cfvo type="percent">
                <xm:f>0</xm:f>
              </x14:cfvo>
              <x14:cfvo type="num">
                <xm:f>1</xm:f>
              </x14:cfvo>
              <x14:cfvo type="num">
                <xm:f>2</xm:f>
              </x14:cfvo>
            </x14:iconSet>
          </x14:cfRule>
          <xm:sqref>K33:L36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03C72-1623-4969-A30A-49A5CBF25A50}">
  <dimension ref="C2:X22"/>
  <sheetViews>
    <sheetView showGridLines="0" zoomScale="85" zoomScaleNormal="85" workbookViewId="0">
      <selection activeCell="C9" sqref="C9:J11"/>
    </sheetView>
  </sheetViews>
  <sheetFormatPr defaultColWidth="11.42578125" defaultRowHeight="15" x14ac:dyDescent="0.25"/>
  <cols>
    <col min="1" max="1" width="11.42578125" style="116"/>
    <col min="2" max="2" width="18.85546875" style="116" customWidth="1"/>
    <col min="3" max="3" width="57.7109375" style="116" customWidth="1"/>
    <col min="4" max="4" width="22.85546875" style="116" customWidth="1"/>
    <col min="5" max="5" width="20" style="116" customWidth="1"/>
    <col min="6" max="6" width="20.7109375" style="116" customWidth="1"/>
    <col min="7" max="7" width="18.85546875" style="116" customWidth="1"/>
    <col min="8" max="8" width="23.5703125" customWidth="1"/>
    <col min="9" max="9" width="14.7109375" customWidth="1"/>
    <col min="10" max="10" width="16.140625" customWidth="1"/>
    <col min="11" max="11" width="25.140625" customWidth="1"/>
    <col min="12" max="12" width="11" customWidth="1"/>
    <col min="13" max="13" width="26.28515625" customWidth="1"/>
    <col min="14" max="14" width="24.28515625" customWidth="1"/>
    <col min="15" max="15" width="12.5703125" customWidth="1"/>
    <col min="16" max="16" width="19.7109375" customWidth="1"/>
    <col min="17" max="17" width="22.5703125" customWidth="1"/>
    <col min="18" max="18" width="18.5703125" customWidth="1"/>
    <col min="19" max="20" width="23.42578125" style="116" customWidth="1"/>
    <col min="21" max="21" width="19.28515625" style="116" customWidth="1"/>
    <col min="22" max="22" width="20.28515625" style="116" customWidth="1"/>
    <col min="23" max="23" width="26.85546875" style="116" customWidth="1"/>
    <col min="24" max="24" width="18.7109375" style="116" customWidth="1"/>
    <col min="25" max="25" width="23" style="116" customWidth="1"/>
    <col min="26" max="26" width="15.28515625" style="116" customWidth="1"/>
    <col min="27" max="27" width="18.85546875" style="116" customWidth="1"/>
    <col min="28" max="29" width="19.7109375" style="116" customWidth="1"/>
    <col min="30" max="16384" width="11.42578125" style="116"/>
  </cols>
  <sheetData>
    <row r="2" spans="3:24" ht="27.75" customHeight="1" x14ac:dyDescent="0.25">
      <c r="C2" s="682" t="s">
        <v>45</v>
      </c>
      <c r="D2" s="683"/>
      <c r="E2" s="683"/>
      <c r="F2" s="683"/>
      <c r="G2" s="683"/>
      <c r="H2" s="683"/>
      <c r="I2" s="683"/>
      <c r="J2" s="683"/>
    </row>
    <row r="3" spans="3:24" ht="20.25" x14ac:dyDescent="0.25">
      <c r="C3" s="684" t="s">
        <v>46</v>
      </c>
      <c r="D3" s="685"/>
      <c r="E3" s="685"/>
      <c r="F3" s="685"/>
      <c r="G3" s="685"/>
      <c r="H3" s="685"/>
      <c r="I3" s="685"/>
      <c r="J3" s="685"/>
    </row>
    <row r="4" spans="3:24" ht="15.75" customHeight="1" x14ac:dyDescent="0.25">
      <c r="C4" s="686" t="s">
        <v>47</v>
      </c>
      <c r="D4" s="687"/>
      <c r="E4" s="687"/>
      <c r="F4" s="687"/>
      <c r="G4" s="687"/>
      <c r="H4" s="687"/>
      <c r="I4" s="687"/>
      <c r="J4" s="687"/>
    </row>
    <row r="6" spans="3:24" x14ac:dyDescent="0.25">
      <c r="C6" s="855" t="s">
        <v>3566</v>
      </c>
      <c r="D6" s="855"/>
      <c r="E6" s="855"/>
      <c r="F6" s="855"/>
      <c r="G6" s="855"/>
      <c r="H6" s="855"/>
      <c r="I6" s="855"/>
      <c r="J6" s="855"/>
      <c r="S6" s="363">
        <v>0</v>
      </c>
      <c r="T6" s="363">
        <v>0</v>
      </c>
      <c r="U6" s="363"/>
      <c r="V6" s="364">
        <v>1626.5740109999999</v>
      </c>
      <c r="W6" s="364">
        <v>0</v>
      </c>
      <c r="X6" s="365">
        <f t="shared" ref="X6:X7" si="0">(W6-V6)/V6</f>
        <v>-1</v>
      </c>
    </row>
    <row r="7" spans="3:24" x14ac:dyDescent="0.25">
      <c r="C7" s="855">
        <v>2024</v>
      </c>
      <c r="D7" s="855"/>
      <c r="E7" s="855"/>
      <c r="F7" s="855"/>
      <c r="G7" s="855"/>
      <c r="H7" s="855"/>
      <c r="I7" s="855"/>
      <c r="J7" s="855"/>
      <c r="S7" s="363">
        <v>0</v>
      </c>
      <c r="T7" s="363">
        <v>0</v>
      </c>
      <c r="U7" s="363"/>
      <c r="V7" s="364">
        <v>2824.1557039999998</v>
      </c>
      <c r="W7" s="364">
        <v>1400003752</v>
      </c>
      <c r="X7" s="365">
        <f t="shared" si="0"/>
        <v>495723.70456111938</v>
      </c>
    </row>
    <row r="8" spans="3:24" x14ac:dyDescent="0.25">
      <c r="C8" s="861" t="s">
        <v>1081</v>
      </c>
      <c r="D8" s="861"/>
      <c r="E8" s="861"/>
      <c r="F8" s="861"/>
      <c r="G8" s="861"/>
      <c r="H8" s="861"/>
      <c r="I8" s="861"/>
      <c r="J8" s="861"/>
    </row>
    <row r="9" spans="3:24" ht="15.75" x14ac:dyDescent="0.25">
      <c r="C9" s="857" t="s">
        <v>3477</v>
      </c>
      <c r="D9" s="858" t="s">
        <v>3567</v>
      </c>
      <c r="E9" s="859"/>
      <c r="F9" s="859"/>
      <c r="G9" s="859"/>
      <c r="H9" s="859"/>
      <c r="I9" s="859"/>
      <c r="J9" s="860"/>
    </row>
    <row r="10" spans="3:24" ht="47.25" x14ac:dyDescent="0.25">
      <c r="C10" s="857"/>
      <c r="D10" s="653" t="s">
        <v>3568</v>
      </c>
      <c r="E10" s="653" t="s">
        <v>3569</v>
      </c>
      <c r="F10" s="653" t="s">
        <v>3570</v>
      </c>
      <c r="G10" s="653" t="s">
        <v>3571</v>
      </c>
      <c r="H10" s="653" t="s">
        <v>3572</v>
      </c>
      <c r="I10" s="653" t="s">
        <v>1056</v>
      </c>
      <c r="J10" s="653" t="s">
        <v>3573</v>
      </c>
    </row>
    <row r="11" spans="3:24" ht="15.75" x14ac:dyDescent="0.25">
      <c r="C11" s="857"/>
      <c r="D11" s="654">
        <v>1</v>
      </c>
      <c r="E11" s="654">
        <v>2</v>
      </c>
      <c r="F11" s="654">
        <v>3</v>
      </c>
      <c r="G11" s="654">
        <v>4</v>
      </c>
      <c r="H11" s="654">
        <v>5</v>
      </c>
      <c r="I11" s="654">
        <v>6</v>
      </c>
      <c r="J11" s="654">
        <v>7</v>
      </c>
    </row>
    <row r="12" spans="3:24" ht="15.75" x14ac:dyDescent="0.25">
      <c r="C12" s="116" t="s">
        <v>3529</v>
      </c>
      <c r="D12" s="400">
        <v>277819464290</v>
      </c>
      <c r="E12" s="400">
        <v>24032337695</v>
      </c>
      <c r="F12" s="400">
        <v>1060435324</v>
      </c>
      <c r="G12" s="401">
        <v>0</v>
      </c>
      <c r="H12" s="400">
        <v>33725478198</v>
      </c>
      <c r="I12" s="400">
        <v>336637715507</v>
      </c>
      <c r="J12" s="402">
        <v>0.63555224971129698</v>
      </c>
    </row>
    <row r="13" spans="3:24" ht="15.75" x14ac:dyDescent="0.25">
      <c r="C13" s="116" t="s">
        <v>3533</v>
      </c>
      <c r="D13" s="400">
        <v>93771864289</v>
      </c>
      <c r="E13" s="400">
        <v>13778619720</v>
      </c>
      <c r="F13" s="400">
        <v>81846207</v>
      </c>
      <c r="G13" s="401">
        <v>0</v>
      </c>
      <c r="H13" s="400">
        <v>12212249122</v>
      </c>
      <c r="I13" s="400">
        <v>119844579338</v>
      </c>
      <c r="J13" s="402">
        <v>0.22625953214795419</v>
      </c>
    </row>
    <row r="14" spans="3:24" ht="15.75" x14ac:dyDescent="0.25">
      <c r="C14" s="116" t="s">
        <v>1053</v>
      </c>
      <c r="D14" s="400">
        <v>3892711091</v>
      </c>
      <c r="E14" s="400">
        <v>1542515224</v>
      </c>
      <c r="F14" s="400">
        <v>33340000</v>
      </c>
      <c r="G14" s="401">
        <v>0</v>
      </c>
      <c r="H14" s="400">
        <v>484486874</v>
      </c>
      <c r="I14" s="400">
        <v>5953053189</v>
      </c>
      <c r="J14" s="402">
        <v>1.1239015037937091E-2</v>
      </c>
    </row>
    <row r="15" spans="3:24" ht="15.75" x14ac:dyDescent="0.25">
      <c r="C15" s="116" t="s">
        <v>1054</v>
      </c>
      <c r="D15" s="400">
        <v>10965364407.699995</v>
      </c>
      <c r="E15" s="400">
        <v>237701398.22999996</v>
      </c>
      <c r="F15" s="400">
        <v>271397752.51999998</v>
      </c>
      <c r="G15" s="400">
        <v>18438681.490000002</v>
      </c>
      <c r="H15" s="400">
        <v>1193939225.5100002</v>
      </c>
      <c r="I15" s="400">
        <v>12686841465.449995</v>
      </c>
      <c r="J15" s="402">
        <v>2.3952012099873132E-2</v>
      </c>
    </row>
    <row r="16" spans="3:24" ht="15.75" x14ac:dyDescent="0.25">
      <c r="C16" s="116" t="s">
        <v>3485</v>
      </c>
      <c r="D16" s="400">
        <v>20393787675</v>
      </c>
      <c r="E16" s="400">
        <v>4228681737</v>
      </c>
      <c r="F16" s="400">
        <v>46940936</v>
      </c>
      <c r="G16" s="400">
        <v>572652979</v>
      </c>
      <c r="H16" s="400">
        <v>2804939656</v>
      </c>
      <c r="I16" s="400">
        <v>28047002983</v>
      </c>
      <c r="J16" s="402">
        <v>5.2951095561764083E-2</v>
      </c>
    </row>
    <row r="17" spans="3:10" ht="15.75" x14ac:dyDescent="0.25">
      <c r="C17" s="116" t="s">
        <v>1078</v>
      </c>
      <c r="D17" s="400">
        <v>12161835114</v>
      </c>
      <c r="E17" s="400">
        <v>1404407857</v>
      </c>
      <c r="F17" s="400">
        <v>587717965</v>
      </c>
      <c r="G17" s="400">
        <v>7548000000</v>
      </c>
      <c r="H17" s="400">
        <v>987261372</v>
      </c>
      <c r="I17" s="400">
        <v>22689222308</v>
      </c>
      <c r="J17" s="402">
        <v>4.2835920093894815E-2</v>
      </c>
    </row>
    <row r="18" spans="3:10" ht="15.75" x14ac:dyDescent="0.25">
      <c r="C18" s="116" t="s">
        <v>1077</v>
      </c>
      <c r="D18" s="400">
        <v>2489957798</v>
      </c>
      <c r="E18" s="400">
        <v>198152404</v>
      </c>
      <c r="F18" s="400">
        <v>23700000</v>
      </c>
      <c r="G18" s="400">
        <v>120902159</v>
      </c>
      <c r="H18" s="400">
        <v>272865104</v>
      </c>
      <c r="I18" s="400">
        <v>3105577465</v>
      </c>
      <c r="J18" s="402">
        <v>5.8631479885159054E-3</v>
      </c>
    </row>
    <row r="19" spans="3:10" ht="15.75" x14ac:dyDescent="0.25">
      <c r="C19" s="116" t="s">
        <v>1079</v>
      </c>
      <c r="D19" s="400">
        <v>481745524</v>
      </c>
      <c r="E19" s="400">
        <v>60874920</v>
      </c>
      <c r="F19" s="400">
        <v>2178000</v>
      </c>
      <c r="G19" s="400">
        <v>114436586</v>
      </c>
      <c r="H19" s="400">
        <v>54255030</v>
      </c>
      <c r="I19" s="400">
        <v>713490060</v>
      </c>
      <c r="J19" s="402">
        <v>1.3470273587637244E-3</v>
      </c>
    </row>
    <row r="20" spans="3:10" ht="15.75" x14ac:dyDescent="0.25">
      <c r="C20" s="396" t="s">
        <v>1116</v>
      </c>
      <c r="D20" s="403">
        <v>421976730188.70001</v>
      </c>
      <c r="E20" s="403">
        <v>45483290955.230003</v>
      </c>
      <c r="F20" s="403">
        <v>2107556184.52</v>
      </c>
      <c r="G20" s="403">
        <v>8374430405.4899998</v>
      </c>
      <c r="H20" s="403">
        <v>51735474581.510002</v>
      </c>
      <c r="I20" s="403">
        <v>529677482315.45001</v>
      </c>
      <c r="J20" s="404">
        <v>0.99999999999999989</v>
      </c>
    </row>
    <row r="21" spans="3:10" x14ac:dyDescent="0.25">
      <c r="C21"/>
      <c r="D21"/>
      <c r="E21"/>
      <c r="F21"/>
      <c r="G21"/>
    </row>
    <row r="22" spans="3:10" x14ac:dyDescent="0.25">
      <c r="C22" s="360" t="s">
        <v>3559</v>
      </c>
    </row>
  </sheetData>
  <mergeCells count="8">
    <mergeCell ref="C9:C11"/>
    <mergeCell ref="D9:J9"/>
    <mergeCell ref="C2:J2"/>
    <mergeCell ref="C3:J3"/>
    <mergeCell ref="C4:J4"/>
    <mergeCell ref="C6:J6"/>
    <mergeCell ref="C7:J7"/>
    <mergeCell ref="C8:J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57ACE-02C6-4C58-9180-46C6AD799351}">
  <dimension ref="A2:I24"/>
  <sheetViews>
    <sheetView showGridLines="0" topLeftCell="A5" zoomScaleNormal="100" workbookViewId="0">
      <selection activeCell="K22" sqref="K22"/>
    </sheetView>
  </sheetViews>
  <sheetFormatPr defaultColWidth="11.42578125" defaultRowHeight="15" x14ac:dyDescent="0.25"/>
  <cols>
    <col min="1" max="1" width="61.42578125" customWidth="1"/>
    <col min="2" max="2" width="13.7109375" customWidth="1"/>
    <col min="3" max="3" width="16.28515625" customWidth="1"/>
    <col min="4" max="4" width="11" customWidth="1"/>
    <col min="5" max="5" width="18" customWidth="1"/>
    <col min="6" max="6" width="13.140625" customWidth="1"/>
    <col min="7" max="7" width="15.5703125" customWidth="1"/>
    <col min="8" max="8" width="12.85546875" customWidth="1"/>
    <col min="9" max="9" width="13.42578125" customWidth="1"/>
    <col min="10" max="10" width="12.28515625" customWidth="1"/>
    <col min="11" max="11" width="18.140625" customWidth="1"/>
    <col min="12" max="12" width="12.5703125" customWidth="1"/>
    <col min="13" max="13" width="16.42578125" customWidth="1"/>
    <col min="14" max="14" width="11.140625" customWidth="1"/>
    <col min="15" max="15" width="14" customWidth="1"/>
    <col min="16" max="16" width="11.5703125" customWidth="1"/>
    <col min="17" max="17" width="15.28515625" customWidth="1"/>
    <col min="18" max="18" width="1.85546875" customWidth="1"/>
    <col min="19" max="19" width="14.85546875" customWidth="1"/>
    <col min="20" max="20" width="14.42578125" customWidth="1"/>
    <col min="22" max="22" width="44.85546875" bestFit="1" customWidth="1"/>
    <col min="23" max="23" width="29.140625" bestFit="1" customWidth="1"/>
  </cols>
  <sheetData>
    <row r="2" spans="1:9" ht="27.75" x14ac:dyDescent="0.25">
      <c r="A2" s="682" t="s">
        <v>45</v>
      </c>
      <c r="B2" s="683"/>
      <c r="C2" s="683"/>
      <c r="D2" s="683"/>
      <c r="E2" s="683"/>
      <c r="F2" s="683"/>
      <c r="G2" s="683"/>
      <c r="H2" s="683"/>
    </row>
    <row r="3" spans="1:9" ht="20.25" x14ac:dyDescent="0.25">
      <c r="A3" s="684" t="s">
        <v>46</v>
      </c>
      <c r="B3" s="685"/>
      <c r="C3" s="685"/>
      <c r="D3" s="685"/>
      <c r="E3" s="685"/>
      <c r="F3" s="685"/>
      <c r="G3" s="685"/>
      <c r="H3" s="685"/>
    </row>
    <row r="4" spans="1:9" ht="15.75" x14ac:dyDescent="0.25">
      <c r="A4" s="686" t="s">
        <v>47</v>
      </c>
      <c r="B4" s="687"/>
      <c r="C4" s="687"/>
      <c r="D4" s="687"/>
      <c r="E4" s="687"/>
      <c r="F4" s="687"/>
      <c r="G4" s="687"/>
      <c r="H4" s="687"/>
    </row>
    <row r="6" spans="1:9" x14ac:dyDescent="0.25">
      <c r="A6" s="855" t="s">
        <v>3574</v>
      </c>
      <c r="B6" s="855"/>
      <c r="C6" s="855"/>
      <c r="D6" s="855"/>
      <c r="E6" s="855"/>
      <c r="F6" s="855"/>
      <c r="G6" s="855"/>
    </row>
    <row r="7" spans="1:9" x14ac:dyDescent="0.25">
      <c r="A7" s="855">
        <v>2024</v>
      </c>
      <c r="B7" s="855"/>
      <c r="C7" s="855"/>
      <c r="D7" s="855"/>
      <c r="E7" s="855"/>
      <c r="F7" s="855"/>
      <c r="G7" s="855"/>
    </row>
    <row r="8" spans="1:9" ht="15.75" customHeight="1" x14ac:dyDescent="0.25"/>
    <row r="9" spans="1:9" ht="15.75" customHeight="1" x14ac:dyDescent="0.25">
      <c r="F9" s="72"/>
      <c r="G9" s="72"/>
      <c r="H9" s="72"/>
      <c r="I9" s="72"/>
    </row>
    <row r="10" spans="1:9" ht="15.75" customHeight="1" x14ac:dyDescent="0.25">
      <c r="F10" s="234"/>
      <c r="G10" s="405">
        <v>2024</v>
      </c>
      <c r="H10" s="234"/>
      <c r="I10" s="72"/>
    </row>
    <row r="11" spans="1:9" ht="15.75" customHeight="1" x14ac:dyDescent="0.25">
      <c r="F11" s="406" t="s">
        <v>3529</v>
      </c>
      <c r="G11" s="407">
        <v>584477</v>
      </c>
      <c r="H11" s="408">
        <f>+G11/$G$16</f>
        <v>45.866514949383976</v>
      </c>
      <c r="I11" s="72"/>
    </row>
    <row r="12" spans="1:9" ht="15.75" customHeight="1" x14ac:dyDescent="0.25">
      <c r="A12" s="409"/>
      <c r="F12" s="406" t="s">
        <v>1082</v>
      </c>
      <c r="G12" s="407">
        <v>61746</v>
      </c>
      <c r="H12" s="408">
        <f>+G12/$G$16</f>
        <v>4.8454837950247196</v>
      </c>
      <c r="I12" s="72"/>
    </row>
    <row r="13" spans="1:9" ht="15.75" customHeight="1" x14ac:dyDescent="0.25">
      <c r="F13" s="406" t="s">
        <v>1053</v>
      </c>
      <c r="G13" s="407">
        <v>4308</v>
      </c>
      <c r="H13" s="408">
        <f>+G13/$G$16</f>
        <v>0.33806795887938473</v>
      </c>
      <c r="I13" s="72"/>
    </row>
    <row r="14" spans="1:9" ht="15.75" customHeight="1" x14ac:dyDescent="0.25">
      <c r="F14" s="406" t="s">
        <v>1054</v>
      </c>
      <c r="G14" s="407">
        <v>51340</v>
      </c>
      <c r="H14" s="408">
        <f>+G14/$G$16</f>
        <v>4.0288786000156946</v>
      </c>
      <c r="I14" s="72"/>
    </row>
    <row r="15" spans="1:9" ht="15.75" customHeight="1" x14ac:dyDescent="0.25">
      <c r="F15" s="406" t="s">
        <v>1055</v>
      </c>
      <c r="G15" s="407">
        <v>36691</v>
      </c>
      <c r="H15" s="408">
        <f>+G15/$G$16</f>
        <v>2.8793062858039709</v>
      </c>
      <c r="I15" s="72"/>
    </row>
    <row r="16" spans="1:9" ht="15.75" customHeight="1" x14ac:dyDescent="0.25">
      <c r="F16" s="234" t="s">
        <v>3575</v>
      </c>
      <c r="G16" s="410">
        <v>12743</v>
      </c>
      <c r="H16" s="234"/>
      <c r="I16" s="72"/>
    </row>
    <row r="17" spans="1:9" ht="15.75" customHeight="1" x14ac:dyDescent="0.25">
      <c r="F17" s="72" t="s">
        <v>3576</v>
      </c>
      <c r="G17" s="72">
        <v>2915</v>
      </c>
      <c r="H17" s="72"/>
      <c r="I17" s="72"/>
    </row>
    <row r="18" spans="1:9" ht="15.75" customHeight="1" x14ac:dyDescent="0.25">
      <c r="F18" s="341" t="s">
        <v>3577</v>
      </c>
      <c r="G18" s="72">
        <v>205</v>
      </c>
      <c r="H18" s="72"/>
      <c r="I18" s="72"/>
    </row>
    <row r="19" spans="1:9" x14ac:dyDescent="0.25">
      <c r="F19" s="72"/>
      <c r="G19" s="72"/>
      <c r="H19" s="72"/>
      <c r="I19" s="72"/>
    </row>
    <row r="20" spans="1:9" x14ac:dyDescent="0.25">
      <c r="F20" s="72"/>
      <c r="G20" s="72"/>
      <c r="H20" s="72"/>
      <c r="I20" s="72"/>
    </row>
    <row r="21" spans="1:9" x14ac:dyDescent="0.25">
      <c r="F21" s="72"/>
      <c r="G21" s="72"/>
      <c r="H21" s="72"/>
      <c r="I21" s="72"/>
    </row>
    <row r="24" spans="1:9" x14ac:dyDescent="0.25">
      <c r="A24" s="360" t="s">
        <v>3578</v>
      </c>
    </row>
  </sheetData>
  <mergeCells count="5">
    <mergeCell ref="A2:H2"/>
    <mergeCell ref="A3:H3"/>
    <mergeCell ref="A4:H4"/>
    <mergeCell ref="A6:G6"/>
    <mergeCell ref="A7:G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7DD58-FC0A-4614-A656-DE69AFB16397}">
  <dimension ref="B2:N71"/>
  <sheetViews>
    <sheetView showGridLines="0" zoomScale="70" zoomScaleNormal="70" workbookViewId="0">
      <selection activeCell="K22" sqref="K22"/>
    </sheetView>
  </sheetViews>
  <sheetFormatPr defaultColWidth="9.140625" defaultRowHeight="15" x14ac:dyDescent="0.25"/>
  <cols>
    <col min="2" max="2" width="135.5703125" customWidth="1"/>
    <col min="3" max="3" width="17.28515625" style="433" customWidth="1"/>
    <col min="4" max="4" width="16.42578125" customWidth="1"/>
    <col min="5" max="5" width="13.140625" customWidth="1"/>
    <col min="6" max="6" width="16.85546875" customWidth="1"/>
    <col min="8" max="8" width="22.28515625" customWidth="1"/>
    <col min="9" max="9" width="17.85546875" customWidth="1"/>
  </cols>
  <sheetData>
    <row r="2" spans="2:14" ht="27.75" x14ac:dyDescent="0.25">
      <c r="B2" s="682" t="s">
        <v>45</v>
      </c>
      <c r="C2" s="683"/>
      <c r="D2" s="683"/>
      <c r="E2" s="683"/>
      <c r="F2" s="133"/>
    </row>
    <row r="3" spans="2:14" ht="20.25" customHeight="1" x14ac:dyDescent="0.25">
      <c r="B3" s="684" t="s">
        <v>46</v>
      </c>
      <c r="C3" s="685"/>
      <c r="D3" s="685"/>
      <c r="E3" s="685"/>
      <c r="F3" s="134"/>
    </row>
    <row r="4" spans="2:14" ht="15.75" customHeight="1" x14ac:dyDescent="0.25">
      <c r="B4" s="686" t="s">
        <v>47</v>
      </c>
      <c r="C4" s="687"/>
      <c r="D4" s="687"/>
      <c r="E4" s="687"/>
      <c r="F4" s="6"/>
    </row>
    <row r="6" spans="2:14" x14ac:dyDescent="0.25">
      <c r="B6" s="855" t="s">
        <v>3579</v>
      </c>
      <c r="C6" s="855"/>
      <c r="D6" s="855"/>
      <c r="E6" s="855"/>
    </row>
    <row r="7" spans="2:14" x14ac:dyDescent="0.25">
      <c r="B7" s="855">
        <v>2024</v>
      </c>
      <c r="C7" s="855"/>
      <c r="D7" s="855"/>
      <c r="E7" s="855"/>
    </row>
    <row r="8" spans="2:14" x14ac:dyDescent="0.25">
      <c r="B8" s="861" t="s">
        <v>1081</v>
      </c>
      <c r="C8" s="861"/>
      <c r="D8" s="861"/>
      <c r="E8" s="861"/>
    </row>
    <row r="9" spans="2:14" ht="21" customHeight="1" x14ac:dyDescent="0.25">
      <c r="C9" s="411"/>
      <c r="D9" s="72">
        <v>6884473166050.0195</v>
      </c>
      <c r="E9" s="356">
        <f>+D9/1000000</f>
        <v>6884473.1660500197</v>
      </c>
      <c r="F9" s="412"/>
    </row>
    <row r="10" spans="2:14" ht="29.25" customHeight="1" x14ac:dyDescent="0.25">
      <c r="B10" s="862" t="s">
        <v>3580</v>
      </c>
      <c r="C10" s="413" t="s">
        <v>3581</v>
      </c>
      <c r="D10" s="414" t="s">
        <v>3562</v>
      </c>
      <c r="E10" s="415" t="s">
        <v>3563</v>
      </c>
      <c r="F10" s="412"/>
    </row>
    <row r="11" spans="2:14" ht="18.75" x14ac:dyDescent="0.3">
      <c r="B11" s="863"/>
      <c r="C11" s="416">
        <v>1</v>
      </c>
      <c r="D11" s="417">
        <v>2</v>
      </c>
      <c r="E11" s="416">
        <v>3</v>
      </c>
      <c r="G11" s="53"/>
      <c r="H11" s="418"/>
    </row>
    <row r="12" spans="2:14" ht="15" customHeight="1" x14ac:dyDescent="0.25">
      <c r="B12" s="419" t="s">
        <v>3529</v>
      </c>
      <c r="C12" s="420">
        <v>83264046939</v>
      </c>
      <c r="D12" s="421">
        <v>0.79022892210222051</v>
      </c>
      <c r="E12" s="421">
        <v>1.1234842778307117E-2</v>
      </c>
      <c r="F12" s="197"/>
      <c r="G12" s="130"/>
      <c r="H12" s="422"/>
      <c r="I12" s="422"/>
      <c r="J12" s="422"/>
      <c r="K12" s="422"/>
      <c r="L12" s="422"/>
      <c r="M12" s="422"/>
      <c r="N12" s="422"/>
    </row>
    <row r="13" spans="2:14" ht="15" customHeight="1" x14ac:dyDescent="0.25">
      <c r="B13" s="423" t="s">
        <v>3582</v>
      </c>
      <c r="C13" s="424">
        <v>8657845527</v>
      </c>
      <c r="D13" s="425">
        <v>8.2168477152461963E-2</v>
      </c>
      <c r="E13" s="425">
        <v>1.1682056886566548E-3</v>
      </c>
      <c r="F13" s="422"/>
      <c r="G13" s="422"/>
      <c r="H13" s="422"/>
      <c r="I13" s="422"/>
      <c r="J13" s="422"/>
      <c r="K13" s="422"/>
    </row>
    <row r="14" spans="2:14" x14ac:dyDescent="0.25">
      <c r="B14" s="116" t="s">
        <v>3583</v>
      </c>
      <c r="C14" s="424">
        <v>6756026340</v>
      </c>
      <c r="D14" s="425">
        <v>6.4118999839914925E-2</v>
      </c>
      <c r="E14" s="425">
        <v>9.1159265645121492E-4</v>
      </c>
    </row>
    <row r="15" spans="2:14" x14ac:dyDescent="0.25">
      <c r="B15" s="116" t="s">
        <v>3584</v>
      </c>
      <c r="C15" s="424">
        <v>2671740270</v>
      </c>
      <c r="D15" s="425">
        <v>2.5356519546136682E-2</v>
      </c>
      <c r="E15" s="425">
        <v>3.604987144080593E-4</v>
      </c>
    </row>
    <row r="16" spans="2:14" x14ac:dyDescent="0.25">
      <c r="B16" s="116" t="s">
        <v>3585</v>
      </c>
      <c r="C16" s="424">
        <v>2225932869</v>
      </c>
      <c r="D16" s="425">
        <v>2.1125522916636878E-2</v>
      </c>
      <c r="E16" s="425">
        <v>3.0034578834010054E-4</v>
      </c>
    </row>
    <row r="17" spans="2:9" x14ac:dyDescent="0.25">
      <c r="B17" s="116" t="s">
        <v>3586</v>
      </c>
      <c r="C17" s="424">
        <v>1928000000</v>
      </c>
      <c r="D17" s="425">
        <v>1.8297949929448616E-2</v>
      </c>
      <c r="E17" s="425">
        <v>2.6014561714067302E-4</v>
      </c>
    </row>
    <row r="18" spans="2:9" x14ac:dyDescent="0.25">
      <c r="B18" s="116" t="s">
        <v>3587</v>
      </c>
      <c r="C18" s="424">
        <v>1820198832</v>
      </c>
      <c r="D18" s="425">
        <v>1.7274848075506666E-2</v>
      </c>
      <c r="E18" s="425">
        <v>2.4559997327249595E-4</v>
      </c>
      <c r="F18" s="116"/>
    </row>
    <row r="19" spans="2:9" x14ac:dyDescent="0.25">
      <c r="B19" s="116" t="s">
        <v>3588</v>
      </c>
      <c r="C19" s="424">
        <v>1575154473</v>
      </c>
      <c r="D19" s="425">
        <v>1.4949220787396795E-2</v>
      </c>
      <c r="E19" s="425">
        <v>2.1253606455937582E-4</v>
      </c>
    </row>
    <row r="20" spans="2:9" x14ac:dyDescent="0.25">
      <c r="B20" s="116" t="s">
        <v>3589</v>
      </c>
      <c r="C20" s="424">
        <v>1446000000</v>
      </c>
      <c r="D20" s="425">
        <v>1.3723462447086462E-2</v>
      </c>
      <c r="E20" s="425">
        <v>1.9510921285550477E-4</v>
      </c>
    </row>
    <row r="21" spans="2:9" x14ac:dyDescent="0.25">
      <c r="B21" s="116" t="s">
        <v>3590</v>
      </c>
      <c r="C21" s="424">
        <v>1394059375</v>
      </c>
      <c r="D21" s="425">
        <v>1.3230512781342546E-2</v>
      </c>
      <c r="E21" s="425">
        <v>1.8810084877599374E-4</v>
      </c>
    </row>
    <row r="22" spans="2:9" x14ac:dyDescent="0.25">
      <c r="B22" s="116" t="s">
        <v>3591</v>
      </c>
      <c r="C22" s="424">
        <v>1350000000</v>
      </c>
      <c r="D22" s="425">
        <v>1.2812361205786115E-2</v>
      </c>
      <c r="E22" s="425">
        <v>1.8215590411820983E-4</v>
      </c>
      <c r="I22" s="426"/>
    </row>
    <row r="23" spans="2:9" ht="15.75" x14ac:dyDescent="0.25">
      <c r="B23" s="116" t="s">
        <v>3592</v>
      </c>
      <c r="C23" s="424">
        <v>1250000000</v>
      </c>
      <c r="D23" s="425">
        <v>1.1863297412764921E-2</v>
      </c>
      <c r="E23" s="425">
        <v>1.6866287418352763E-4</v>
      </c>
      <c r="F23" s="427"/>
      <c r="G23" s="131"/>
    </row>
    <row r="24" spans="2:9" ht="15.75" x14ac:dyDescent="0.25">
      <c r="B24" s="116" t="s">
        <v>3593</v>
      </c>
      <c r="C24" s="424">
        <v>1065535947</v>
      </c>
      <c r="D24" s="425">
        <v>1.0112615874602496E-2</v>
      </c>
      <c r="E24" s="425">
        <v>1.4377308429350957E-4</v>
      </c>
      <c r="F24" s="427"/>
      <c r="G24" s="131"/>
      <c r="I24" s="428"/>
    </row>
    <row r="25" spans="2:9" ht="15.75" x14ac:dyDescent="0.25">
      <c r="B25" s="116" t="s">
        <v>3594</v>
      </c>
      <c r="C25" s="424">
        <v>1025722796</v>
      </c>
      <c r="D25" s="425">
        <v>9.734763673600641E-3</v>
      </c>
      <c r="E25" s="425">
        <v>1.3840108391113934E-4</v>
      </c>
      <c r="F25" s="427"/>
      <c r="G25" s="131"/>
    </row>
    <row r="26" spans="2:9" x14ac:dyDescent="0.25">
      <c r="B26" s="116" t="s">
        <v>3595</v>
      </c>
      <c r="C26" s="424">
        <v>1022723262</v>
      </c>
      <c r="D26" s="425">
        <v>9.7062961824472809E-3</v>
      </c>
      <c r="E26" s="425">
        <v>1.3799635589061837E-4</v>
      </c>
    </row>
    <row r="27" spans="2:9" x14ac:dyDescent="0.25">
      <c r="B27" s="116" t="s">
        <v>3596</v>
      </c>
      <c r="C27" s="424">
        <v>903750001</v>
      </c>
      <c r="D27" s="425">
        <v>8.5771640389196765E-3</v>
      </c>
      <c r="E27" s="425">
        <v>1.2194325816962077E-4</v>
      </c>
    </row>
    <row r="28" spans="2:9" x14ac:dyDescent="0.25">
      <c r="B28" s="116" t="s">
        <v>3597</v>
      </c>
      <c r="C28" s="424">
        <v>900000000</v>
      </c>
      <c r="D28" s="425">
        <v>8.5415741371907428E-3</v>
      </c>
      <c r="E28" s="425">
        <v>1.2143726941213989E-4</v>
      </c>
    </row>
    <row r="29" spans="2:9" x14ac:dyDescent="0.25">
      <c r="B29" s="116" t="s">
        <v>3598</v>
      </c>
      <c r="C29" s="424">
        <v>787447495</v>
      </c>
      <c r="D29" s="425">
        <v>7.4733790640973746E-3</v>
      </c>
      <c r="E29" s="425">
        <v>1.062505262202552E-4</v>
      </c>
    </row>
    <row r="30" spans="2:9" x14ac:dyDescent="0.25">
      <c r="B30" s="116" t="s">
        <v>3599</v>
      </c>
      <c r="C30" s="424">
        <v>727894513</v>
      </c>
      <c r="D30" s="425">
        <v>6.9081832742709463E-3</v>
      </c>
      <c r="E30" s="425">
        <v>9.8215024531999283E-5</v>
      </c>
    </row>
    <row r="31" spans="2:9" x14ac:dyDescent="0.25">
      <c r="B31" s="116" t="s">
        <v>3600</v>
      </c>
      <c r="C31" s="424">
        <v>576971616</v>
      </c>
      <c r="D31" s="425">
        <v>5.4758287034652768E-3</v>
      </c>
      <c r="E31" s="425">
        <v>7.7850952861499686E-5</v>
      </c>
    </row>
    <row r="32" spans="2:9" x14ac:dyDescent="0.25">
      <c r="B32" s="116" t="s">
        <v>3601</v>
      </c>
      <c r="C32" s="424">
        <v>524841948</v>
      </c>
      <c r="D32" s="425">
        <v>4.9810848990551214E-3</v>
      </c>
      <c r="E32" s="425">
        <v>7.0817081153409239E-5</v>
      </c>
    </row>
    <row r="33" spans="2:5" x14ac:dyDescent="0.25">
      <c r="B33" s="419" t="s">
        <v>1082</v>
      </c>
      <c r="C33" s="429">
        <v>6033504635</v>
      </c>
      <c r="D33" s="421">
        <v>5.7261807941040528E-2</v>
      </c>
      <c r="E33" s="421">
        <v>8.1410258651098857E-4</v>
      </c>
    </row>
    <row r="34" spans="2:5" x14ac:dyDescent="0.25">
      <c r="B34" s="116" t="s">
        <v>3602</v>
      </c>
      <c r="C34" s="424">
        <v>1890000000</v>
      </c>
      <c r="D34" s="425">
        <v>1.793730568810056E-2</v>
      </c>
      <c r="E34" s="425">
        <v>2.5501826576549379E-4</v>
      </c>
    </row>
    <row r="35" spans="2:5" x14ac:dyDescent="0.25">
      <c r="B35" s="116" t="s">
        <v>3603</v>
      </c>
      <c r="C35" s="424">
        <v>1100261746</v>
      </c>
      <c r="D35" s="425">
        <v>1.0442185859748812E-2</v>
      </c>
      <c r="E35" s="425">
        <v>1.4845864674763713E-4</v>
      </c>
    </row>
    <row r="36" spans="2:5" x14ac:dyDescent="0.25">
      <c r="B36" s="116" t="s">
        <v>3604</v>
      </c>
      <c r="C36" s="424">
        <v>635805000</v>
      </c>
      <c r="D36" s="425">
        <v>6.0341950492184011E-3</v>
      </c>
      <c r="E36" s="425">
        <v>8.5789358976206225E-5</v>
      </c>
    </row>
    <row r="37" spans="2:5" x14ac:dyDescent="0.25">
      <c r="B37" s="116" t="s">
        <v>3605</v>
      </c>
      <c r="C37" s="424">
        <v>487305841</v>
      </c>
      <c r="D37" s="425">
        <v>4.6248432982084276E-3</v>
      </c>
      <c r="E37" s="425">
        <v>6.5752322999584886E-5</v>
      </c>
    </row>
    <row r="38" spans="2:5" x14ac:dyDescent="0.25">
      <c r="B38" s="116" t="s">
        <v>3606</v>
      </c>
      <c r="C38" s="424">
        <v>168024050</v>
      </c>
      <c r="D38" s="425">
        <v>1.594655422117827E-3</v>
      </c>
      <c r="E38" s="425">
        <v>2.2671535363965403E-5</v>
      </c>
    </row>
    <row r="39" spans="2:5" x14ac:dyDescent="0.25">
      <c r="B39" s="116" t="s">
        <v>3607</v>
      </c>
      <c r="C39" s="424">
        <v>157008499</v>
      </c>
      <c r="D39" s="425">
        <v>1.490110815975043E-3</v>
      </c>
      <c r="E39" s="425">
        <v>2.1185203770065218E-5</v>
      </c>
    </row>
    <row r="40" spans="2:5" x14ac:dyDescent="0.25">
      <c r="B40" s="116" t="s">
        <v>3608</v>
      </c>
      <c r="C40" s="424">
        <v>148887000</v>
      </c>
      <c r="D40" s="425">
        <v>1.4130326095154646E-3</v>
      </c>
      <c r="E40" s="425">
        <v>2.0089367478850301E-5</v>
      </c>
    </row>
    <row r="41" spans="2:5" x14ac:dyDescent="0.25">
      <c r="B41" s="116" t="s">
        <v>3609</v>
      </c>
      <c r="C41" s="424">
        <v>86195242</v>
      </c>
      <c r="D41" s="425">
        <v>8.1804783312899702E-4</v>
      </c>
      <c r="E41" s="425">
        <v>1.1630349805331772E-5</v>
      </c>
    </row>
    <row r="42" spans="2:5" x14ac:dyDescent="0.25">
      <c r="B42" s="419" t="s">
        <v>1054</v>
      </c>
      <c r="C42" s="429">
        <v>5304527124.5999985</v>
      </c>
      <c r="D42" s="421">
        <v>5.0343346330566807E-2</v>
      </c>
      <c r="E42" s="421">
        <v>7.1574143281561526E-4</v>
      </c>
    </row>
    <row r="43" spans="2:5" x14ac:dyDescent="0.25">
      <c r="B43" s="116" t="s">
        <v>1749</v>
      </c>
      <c r="C43" s="424">
        <v>1854100607.8399997</v>
      </c>
      <c r="D43" s="425">
        <v>1.7596597555195308E-2</v>
      </c>
      <c r="E43" s="425">
        <v>2.5017435003497597E-4</v>
      </c>
    </row>
    <row r="44" spans="2:5" x14ac:dyDescent="0.25">
      <c r="B44" s="116" t="s">
        <v>1808</v>
      </c>
      <c r="C44" s="424">
        <v>450031240.41999972</v>
      </c>
      <c r="D44" s="425">
        <v>4.2710835601103767E-3</v>
      </c>
      <c r="E44" s="425">
        <v>6.0722849985292226E-5</v>
      </c>
    </row>
    <row r="45" spans="2:5" x14ac:dyDescent="0.25">
      <c r="B45" s="116" t="s">
        <v>1832</v>
      </c>
      <c r="C45" s="424">
        <v>338171527.90000004</v>
      </c>
      <c r="D45" s="425">
        <v>3.2094635296054646E-3</v>
      </c>
      <c r="E45" s="425">
        <v>4.5629585490119203E-5</v>
      </c>
    </row>
    <row r="46" spans="2:5" x14ac:dyDescent="0.25">
      <c r="B46" s="116" t="s">
        <v>1904</v>
      </c>
      <c r="C46" s="424">
        <v>321377804.07999992</v>
      </c>
      <c r="D46" s="425">
        <v>3.050080377329868E-3</v>
      </c>
      <c r="E46" s="425">
        <v>4.3363603307938734E-5</v>
      </c>
    </row>
    <row r="47" spans="2:5" x14ac:dyDescent="0.25">
      <c r="B47" s="116" t="s">
        <v>1964</v>
      </c>
      <c r="C47" s="424">
        <v>301496360.89999998</v>
      </c>
      <c r="D47" s="425">
        <v>2.8613927985784069E-3</v>
      </c>
      <c r="E47" s="425">
        <v>4.0680994228214504E-5</v>
      </c>
    </row>
    <row r="48" spans="2:5" x14ac:dyDescent="0.25">
      <c r="B48" s="116" t="s">
        <v>1809</v>
      </c>
      <c r="C48" s="424">
        <v>159348892</v>
      </c>
      <c r="D48" s="425">
        <v>1.5123226385524455E-3</v>
      </c>
      <c r="E48" s="425">
        <v>2.1500993698144424E-5</v>
      </c>
    </row>
    <row r="49" spans="2:5" x14ac:dyDescent="0.25">
      <c r="B49" s="116" t="s">
        <v>1837</v>
      </c>
      <c r="C49" s="424">
        <v>158800000</v>
      </c>
      <c r="D49" s="425">
        <v>1.5071133033176557E-3</v>
      </c>
      <c r="E49" s="425">
        <v>2.1426931536275351E-5</v>
      </c>
    </row>
    <row r="50" spans="2:5" x14ac:dyDescent="0.25">
      <c r="B50" s="116" t="s">
        <v>2351</v>
      </c>
      <c r="C50" s="424">
        <v>124144741.33999999</v>
      </c>
      <c r="D50" s="425">
        <v>1.1782127909977537E-3</v>
      </c>
      <c r="E50" s="425">
        <v>1.6750887111339998E-5</v>
      </c>
    </row>
    <row r="51" spans="2:5" x14ac:dyDescent="0.25">
      <c r="B51" s="116" t="s">
        <v>2067</v>
      </c>
      <c r="C51" s="424">
        <v>121509577.66</v>
      </c>
      <c r="D51" s="425">
        <v>1.1532034066240289E-3</v>
      </c>
      <c r="E51" s="425">
        <v>1.6395323687169727E-5</v>
      </c>
    </row>
    <row r="52" spans="2:5" x14ac:dyDescent="0.25">
      <c r="B52" s="116" t="s">
        <v>1994</v>
      </c>
      <c r="C52" s="424">
        <v>116760048.53999999</v>
      </c>
      <c r="D52" s="425">
        <v>1.1081273454071109E-3</v>
      </c>
      <c r="E52" s="425">
        <v>1.5754468301251678E-5</v>
      </c>
    </row>
    <row r="53" spans="2:5" x14ac:dyDescent="0.25">
      <c r="B53" s="419" t="s">
        <v>3610</v>
      </c>
      <c r="C53" s="429">
        <v>10764916371</v>
      </c>
      <c r="D53" s="421">
        <v>0.10216592362617204</v>
      </c>
      <c r="E53" s="421">
        <v>1.4525133883825359E-3</v>
      </c>
    </row>
    <row r="54" spans="2:5" x14ac:dyDescent="0.25">
      <c r="B54" s="116" t="s">
        <v>3611</v>
      </c>
      <c r="C54" s="424">
        <v>2314946197</v>
      </c>
      <c r="D54" s="425">
        <v>2.1970316183648076E-2</v>
      </c>
      <c r="E54" s="425">
        <v>3.1235638333299741E-4</v>
      </c>
    </row>
    <row r="55" spans="2:5" x14ac:dyDescent="0.25">
      <c r="B55" s="116" t="s">
        <v>3612</v>
      </c>
      <c r="C55" s="424">
        <v>843500000</v>
      </c>
      <c r="D55" s="425">
        <v>8.0053530941337683E-3</v>
      </c>
      <c r="E55" s="425">
        <v>1.1381370749904443E-4</v>
      </c>
    </row>
    <row r="56" spans="2:5" x14ac:dyDescent="0.25">
      <c r="B56" s="116" t="s">
        <v>3613</v>
      </c>
      <c r="C56" s="424">
        <v>538077526</v>
      </c>
      <c r="D56" s="425">
        <v>5.1066989776502002E-3</v>
      </c>
      <c r="E56" s="425">
        <v>7.2602961654977445E-5</v>
      </c>
    </row>
    <row r="57" spans="2:5" x14ac:dyDescent="0.25">
      <c r="B57" s="116" t="s">
        <v>3614</v>
      </c>
      <c r="C57" s="424">
        <v>446392070</v>
      </c>
      <c r="D57" s="425">
        <v>4.2365455112878224E-3</v>
      </c>
      <c r="E57" s="425">
        <v>6.0231815631147562E-5</v>
      </c>
    </row>
    <row r="58" spans="2:5" x14ac:dyDescent="0.25">
      <c r="B58" s="116" t="s">
        <v>3615</v>
      </c>
      <c r="C58" s="424">
        <v>365309736</v>
      </c>
      <c r="D58" s="425">
        <v>3.4670224367573093E-3</v>
      </c>
      <c r="E58" s="425">
        <v>4.9291352032788553E-5</v>
      </c>
    </row>
    <row r="59" spans="2:5" x14ac:dyDescent="0.25">
      <c r="B59" s="116" t="s">
        <v>3616</v>
      </c>
      <c r="C59" s="424">
        <v>358749728</v>
      </c>
      <c r="D59" s="425">
        <v>3.4047637760100157E-3</v>
      </c>
      <c r="E59" s="425">
        <v>4.8406208189631005E-5</v>
      </c>
    </row>
    <row r="60" spans="2:5" x14ac:dyDescent="0.25">
      <c r="B60" s="116" t="s">
        <v>3617</v>
      </c>
      <c r="C60" s="424">
        <v>332181145</v>
      </c>
      <c r="D60" s="425">
        <v>3.1526109744382316E-3</v>
      </c>
      <c r="E60" s="425">
        <v>4.4821301332220118E-5</v>
      </c>
    </row>
    <row r="61" spans="2:5" x14ac:dyDescent="0.25">
      <c r="B61" s="116" t="s">
        <v>3618</v>
      </c>
      <c r="C61" s="424">
        <v>301250000</v>
      </c>
      <c r="D61" s="425">
        <v>2.8590546764763461E-3</v>
      </c>
      <c r="E61" s="425">
        <v>4.064775267823016E-5</v>
      </c>
    </row>
    <row r="62" spans="2:5" x14ac:dyDescent="0.25">
      <c r="B62" s="116" t="s">
        <v>3619</v>
      </c>
      <c r="C62" s="424">
        <v>291426204</v>
      </c>
      <c r="D62" s="425">
        <v>2.7658205855400817E-3</v>
      </c>
      <c r="E62" s="425">
        <v>3.9322224943228046E-5</v>
      </c>
    </row>
    <row r="63" spans="2:5" x14ac:dyDescent="0.25">
      <c r="B63" s="116" t="s">
        <v>3620</v>
      </c>
      <c r="C63" s="424">
        <v>276388303</v>
      </c>
      <c r="D63" s="425">
        <v>2.6231013119187097E-3</v>
      </c>
      <c r="E63" s="425">
        <v>3.7293156459750168E-5</v>
      </c>
    </row>
    <row r="64" spans="2:5" x14ac:dyDescent="0.25">
      <c r="B64" s="116" t="s">
        <v>3621</v>
      </c>
      <c r="C64" s="424">
        <v>271970107</v>
      </c>
      <c r="D64" s="425">
        <v>2.581169813377999E-3</v>
      </c>
      <c r="E64" s="425">
        <v>3.6697007950897235E-5</v>
      </c>
    </row>
    <row r="65" spans="2:5" x14ac:dyDescent="0.25">
      <c r="B65" s="116" t="s">
        <v>3622</v>
      </c>
      <c r="C65" s="424">
        <v>236479791</v>
      </c>
      <c r="D65" s="425">
        <v>2.2443440741931916E-3</v>
      </c>
      <c r="E65" s="425">
        <v>3.1908288989103928E-5</v>
      </c>
    </row>
    <row r="66" spans="2:5" x14ac:dyDescent="0.25">
      <c r="B66" s="116" t="s">
        <v>3623</v>
      </c>
      <c r="C66" s="424">
        <v>235787910</v>
      </c>
      <c r="D66" s="425">
        <v>2.2377776821313985E-3</v>
      </c>
      <c r="E66" s="425">
        <v>3.181493327866155E-5</v>
      </c>
    </row>
    <row r="67" spans="2:5" x14ac:dyDescent="0.25">
      <c r="B67" s="116" t="s">
        <v>3624</v>
      </c>
      <c r="C67" s="424">
        <v>235157563</v>
      </c>
      <c r="D67" s="425">
        <v>2.2317952869840034E-3</v>
      </c>
      <c r="E67" s="425">
        <v>3.1729880369259176E-5</v>
      </c>
    </row>
    <row r="68" spans="2:5" x14ac:dyDescent="0.25">
      <c r="B68" s="116" t="s">
        <v>3625</v>
      </c>
      <c r="C68" s="424">
        <v>227148357</v>
      </c>
      <c r="D68" s="425">
        <v>2.1557828127295223E-3</v>
      </c>
      <c r="E68" s="425">
        <v>3.0649195806148812E-5</v>
      </c>
    </row>
    <row r="69" spans="2:5" x14ac:dyDescent="0.25">
      <c r="B69" s="430" t="s">
        <v>1056</v>
      </c>
      <c r="C69" s="431">
        <v>105366995069.60001</v>
      </c>
      <c r="D69" s="432">
        <v>1</v>
      </c>
      <c r="E69" s="432">
        <v>1.4217200186016257E-2</v>
      </c>
    </row>
    <row r="71" spans="2:5" x14ac:dyDescent="0.25">
      <c r="B71" s="53" t="s">
        <v>3559</v>
      </c>
    </row>
  </sheetData>
  <mergeCells count="7">
    <mergeCell ref="B10:B11"/>
    <mergeCell ref="B2:E2"/>
    <mergeCell ref="B3:E3"/>
    <mergeCell ref="B4:E4"/>
    <mergeCell ref="B6:E6"/>
    <mergeCell ref="B7:E7"/>
    <mergeCell ref="B8:E8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6F399-0534-4A8A-B839-1E952961FCC2}">
  <dimension ref="B3:F51"/>
  <sheetViews>
    <sheetView showGridLines="0" zoomScaleNormal="100" workbookViewId="0">
      <selection activeCell="K22" sqref="K22"/>
    </sheetView>
  </sheetViews>
  <sheetFormatPr defaultColWidth="9.140625" defaultRowHeight="15" x14ac:dyDescent="0.25"/>
  <cols>
    <col min="2" max="2" width="135.5703125" customWidth="1"/>
    <col min="3" max="3" width="17.28515625" style="433" customWidth="1"/>
    <col min="4" max="4" width="15.5703125" customWidth="1"/>
    <col min="5" max="5" width="13.140625" customWidth="1"/>
    <col min="6" max="6" width="16.85546875" customWidth="1"/>
    <col min="8" max="8" width="22.28515625" customWidth="1"/>
    <col min="9" max="9" width="17.85546875" bestFit="1" customWidth="1"/>
  </cols>
  <sheetData>
    <row r="3" spans="2:6" ht="27.75" x14ac:dyDescent="0.25">
      <c r="B3" s="325" t="s">
        <v>45</v>
      </c>
      <c r="C3" s="133"/>
      <c r="D3" s="133"/>
      <c r="E3" s="133"/>
    </row>
    <row r="4" spans="2:6" ht="20.25" x14ac:dyDescent="0.25">
      <c r="B4" s="326" t="s">
        <v>46</v>
      </c>
      <c r="C4" s="134"/>
      <c r="D4" s="134"/>
      <c r="E4" s="134"/>
    </row>
    <row r="5" spans="2:6" ht="15.75" x14ac:dyDescent="0.25">
      <c r="B5" s="327" t="s">
        <v>47</v>
      </c>
      <c r="C5" s="6"/>
      <c r="D5" s="6"/>
      <c r="E5" s="6"/>
    </row>
    <row r="6" spans="2:6" x14ac:dyDescent="0.25">
      <c r="B6" s="328" t="s">
        <v>3626</v>
      </c>
      <c r="C6" s="411"/>
      <c r="D6" s="72">
        <v>6884473166050.0195</v>
      </c>
      <c r="E6" s="356">
        <f>+D6/1000000</f>
        <v>6884473.1660500197</v>
      </c>
      <c r="F6" s="412"/>
    </row>
    <row r="7" spans="2:6" ht="22.5" customHeight="1" x14ac:dyDescent="0.25">
      <c r="B7" s="328">
        <v>2024</v>
      </c>
      <c r="C7"/>
    </row>
    <row r="8" spans="2:6" x14ac:dyDescent="0.25">
      <c r="B8" s="366" t="s">
        <v>1081</v>
      </c>
      <c r="C8"/>
    </row>
    <row r="9" spans="2:6" ht="15" customHeight="1" x14ac:dyDescent="0.25">
      <c r="C9"/>
    </row>
    <row r="10" spans="2:6" x14ac:dyDescent="0.25">
      <c r="C10"/>
    </row>
    <row r="11" spans="2:6" x14ac:dyDescent="0.25">
      <c r="C11"/>
    </row>
    <row r="12" spans="2:6" x14ac:dyDescent="0.25">
      <c r="C12"/>
    </row>
    <row r="13" spans="2:6" x14ac:dyDescent="0.25">
      <c r="C13"/>
    </row>
    <row r="14" spans="2:6" x14ac:dyDescent="0.25">
      <c r="C14"/>
    </row>
    <row r="15" spans="2:6" x14ac:dyDescent="0.25">
      <c r="C15"/>
    </row>
    <row r="16" spans="2:6" x14ac:dyDescent="0.25">
      <c r="C16"/>
    </row>
    <row r="17" spans="3:6" x14ac:dyDescent="0.25">
      <c r="C17"/>
    </row>
    <row r="18" spans="3:6" x14ac:dyDescent="0.25">
      <c r="C18"/>
      <c r="F18" s="116"/>
    </row>
    <row r="19" spans="3:6" x14ac:dyDescent="0.25">
      <c r="C19"/>
    </row>
    <row r="20" spans="3:6" x14ac:dyDescent="0.25">
      <c r="C20"/>
    </row>
    <row r="21" spans="3:6" x14ac:dyDescent="0.25">
      <c r="C21"/>
    </row>
    <row r="22" spans="3:6" x14ac:dyDescent="0.25">
      <c r="C22"/>
    </row>
    <row r="23" spans="3:6" x14ac:dyDescent="0.25">
      <c r="C23"/>
    </row>
    <row r="24" spans="3:6" x14ac:dyDescent="0.25">
      <c r="C24"/>
    </row>
    <row r="25" spans="3:6" x14ac:dyDescent="0.25">
      <c r="C25"/>
    </row>
    <row r="26" spans="3:6" x14ac:dyDescent="0.25">
      <c r="C26"/>
    </row>
    <row r="27" spans="3:6" x14ac:dyDescent="0.25">
      <c r="C27"/>
    </row>
    <row r="28" spans="3:6" x14ac:dyDescent="0.25">
      <c r="C28"/>
    </row>
    <row r="29" spans="3:6" x14ac:dyDescent="0.25">
      <c r="C29"/>
    </row>
    <row r="30" spans="3:6" x14ac:dyDescent="0.25">
      <c r="C30"/>
    </row>
    <row r="31" spans="3:6" x14ac:dyDescent="0.25">
      <c r="C31"/>
    </row>
    <row r="32" spans="3:6" x14ac:dyDescent="0.25">
      <c r="C32"/>
    </row>
    <row r="33" spans="2:3" x14ac:dyDescent="0.25">
      <c r="C33"/>
    </row>
    <row r="34" spans="2:3" x14ac:dyDescent="0.25">
      <c r="C34"/>
    </row>
    <row r="35" spans="2:3" x14ac:dyDescent="0.25">
      <c r="B35" s="53" t="s">
        <v>3559</v>
      </c>
      <c r="C35"/>
    </row>
    <row r="36" spans="2:3" x14ac:dyDescent="0.25">
      <c r="C36"/>
    </row>
    <row r="37" spans="2:3" x14ac:dyDescent="0.25">
      <c r="C37"/>
    </row>
    <row r="38" spans="2:3" x14ac:dyDescent="0.25">
      <c r="C38"/>
    </row>
    <row r="39" spans="2:3" x14ac:dyDescent="0.25">
      <c r="C39"/>
    </row>
    <row r="40" spans="2:3" x14ac:dyDescent="0.25">
      <c r="C40"/>
    </row>
    <row r="41" spans="2:3" x14ac:dyDescent="0.25">
      <c r="C41"/>
    </row>
    <row r="42" spans="2:3" x14ac:dyDescent="0.25">
      <c r="C42"/>
    </row>
    <row r="43" spans="2:3" x14ac:dyDescent="0.25">
      <c r="C43"/>
    </row>
    <row r="44" spans="2:3" x14ac:dyDescent="0.25">
      <c r="C44"/>
    </row>
    <row r="45" spans="2:3" x14ac:dyDescent="0.25">
      <c r="C45"/>
    </row>
    <row r="46" spans="2:3" x14ac:dyDescent="0.25">
      <c r="C46"/>
    </row>
    <row r="47" spans="2:3" x14ac:dyDescent="0.25">
      <c r="C47"/>
    </row>
    <row r="48" spans="2:3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 s="434"/>
    </row>
  </sheetData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0E50-8DD7-44C6-AD76-96B87FF9FE75}">
  <dimension ref="A2:K29"/>
  <sheetViews>
    <sheetView showGridLines="0" topLeftCell="A2" zoomScaleNormal="100" workbookViewId="0">
      <selection activeCell="K22" sqref="K22"/>
    </sheetView>
  </sheetViews>
  <sheetFormatPr defaultColWidth="9.140625" defaultRowHeight="15" x14ac:dyDescent="0.25"/>
  <cols>
    <col min="1" max="1" width="10.28515625" customWidth="1"/>
    <col min="2" max="2" width="14.5703125" customWidth="1"/>
    <col min="3" max="4" width="11.28515625" customWidth="1"/>
    <col min="5" max="5" width="29" customWidth="1"/>
    <col min="6" max="6" width="9.5703125" customWidth="1"/>
    <col min="8" max="8" width="28.7109375" customWidth="1"/>
    <col min="9" max="9" width="10.5703125" customWidth="1"/>
    <col min="11" max="11" width="21.5703125" customWidth="1"/>
    <col min="12" max="12" width="10.5703125" customWidth="1"/>
    <col min="13" max="13" width="16.85546875" bestFit="1" customWidth="1"/>
  </cols>
  <sheetData>
    <row r="2" spans="1:11" ht="27.75" x14ac:dyDescent="0.25">
      <c r="D2" s="682" t="s">
        <v>45</v>
      </c>
      <c r="E2" s="683"/>
      <c r="F2" s="683"/>
      <c r="G2" s="683"/>
      <c r="H2" s="683"/>
      <c r="I2" s="683"/>
      <c r="J2" s="683"/>
      <c r="K2" s="683"/>
    </row>
    <row r="3" spans="1:11" ht="20.25" x14ac:dyDescent="0.25">
      <c r="D3" s="684" t="s">
        <v>46</v>
      </c>
      <c r="E3" s="685"/>
      <c r="F3" s="685"/>
      <c r="G3" s="685"/>
      <c r="H3" s="685"/>
      <c r="I3" s="685"/>
      <c r="J3" s="685"/>
      <c r="K3" s="685"/>
    </row>
    <row r="4" spans="1:11" ht="15.75" x14ac:dyDescent="0.25">
      <c r="D4" s="686" t="s">
        <v>47</v>
      </c>
      <c r="E4" s="687"/>
      <c r="F4" s="687"/>
      <c r="G4" s="687"/>
      <c r="H4" s="687"/>
      <c r="I4" s="687"/>
      <c r="J4" s="687"/>
      <c r="K4" s="687"/>
    </row>
    <row r="6" spans="1:11" x14ac:dyDescent="0.25">
      <c r="H6" s="328" t="s">
        <v>3627</v>
      </c>
    </row>
    <row r="7" spans="1:11" x14ac:dyDescent="0.25">
      <c r="A7" s="435" t="s">
        <v>3628</v>
      </c>
      <c r="B7" s="436">
        <v>1924444541.1300001</v>
      </c>
      <c r="C7" s="436"/>
      <c r="D7" s="436"/>
      <c r="H7" s="328">
        <v>2024</v>
      </c>
    </row>
    <row r="8" spans="1:11" x14ac:dyDescent="0.25">
      <c r="A8" s="435"/>
      <c r="B8" s="436"/>
      <c r="C8" s="436"/>
      <c r="D8" s="436"/>
      <c r="H8" s="366" t="s">
        <v>3629</v>
      </c>
    </row>
    <row r="9" spans="1:11" x14ac:dyDescent="0.25">
      <c r="A9" s="435" t="s">
        <v>3630</v>
      </c>
      <c r="B9" s="436">
        <v>2014589545.96</v>
      </c>
      <c r="C9" s="436"/>
      <c r="D9" s="436"/>
      <c r="H9" s="366"/>
    </row>
    <row r="10" spans="1:11" x14ac:dyDescent="0.25">
      <c r="A10" s="435" t="s">
        <v>3631</v>
      </c>
      <c r="B10" s="436">
        <v>2744664607.1999998</v>
      </c>
      <c r="C10" s="436"/>
      <c r="D10" s="436"/>
    </row>
    <row r="11" spans="1:11" x14ac:dyDescent="0.25">
      <c r="A11" s="435" t="s">
        <v>3632</v>
      </c>
      <c r="B11" s="436">
        <v>3328982397.8800001</v>
      </c>
      <c r="C11" s="436"/>
      <c r="D11" s="436"/>
    </row>
    <row r="12" spans="1:11" x14ac:dyDescent="0.25">
      <c r="A12" s="435" t="s">
        <v>3633</v>
      </c>
      <c r="B12" s="436">
        <v>3690225518.7799997</v>
      </c>
      <c r="C12" s="436"/>
      <c r="D12" s="436"/>
    </row>
    <row r="13" spans="1:11" x14ac:dyDescent="0.25">
      <c r="A13" s="435" t="s">
        <v>3634</v>
      </c>
      <c r="B13" s="436">
        <v>5416071073.8600006</v>
      </c>
      <c r="C13" s="436"/>
      <c r="D13" s="436"/>
    </row>
    <row r="14" spans="1:11" x14ac:dyDescent="0.25">
      <c r="A14" s="435" t="s">
        <v>3635</v>
      </c>
      <c r="B14" s="436">
        <v>6373844595.6999998</v>
      </c>
      <c r="C14" s="436"/>
      <c r="D14" s="436"/>
    </row>
    <row r="15" spans="1:11" x14ac:dyDescent="0.25">
      <c r="A15" s="435" t="s">
        <v>3636</v>
      </c>
      <c r="B15" s="436">
        <v>7150002998</v>
      </c>
      <c r="C15" s="436"/>
      <c r="D15" s="436"/>
    </row>
    <row r="16" spans="1:11" x14ac:dyDescent="0.25">
      <c r="A16" s="435" t="s">
        <v>3637</v>
      </c>
      <c r="B16" s="436">
        <v>8132191848.6199999</v>
      </c>
      <c r="C16" s="436"/>
      <c r="D16" s="436"/>
    </row>
    <row r="17" spans="1:6" x14ac:dyDescent="0.25">
      <c r="A17" s="435" t="s">
        <v>3638</v>
      </c>
      <c r="B17" s="436">
        <v>8342616410.9449997</v>
      </c>
      <c r="C17" s="436"/>
      <c r="D17" s="436"/>
    </row>
    <row r="18" spans="1:6" x14ac:dyDescent="0.25">
      <c r="A18" s="435" t="s">
        <v>3639</v>
      </c>
      <c r="B18" s="436">
        <v>10230644724.77</v>
      </c>
      <c r="C18" s="436"/>
      <c r="D18" s="436"/>
      <c r="F18" s="116"/>
    </row>
    <row r="19" spans="1:6" x14ac:dyDescent="0.25">
      <c r="A19" s="435" t="s">
        <v>3640</v>
      </c>
      <c r="B19" s="436">
        <v>39570505255.549995</v>
      </c>
      <c r="C19" s="436"/>
      <c r="D19" s="436"/>
    </row>
    <row r="20" spans="1:6" x14ac:dyDescent="0.25">
      <c r="B20" s="437"/>
      <c r="C20" s="437"/>
      <c r="D20" s="437"/>
    </row>
    <row r="21" spans="1:6" x14ac:dyDescent="0.25">
      <c r="B21" s="437"/>
      <c r="C21" s="437"/>
      <c r="D21" s="437"/>
    </row>
    <row r="29" spans="1:6" ht="20.25" customHeight="1" x14ac:dyDescent="0.25">
      <c r="C29" s="360" t="s">
        <v>3641</v>
      </c>
    </row>
  </sheetData>
  <mergeCells count="3">
    <mergeCell ref="D2:K2"/>
    <mergeCell ref="D3:K3"/>
    <mergeCell ref="D4:K4"/>
  </mergeCell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5C8E8-AA55-4565-BA03-5E47F4D240DF}">
  <dimension ref="B2:M73"/>
  <sheetViews>
    <sheetView showGridLines="0" zoomScaleNormal="100" workbookViewId="0">
      <selection activeCell="K22" sqref="K22"/>
    </sheetView>
  </sheetViews>
  <sheetFormatPr defaultColWidth="9.140625" defaultRowHeight="15" x14ac:dyDescent="0.25"/>
  <cols>
    <col min="1" max="1" width="4" customWidth="1"/>
    <col min="2" max="2" width="1.5703125" customWidth="1"/>
    <col min="3" max="3" width="0.7109375" customWidth="1"/>
    <col min="4" max="4" width="1.5703125" customWidth="1"/>
    <col min="5" max="5" width="9.5703125" customWidth="1"/>
    <col min="7" max="7" width="28.7109375" customWidth="1"/>
    <col min="8" max="8" width="10.5703125" customWidth="1"/>
    <col min="10" max="10" width="21.5703125" customWidth="1"/>
    <col min="11" max="11" width="10.5703125" customWidth="1"/>
    <col min="12" max="12" width="16.85546875" customWidth="1"/>
  </cols>
  <sheetData>
    <row r="2" spans="2:13" ht="27.75" x14ac:dyDescent="0.25">
      <c r="F2" s="682" t="s">
        <v>45</v>
      </c>
      <c r="G2" s="683"/>
      <c r="H2" s="683"/>
      <c r="I2" s="683"/>
      <c r="J2" s="683"/>
      <c r="K2" s="683"/>
      <c r="L2" s="683"/>
      <c r="M2" s="683"/>
    </row>
    <row r="3" spans="2:13" ht="20.25" x14ac:dyDescent="0.25">
      <c r="F3" s="684" t="s">
        <v>46</v>
      </c>
      <c r="G3" s="685"/>
      <c r="H3" s="685"/>
      <c r="I3" s="685"/>
      <c r="J3" s="685"/>
      <c r="K3" s="685"/>
      <c r="L3" s="685"/>
      <c r="M3" s="685"/>
    </row>
    <row r="4" spans="2:13" ht="15.75" x14ac:dyDescent="0.25">
      <c r="F4" s="686" t="s">
        <v>47</v>
      </c>
      <c r="G4" s="687"/>
      <c r="H4" s="687"/>
      <c r="I4" s="687"/>
      <c r="J4" s="687"/>
      <c r="K4" s="687"/>
      <c r="L4" s="687"/>
      <c r="M4" s="687"/>
    </row>
    <row r="6" spans="2:13" x14ac:dyDescent="0.25">
      <c r="D6" s="130"/>
      <c r="I6" s="328" t="s">
        <v>3642</v>
      </c>
    </row>
    <row r="7" spans="2:13" x14ac:dyDescent="0.25">
      <c r="I7" s="328">
        <v>2024</v>
      </c>
    </row>
    <row r="8" spans="2:13" x14ac:dyDescent="0.25">
      <c r="I8" s="366" t="s">
        <v>1081</v>
      </c>
    </row>
    <row r="10" spans="2:13" x14ac:dyDescent="0.25">
      <c r="B10" s="438" t="s">
        <v>3643</v>
      </c>
      <c r="C10" s="439">
        <v>222238916</v>
      </c>
      <c r="D10" s="408">
        <f t="shared" ref="D10:D36" si="0">+C10/$C$45</f>
        <v>2.4909529928598649E-3</v>
      </c>
    </row>
    <row r="11" spans="2:13" x14ac:dyDescent="0.25">
      <c r="B11" s="438" t="s">
        <v>3644</v>
      </c>
      <c r="C11" s="439">
        <v>240339353.42000002</v>
      </c>
      <c r="D11" s="408">
        <f t="shared" si="0"/>
        <v>2.6938307767103839E-3</v>
      </c>
    </row>
    <row r="12" spans="2:13" x14ac:dyDescent="0.25">
      <c r="B12" s="438" t="s">
        <v>3645</v>
      </c>
      <c r="C12" s="439">
        <v>252999997.24000001</v>
      </c>
      <c r="D12" s="408">
        <f t="shared" si="0"/>
        <v>2.8357369252040247E-3</v>
      </c>
    </row>
    <row r="13" spans="2:13" x14ac:dyDescent="0.25">
      <c r="B13" s="438" t="s">
        <v>3646</v>
      </c>
      <c r="C13" s="439">
        <v>347599678.47000003</v>
      </c>
      <c r="D13" s="408">
        <f t="shared" si="0"/>
        <v>3.8960523880613835E-3</v>
      </c>
    </row>
    <row r="14" spans="2:13" x14ac:dyDescent="0.25">
      <c r="B14" s="438" t="s">
        <v>3647</v>
      </c>
      <c r="C14" s="439">
        <v>368753256.43000001</v>
      </c>
      <c r="D14" s="408">
        <f t="shared" si="0"/>
        <v>4.1331511342105791E-3</v>
      </c>
    </row>
    <row r="15" spans="2:13" x14ac:dyDescent="0.25">
      <c r="B15" s="438" t="s">
        <v>3648</v>
      </c>
      <c r="C15" s="439">
        <v>389052142.95999998</v>
      </c>
      <c r="D15" s="408">
        <f t="shared" si="0"/>
        <v>4.3606701172208559E-3</v>
      </c>
    </row>
    <row r="16" spans="2:13" x14ac:dyDescent="0.25">
      <c r="B16" s="438" t="s">
        <v>3649</v>
      </c>
      <c r="C16" s="439">
        <v>531455511</v>
      </c>
      <c r="D16" s="408">
        <f t="shared" si="0"/>
        <v>5.9567906446111301E-3</v>
      </c>
    </row>
    <row r="17" spans="2:6" x14ac:dyDescent="0.25">
      <c r="B17" s="438" t="s">
        <v>3650</v>
      </c>
      <c r="C17" s="439">
        <v>547305224.10000002</v>
      </c>
      <c r="D17" s="408">
        <f t="shared" si="0"/>
        <v>6.1344413054090583E-3</v>
      </c>
    </row>
    <row r="18" spans="2:6" x14ac:dyDescent="0.25">
      <c r="B18" s="438" t="s">
        <v>3651</v>
      </c>
      <c r="C18" s="439">
        <v>676331398.74000001</v>
      </c>
      <c r="D18" s="408">
        <f t="shared" si="0"/>
        <v>7.5806242766973432E-3</v>
      </c>
      <c r="F18" s="116"/>
    </row>
    <row r="19" spans="2:6" x14ac:dyDescent="0.25">
      <c r="B19" s="438" t="s">
        <v>3652</v>
      </c>
      <c r="C19" s="439">
        <v>723776285.18000007</v>
      </c>
      <c r="D19" s="408">
        <f t="shared" si="0"/>
        <v>8.1124077464907914E-3</v>
      </c>
    </row>
    <row r="20" spans="2:6" x14ac:dyDescent="0.25">
      <c r="B20" s="438" t="s">
        <v>3653</v>
      </c>
      <c r="C20" s="439">
        <v>770553240</v>
      </c>
      <c r="D20" s="408">
        <f t="shared" si="0"/>
        <v>8.6367047404778807E-3</v>
      </c>
    </row>
    <row r="21" spans="2:6" x14ac:dyDescent="0.25">
      <c r="B21" s="438" t="s">
        <v>3654</v>
      </c>
      <c r="C21" s="439">
        <v>846082891.01999998</v>
      </c>
      <c r="D21" s="408">
        <f t="shared" si="0"/>
        <v>9.4832747906032615E-3</v>
      </c>
    </row>
    <row r="22" spans="2:6" x14ac:dyDescent="0.25">
      <c r="B22" s="438" t="s">
        <v>3655</v>
      </c>
      <c r="C22" s="439">
        <v>904924218.13</v>
      </c>
      <c r="D22" s="408">
        <f t="shared" si="0"/>
        <v>1.0142794655560219E-2</v>
      </c>
    </row>
    <row r="23" spans="2:6" x14ac:dyDescent="0.25">
      <c r="B23" s="438" t="s">
        <v>3656</v>
      </c>
      <c r="C23" s="439">
        <v>927538323</v>
      </c>
      <c r="D23" s="408">
        <f t="shared" si="0"/>
        <v>1.0396263639393695E-2</v>
      </c>
    </row>
    <row r="24" spans="2:6" x14ac:dyDescent="0.25">
      <c r="B24" s="438" t="s">
        <v>3657</v>
      </c>
      <c r="C24" s="439">
        <v>974829761.93000007</v>
      </c>
      <c r="D24" s="408">
        <f t="shared" si="0"/>
        <v>1.0926327200985821E-2</v>
      </c>
    </row>
    <row r="25" spans="2:6" x14ac:dyDescent="0.25">
      <c r="B25" s="438" t="s">
        <v>3658</v>
      </c>
      <c r="C25" s="439">
        <v>1082691891</v>
      </c>
      <c r="D25" s="408">
        <f t="shared" si="0"/>
        <v>1.2135294100478587E-2</v>
      </c>
    </row>
    <row r="26" spans="2:6" x14ac:dyDescent="0.25">
      <c r="B26" s="438" t="s">
        <v>3659</v>
      </c>
      <c r="C26" s="439">
        <v>1134101718.25</v>
      </c>
      <c r="D26" s="408">
        <f t="shared" si="0"/>
        <v>1.271151839708556E-2</v>
      </c>
    </row>
    <row r="27" spans="2:6" x14ac:dyDescent="0.25">
      <c r="B27" s="438" t="s">
        <v>3660</v>
      </c>
      <c r="C27" s="439">
        <v>1174805431</v>
      </c>
      <c r="D27" s="408">
        <f t="shared" si="0"/>
        <v>1.3167743782450204E-2</v>
      </c>
    </row>
    <row r="28" spans="2:6" x14ac:dyDescent="0.25">
      <c r="B28" s="438" t="s">
        <v>3661</v>
      </c>
      <c r="C28" s="439">
        <v>1236442099</v>
      </c>
      <c r="D28" s="408">
        <f t="shared" si="0"/>
        <v>1.3858595076129614E-2</v>
      </c>
    </row>
    <row r="29" spans="2:6" x14ac:dyDescent="0.25">
      <c r="B29" s="438" t="s">
        <v>3662</v>
      </c>
      <c r="C29" s="439">
        <v>1368106418</v>
      </c>
      <c r="D29" s="408">
        <f t="shared" si="0"/>
        <v>1.5334347547249057E-2</v>
      </c>
    </row>
    <row r="30" spans="2:6" x14ac:dyDescent="0.25">
      <c r="B30" s="438" t="s">
        <v>3663</v>
      </c>
      <c r="C30" s="439">
        <v>1452888021.77</v>
      </c>
      <c r="D30" s="408">
        <f t="shared" si="0"/>
        <v>1.6284617614487597E-2</v>
      </c>
    </row>
    <row r="31" spans="2:6" x14ac:dyDescent="0.25">
      <c r="B31" s="438" t="s">
        <v>3664</v>
      </c>
      <c r="C31" s="439">
        <v>1533626231.1300001</v>
      </c>
      <c r="D31" s="408">
        <f t="shared" si="0"/>
        <v>1.7189567511936878E-2</v>
      </c>
    </row>
    <row r="32" spans="2:6" x14ac:dyDescent="0.25">
      <c r="B32" s="438" t="s">
        <v>3665</v>
      </c>
      <c r="C32" s="439">
        <v>1839770865.6300001</v>
      </c>
      <c r="D32" s="408">
        <f t="shared" si="0"/>
        <v>2.0620973258875294E-2</v>
      </c>
    </row>
    <row r="33" spans="2:4" x14ac:dyDescent="0.25">
      <c r="B33" s="438" t="s">
        <v>3666</v>
      </c>
      <c r="C33" s="439">
        <v>1985723806.74</v>
      </c>
      <c r="D33" s="408">
        <f t="shared" si="0"/>
        <v>2.2256878986001202E-2</v>
      </c>
    </row>
    <row r="34" spans="2:4" x14ac:dyDescent="0.25">
      <c r="B34" s="438" t="s">
        <v>3667</v>
      </c>
      <c r="C34" s="439">
        <v>2412311645.7200003</v>
      </c>
      <c r="D34" s="408">
        <f t="shared" si="0"/>
        <v>2.7038265942662086E-2</v>
      </c>
    </row>
    <row r="35" spans="2:4" x14ac:dyDescent="0.25">
      <c r="B35" s="438" t="s">
        <v>3668</v>
      </c>
      <c r="C35" s="439">
        <v>2682232769.9499998</v>
      </c>
      <c r="D35" s="408">
        <f t="shared" si="0"/>
        <v>3.0063662413894049E-2</v>
      </c>
    </row>
    <row r="36" spans="2:4" x14ac:dyDescent="0.25">
      <c r="B36" s="438" t="s">
        <v>3669</v>
      </c>
      <c r="C36" s="439">
        <v>2730106191.7600002</v>
      </c>
      <c r="D36" s="408">
        <f t="shared" si="0"/>
        <v>3.0600249099441344E-2</v>
      </c>
    </row>
    <row r="37" spans="2:4" x14ac:dyDescent="0.25">
      <c r="B37" s="438" t="s">
        <v>3638</v>
      </c>
      <c r="C37" s="439">
        <v>2744800000</v>
      </c>
      <c r="D37" s="408">
        <f t="shared" ref="D37:D44" si="1">+C38/$C$45</f>
        <v>3.1592353383186646E-2</v>
      </c>
    </row>
    <row r="38" spans="2:4" x14ac:dyDescent="0.25">
      <c r="B38" s="438" t="s">
        <v>3670</v>
      </c>
      <c r="C38" s="439">
        <v>2818620178.6599998</v>
      </c>
      <c r="D38" s="408">
        <f t="shared" si="1"/>
        <v>4.6020793884674102E-2</v>
      </c>
    </row>
    <row r="39" spans="2:4" x14ac:dyDescent="0.25">
      <c r="B39" s="438" t="s">
        <v>3671</v>
      </c>
      <c r="C39" s="439">
        <v>4105902992.0299997</v>
      </c>
      <c r="D39" s="408">
        <f t="shared" si="1"/>
        <v>7.0029660608255398E-2</v>
      </c>
    </row>
    <row r="40" spans="2:4" x14ac:dyDescent="0.25">
      <c r="B40" s="438" t="s">
        <v>3672</v>
      </c>
      <c r="C40" s="439">
        <v>6247936394.6400003</v>
      </c>
      <c r="D40" s="408">
        <f t="shared" si="1"/>
        <v>0.1001032480836745</v>
      </c>
    </row>
    <row r="41" spans="2:4" x14ac:dyDescent="0.25">
      <c r="B41" s="438" t="s">
        <v>3673</v>
      </c>
      <c r="C41" s="439">
        <v>8931054663</v>
      </c>
      <c r="D41" s="408">
        <f t="shared" si="1"/>
        <v>0.10482936381484036</v>
      </c>
    </row>
    <row r="42" spans="2:4" x14ac:dyDescent="0.25">
      <c r="B42" s="438" t="s">
        <v>3674</v>
      </c>
      <c r="C42" s="439">
        <v>9352711290</v>
      </c>
      <c r="D42" s="408">
        <f t="shared" si="1"/>
        <v>0.33363869318236006</v>
      </c>
    </row>
    <row r="43" spans="2:4" x14ac:dyDescent="0.25">
      <c r="B43" s="438" t="s">
        <v>3675</v>
      </c>
      <c r="C43" s="439">
        <v>29766720496.549995</v>
      </c>
      <c r="D43" s="408">
        <f t="shared" si="1"/>
        <v>0</v>
      </c>
    </row>
    <row r="44" spans="2:4" x14ac:dyDescent="0.25">
      <c r="B44" s="438"/>
      <c r="C44" s="440"/>
      <c r="D44" s="408">
        <f t="shared" si="1"/>
        <v>1</v>
      </c>
    </row>
    <row r="45" spans="2:4" x14ac:dyDescent="0.25">
      <c r="B45" s="438" t="s">
        <v>3676</v>
      </c>
      <c r="C45" s="441">
        <f>SUM(C10:C44)-C39</f>
        <v>89218430310.420013</v>
      </c>
      <c r="D45" s="234"/>
    </row>
    <row r="46" spans="2:4" x14ac:dyDescent="0.25">
      <c r="B46" s="234"/>
      <c r="C46" s="234"/>
      <c r="D46" s="234"/>
    </row>
    <row r="47" spans="2:4" x14ac:dyDescent="0.25">
      <c r="B47" s="234"/>
      <c r="C47" s="234"/>
      <c r="D47" s="234"/>
    </row>
    <row r="48" spans="2:4" x14ac:dyDescent="0.25">
      <c r="B48" s="234"/>
      <c r="C48" s="234"/>
      <c r="D48" s="234"/>
    </row>
    <row r="49" spans="2:4" x14ac:dyDescent="0.25">
      <c r="B49" s="234" t="s">
        <v>3677</v>
      </c>
      <c r="C49" s="234">
        <v>3127.7075720618182</v>
      </c>
      <c r="D49" s="234"/>
    </row>
    <row r="50" spans="2:4" x14ac:dyDescent="0.25">
      <c r="B50" s="383" t="s">
        <v>3559</v>
      </c>
      <c r="C50" s="234"/>
      <c r="D50" s="234"/>
    </row>
    <row r="73" hidden="1" x14ac:dyDescent="0.25"/>
  </sheetData>
  <mergeCells count="3">
    <mergeCell ref="F2:M2"/>
    <mergeCell ref="F3:M3"/>
    <mergeCell ref="F4:M4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A0C64-135F-4A18-8D56-413A21E80BF5}">
  <dimension ref="A2:H606"/>
  <sheetViews>
    <sheetView showGridLines="0" workbookViewId="0">
      <selection activeCell="A6" sqref="A6:G8"/>
    </sheetView>
  </sheetViews>
  <sheetFormatPr defaultColWidth="11.42578125" defaultRowHeight="15" x14ac:dyDescent="0.25"/>
  <cols>
    <col min="1" max="3" width="20.42578125" customWidth="1"/>
    <col min="4" max="4" width="36.85546875" customWidth="1"/>
    <col min="5" max="6" width="20.42578125" customWidth="1"/>
    <col min="7" max="7" width="38.85546875" style="72" customWidth="1"/>
    <col min="8" max="8" width="20.42578125" style="72" customWidth="1"/>
    <col min="9" max="9" width="12.5703125" customWidth="1"/>
    <col min="10" max="10" width="15" bestFit="1" customWidth="1"/>
    <col min="11" max="11" width="61.140625" bestFit="1" customWidth="1"/>
    <col min="12" max="12" width="13.85546875" customWidth="1"/>
    <col min="13" max="13" width="12.140625" customWidth="1"/>
    <col min="14" max="14" width="15.85546875" customWidth="1"/>
    <col min="15" max="15" width="14.28515625" customWidth="1"/>
    <col min="16" max="16" width="11" customWidth="1"/>
    <col min="17" max="17" width="55.7109375" bestFit="1" customWidth="1"/>
    <col min="18" max="18" width="43.85546875" bestFit="1" customWidth="1"/>
    <col min="19" max="19" width="37.28515625" bestFit="1" customWidth="1"/>
    <col min="20" max="20" width="27.85546875" bestFit="1" customWidth="1"/>
    <col min="21" max="21" width="13.28515625" bestFit="1" customWidth="1"/>
    <col min="22" max="22" width="12.5703125" bestFit="1" customWidth="1"/>
    <col min="23" max="23" width="36.7109375" bestFit="1" customWidth="1"/>
    <col min="24" max="24" width="36.140625" bestFit="1" customWidth="1"/>
    <col min="25" max="25" width="48" bestFit="1" customWidth="1"/>
    <col min="26" max="26" width="43.85546875" bestFit="1" customWidth="1"/>
    <col min="27" max="27" width="25.140625" bestFit="1" customWidth="1"/>
    <col min="28" max="28" width="20" bestFit="1" customWidth="1"/>
    <col min="29" max="29" width="29.28515625" bestFit="1" customWidth="1"/>
    <col min="30" max="30" width="32.42578125" bestFit="1" customWidth="1"/>
    <col min="31" max="31" width="33.5703125" bestFit="1" customWidth="1"/>
    <col min="32" max="32" width="39.42578125" bestFit="1" customWidth="1"/>
    <col min="33" max="33" width="35.7109375" bestFit="1" customWidth="1"/>
    <col min="34" max="34" width="48.5703125" bestFit="1" customWidth="1"/>
    <col min="35" max="35" width="27" bestFit="1" customWidth="1"/>
    <col min="36" max="36" width="35.85546875" bestFit="1" customWidth="1"/>
    <col min="37" max="37" width="34.140625" bestFit="1" customWidth="1"/>
    <col min="38" max="38" width="29.7109375" bestFit="1" customWidth="1"/>
    <col min="39" max="39" width="51.7109375" bestFit="1" customWidth="1"/>
    <col min="40" max="40" width="33.28515625" bestFit="1" customWidth="1"/>
    <col min="41" max="41" width="41.5703125" bestFit="1" customWidth="1"/>
    <col min="42" max="42" width="28.28515625" bestFit="1" customWidth="1"/>
    <col min="43" max="43" width="26.5703125" bestFit="1" customWidth="1"/>
    <col min="44" max="44" width="53" bestFit="1" customWidth="1"/>
    <col min="45" max="45" width="38.7109375" bestFit="1" customWidth="1"/>
    <col min="46" max="46" width="31.5703125" bestFit="1" customWidth="1"/>
    <col min="47" max="47" width="46" bestFit="1" customWidth="1"/>
    <col min="48" max="48" width="45.85546875" bestFit="1" customWidth="1"/>
    <col min="49" max="49" width="45.42578125" bestFit="1" customWidth="1"/>
    <col min="50" max="50" width="35.5703125" bestFit="1" customWidth="1"/>
    <col min="51" max="51" width="43.42578125" bestFit="1" customWidth="1"/>
    <col min="52" max="52" width="73.5703125" bestFit="1" customWidth="1"/>
    <col min="53" max="53" width="58.7109375" bestFit="1" customWidth="1"/>
    <col min="54" max="54" width="60.7109375" bestFit="1" customWidth="1"/>
    <col min="55" max="55" width="55.7109375" bestFit="1" customWidth="1"/>
    <col min="56" max="56" width="75.5703125" bestFit="1" customWidth="1"/>
    <col min="57" max="57" width="48.85546875" bestFit="1" customWidth="1"/>
    <col min="58" max="58" width="48.5703125" bestFit="1" customWidth="1"/>
    <col min="59" max="59" width="42.28515625" bestFit="1" customWidth="1"/>
    <col min="60" max="60" width="39.140625" bestFit="1" customWidth="1"/>
    <col min="61" max="61" width="42" bestFit="1" customWidth="1"/>
    <col min="62" max="62" width="32.85546875" bestFit="1" customWidth="1"/>
    <col min="63" max="63" width="15.140625" bestFit="1" customWidth="1"/>
    <col min="64" max="64" width="18.28515625" bestFit="1" customWidth="1"/>
    <col min="65" max="65" width="12.5703125" bestFit="1" customWidth="1"/>
  </cols>
  <sheetData>
    <row r="2" spans="1:8" ht="27.75" customHeight="1" x14ac:dyDescent="0.25">
      <c r="A2" s="682" t="s">
        <v>45</v>
      </c>
      <c r="B2" s="683"/>
      <c r="C2" s="683"/>
      <c r="D2" s="683"/>
      <c r="E2" s="683"/>
      <c r="F2" s="683"/>
      <c r="G2" s="683"/>
      <c r="H2" s="133"/>
    </row>
    <row r="3" spans="1:8" ht="20.25" x14ac:dyDescent="0.25">
      <c r="A3" s="684" t="s">
        <v>46</v>
      </c>
      <c r="B3" s="685"/>
      <c r="C3" s="685"/>
      <c r="D3" s="685"/>
      <c r="E3" s="685"/>
      <c r="F3" s="685"/>
      <c r="G3" s="685"/>
      <c r="H3" s="134"/>
    </row>
    <row r="4" spans="1:8" ht="15.75" customHeight="1" x14ac:dyDescent="0.25">
      <c r="A4" s="686" t="s">
        <v>47</v>
      </c>
      <c r="B4" s="687"/>
      <c r="C4" s="687"/>
      <c r="D4" s="687"/>
      <c r="E4" s="687"/>
      <c r="F4" s="687"/>
      <c r="G4" s="687"/>
      <c r="H4" s="6"/>
    </row>
    <row r="5" spans="1:8" x14ac:dyDescent="0.25">
      <c r="D5" s="328"/>
    </row>
    <row r="6" spans="1:8" ht="15" customHeight="1" x14ac:dyDescent="0.25">
      <c r="A6" s="907" t="s">
        <v>3842</v>
      </c>
      <c r="B6" s="907"/>
      <c r="C6" s="907"/>
      <c r="D6" s="907"/>
      <c r="E6" s="907"/>
      <c r="F6" s="907"/>
      <c r="G6" s="907"/>
    </row>
    <row r="7" spans="1:8" x14ac:dyDescent="0.25">
      <c r="A7" s="907"/>
      <c r="B7" s="907"/>
      <c r="C7" s="907"/>
      <c r="D7" s="907"/>
      <c r="E7" s="907"/>
      <c r="F7" s="907"/>
      <c r="G7" s="907"/>
    </row>
    <row r="8" spans="1:8" x14ac:dyDescent="0.25">
      <c r="A8" s="907"/>
      <c r="B8" s="907"/>
      <c r="C8" s="907"/>
      <c r="D8" s="907"/>
      <c r="E8" s="907"/>
      <c r="F8" s="907"/>
      <c r="G8" s="907"/>
      <c r="H8" s="442"/>
    </row>
    <row r="9" spans="1:8" x14ac:dyDescent="0.25">
      <c r="B9" s="443"/>
      <c r="G9" s="341"/>
      <c r="H9" s="442"/>
    </row>
    <row r="10" spans="1:8" x14ac:dyDescent="0.25">
      <c r="B10" s="443"/>
      <c r="G10" s="341"/>
      <c r="H10" s="442"/>
    </row>
    <row r="11" spans="1:8" x14ac:dyDescent="0.25">
      <c r="B11" s="443"/>
      <c r="G11" s="341"/>
      <c r="H11" s="442"/>
    </row>
    <row r="12" spans="1:8" x14ac:dyDescent="0.25">
      <c r="B12" s="443"/>
      <c r="G12" s="341"/>
      <c r="H12" s="442"/>
    </row>
    <row r="13" spans="1:8" x14ac:dyDescent="0.25">
      <c r="B13" s="443"/>
      <c r="G13" s="341"/>
      <c r="H13" s="442"/>
    </row>
    <row r="14" spans="1:8" x14ac:dyDescent="0.25">
      <c r="B14" s="443"/>
      <c r="G14" s="341"/>
      <c r="H14" s="442"/>
    </row>
    <row r="15" spans="1:8" x14ac:dyDescent="0.25">
      <c r="B15" s="443"/>
      <c r="G15" s="341"/>
      <c r="H15" s="442"/>
    </row>
    <row r="16" spans="1:8" x14ac:dyDescent="0.25">
      <c r="B16" s="443"/>
      <c r="G16" s="341"/>
      <c r="H16" s="442"/>
    </row>
    <row r="17" spans="2:8" x14ac:dyDescent="0.25">
      <c r="B17" s="443"/>
      <c r="G17" s="341"/>
      <c r="H17" s="442"/>
    </row>
    <row r="18" spans="2:8" x14ac:dyDescent="0.25">
      <c r="B18" s="443"/>
      <c r="F18" s="116"/>
      <c r="G18" s="341"/>
      <c r="H18" s="442"/>
    </row>
    <row r="19" spans="2:8" x14ac:dyDescent="0.25">
      <c r="B19" s="443"/>
      <c r="G19" s="341"/>
      <c r="H19" s="442"/>
    </row>
    <row r="20" spans="2:8" x14ac:dyDescent="0.25">
      <c r="B20" s="443"/>
      <c r="G20" s="341"/>
      <c r="H20" s="442"/>
    </row>
    <row r="21" spans="2:8" x14ac:dyDescent="0.25">
      <c r="B21" s="443"/>
      <c r="G21" s="341"/>
      <c r="H21" s="442"/>
    </row>
    <row r="22" spans="2:8" x14ac:dyDescent="0.25">
      <c r="B22" s="443"/>
      <c r="G22" s="341"/>
      <c r="H22" s="442"/>
    </row>
    <row r="23" spans="2:8" x14ac:dyDescent="0.25">
      <c r="B23" s="443"/>
      <c r="G23" s="341"/>
      <c r="H23" s="442"/>
    </row>
    <row r="24" spans="2:8" x14ac:dyDescent="0.25">
      <c r="B24" s="443"/>
      <c r="G24" s="341"/>
      <c r="H24" s="442"/>
    </row>
    <row r="25" spans="2:8" x14ac:dyDescent="0.25">
      <c r="B25" s="443"/>
      <c r="G25" s="341"/>
      <c r="H25" s="442"/>
    </row>
    <row r="26" spans="2:8" x14ac:dyDescent="0.25">
      <c r="B26" s="443"/>
      <c r="G26" s="341"/>
      <c r="H26" s="442"/>
    </row>
    <row r="27" spans="2:8" x14ac:dyDescent="0.25">
      <c r="B27" s="443"/>
      <c r="G27" s="341"/>
      <c r="H27" s="442"/>
    </row>
    <row r="28" spans="2:8" x14ac:dyDescent="0.25">
      <c r="B28" s="443"/>
      <c r="G28" s="341"/>
      <c r="H28" s="442"/>
    </row>
    <row r="29" spans="2:8" x14ac:dyDescent="0.25">
      <c r="B29" s="443"/>
      <c r="G29" s="341"/>
      <c r="H29" s="442"/>
    </row>
    <row r="30" spans="2:8" x14ac:dyDescent="0.25">
      <c r="B30" s="443"/>
      <c r="G30" s="341"/>
      <c r="H30" s="442"/>
    </row>
    <row r="31" spans="2:8" x14ac:dyDescent="0.25">
      <c r="B31" s="443"/>
      <c r="G31" s="341"/>
      <c r="H31" s="442"/>
    </row>
    <row r="32" spans="2:8" x14ac:dyDescent="0.25">
      <c r="B32" s="443"/>
      <c r="G32" s="341"/>
      <c r="H32" s="442"/>
    </row>
    <row r="33" spans="2:8" x14ac:dyDescent="0.25">
      <c r="B33" s="443"/>
      <c r="G33" s="341"/>
      <c r="H33" s="442"/>
    </row>
    <row r="34" spans="2:8" x14ac:dyDescent="0.25">
      <c r="B34" s="443"/>
      <c r="G34" s="341"/>
      <c r="H34" s="442"/>
    </row>
    <row r="35" spans="2:8" x14ac:dyDescent="0.25">
      <c r="B35" s="443"/>
      <c r="G35" s="341" t="s">
        <v>3653</v>
      </c>
      <c r="H35" s="442">
        <v>21335.508915716026</v>
      </c>
    </row>
    <row r="36" spans="2:8" x14ac:dyDescent="0.25">
      <c r="B36" s="443"/>
      <c r="G36" s="341" t="s">
        <v>3671</v>
      </c>
      <c r="H36" s="442">
        <v>34428.165286181451</v>
      </c>
    </row>
    <row r="37" spans="2:8" x14ac:dyDescent="0.25">
      <c r="G37" s="341" t="s">
        <v>3670</v>
      </c>
      <c r="H37" s="442">
        <v>41883.918489360432</v>
      </c>
    </row>
    <row r="38" spans="2:8" x14ac:dyDescent="0.25">
      <c r="G38" s="341" t="s">
        <v>3669</v>
      </c>
      <c r="H38" s="442">
        <v>45105.592409337987</v>
      </c>
    </row>
    <row r="64" spans="1:1" x14ac:dyDescent="0.25">
      <c r="A64" s="360" t="s">
        <v>3678</v>
      </c>
    </row>
    <row r="507" ht="13.5" customHeight="1" x14ac:dyDescent="0.25"/>
    <row r="546" spans="1:1" hidden="1" x14ac:dyDescent="0.25">
      <c r="A546">
        <v>62992</v>
      </c>
    </row>
    <row r="547" spans="1:1" hidden="1" x14ac:dyDescent="0.25">
      <c r="A547">
        <v>215815</v>
      </c>
    </row>
    <row r="548" spans="1:1" hidden="1" x14ac:dyDescent="0.25">
      <c r="A548">
        <v>760680</v>
      </c>
    </row>
    <row r="549" spans="1:1" hidden="1" x14ac:dyDescent="0.25">
      <c r="A549">
        <v>95665</v>
      </c>
    </row>
    <row r="550" spans="1:1" hidden="1" x14ac:dyDescent="0.25">
      <c r="A550">
        <v>383256</v>
      </c>
    </row>
    <row r="551" spans="1:1" hidden="1" x14ac:dyDescent="0.25">
      <c r="A551">
        <v>281759</v>
      </c>
    </row>
    <row r="552" spans="1:1" hidden="1" x14ac:dyDescent="0.25">
      <c r="A552">
        <v>587465</v>
      </c>
    </row>
    <row r="553" spans="1:1" hidden="1" x14ac:dyDescent="0.25">
      <c r="A553">
        <v>309092</v>
      </c>
    </row>
    <row r="554" spans="1:1" hidden="1" x14ac:dyDescent="0.25">
      <c r="A554">
        <v>192665</v>
      </c>
    </row>
    <row r="555" spans="1:1" hidden="1" x14ac:dyDescent="0.25">
      <c r="A555">
        <v>85708</v>
      </c>
    </row>
    <row r="556" spans="1:1" hidden="1" x14ac:dyDescent="0.25"/>
    <row r="557" spans="1:1" hidden="1" x14ac:dyDescent="0.25"/>
    <row r="558" spans="1:1" hidden="1" x14ac:dyDescent="0.25"/>
    <row r="559" spans="1:1" hidden="1" x14ac:dyDescent="0.25"/>
    <row r="560" spans="1:1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</sheetData>
  <mergeCells count="4">
    <mergeCell ref="A6:G8"/>
    <mergeCell ref="A2:G2"/>
    <mergeCell ref="A3:G3"/>
    <mergeCell ref="A4:G4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3C647-59B2-45D3-B069-00430A928041}">
  <dimension ref="E8:I20"/>
  <sheetViews>
    <sheetView workbookViewId="0">
      <selection activeCell="L16" sqref="L16"/>
    </sheetView>
  </sheetViews>
  <sheetFormatPr defaultColWidth="11.42578125" defaultRowHeight="15" x14ac:dyDescent="0.25"/>
  <cols>
    <col min="1" max="4" width="11.42578125" style="55"/>
    <col min="5" max="5" width="21.28515625" style="55" customWidth="1"/>
    <col min="6" max="6" width="29.7109375" style="55" customWidth="1"/>
    <col min="7" max="7" width="17.42578125" style="55" customWidth="1"/>
    <col min="8" max="8" width="20.5703125" style="55" bestFit="1" customWidth="1"/>
    <col min="9" max="9" width="15.7109375" style="55" customWidth="1"/>
    <col min="10" max="16384" width="11.42578125" style="55"/>
  </cols>
  <sheetData>
    <row r="8" spans="5:9" x14ac:dyDescent="0.25">
      <c r="E8" s="865" t="s">
        <v>3790</v>
      </c>
      <c r="F8" s="865"/>
      <c r="G8" s="865"/>
      <c r="H8" s="865"/>
      <c r="I8" s="865"/>
    </row>
    <row r="9" spans="5:9" ht="29.25" customHeight="1" x14ac:dyDescent="0.25">
      <c r="E9" s="866" t="s">
        <v>3839</v>
      </c>
      <c r="F9" s="866"/>
      <c r="G9" s="866"/>
      <c r="H9" s="866"/>
      <c r="I9" s="866"/>
    </row>
    <row r="10" spans="5:9" ht="21.75" customHeight="1" x14ac:dyDescent="0.25">
      <c r="E10" s="865">
        <v>2024</v>
      </c>
      <c r="F10" s="865"/>
      <c r="G10" s="865"/>
      <c r="H10" s="865"/>
      <c r="I10" s="865"/>
    </row>
    <row r="11" spans="5:9" x14ac:dyDescent="0.25">
      <c r="E11" s="856" t="s">
        <v>3791</v>
      </c>
      <c r="F11" s="856"/>
      <c r="G11" s="856"/>
      <c r="H11" s="856"/>
      <c r="I11" s="856"/>
    </row>
    <row r="12" spans="5:9" x14ac:dyDescent="0.25">
      <c r="E12" s="867" t="s">
        <v>3792</v>
      </c>
      <c r="F12" s="867" t="s">
        <v>3793</v>
      </c>
      <c r="G12" s="869" t="s">
        <v>3794</v>
      </c>
      <c r="H12" s="869" t="s">
        <v>3795</v>
      </c>
      <c r="I12" s="869" t="s">
        <v>3796</v>
      </c>
    </row>
    <row r="13" spans="5:9" x14ac:dyDescent="0.25">
      <c r="E13" s="867"/>
      <c r="F13" s="867"/>
      <c r="G13" s="869"/>
      <c r="H13" s="869"/>
      <c r="I13" s="869"/>
    </row>
    <row r="14" spans="5:9" x14ac:dyDescent="0.25">
      <c r="E14" s="868"/>
      <c r="F14" s="868"/>
      <c r="G14" s="655">
        <v>1</v>
      </c>
      <c r="H14" s="655">
        <v>2</v>
      </c>
      <c r="I14" s="655">
        <v>3</v>
      </c>
    </row>
    <row r="15" spans="5:9" ht="63.75" x14ac:dyDescent="0.25">
      <c r="E15" s="656" t="s">
        <v>3797</v>
      </c>
      <c r="F15" s="657" t="s">
        <v>3798</v>
      </c>
      <c r="G15" s="658" t="s">
        <v>3799</v>
      </c>
      <c r="H15" s="659">
        <v>606020756</v>
      </c>
      <c r="I15" s="660">
        <v>5963797828</v>
      </c>
    </row>
    <row r="16" spans="5:9" ht="63.75" x14ac:dyDescent="0.25">
      <c r="E16" s="864" t="s">
        <v>3800</v>
      </c>
      <c r="F16" s="657" t="s">
        <v>3801</v>
      </c>
      <c r="G16" s="658" t="s">
        <v>3802</v>
      </c>
      <c r="H16" s="659">
        <v>62947152</v>
      </c>
      <c r="I16" s="660">
        <v>1026268486.9999999</v>
      </c>
    </row>
    <row r="17" spans="5:9" ht="89.25" x14ac:dyDescent="0.25">
      <c r="E17" s="864"/>
      <c r="F17" s="657" t="s">
        <v>3803</v>
      </c>
      <c r="G17" s="658" t="s">
        <v>3804</v>
      </c>
      <c r="H17" s="659">
        <v>33862605</v>
      </c>
      <c r="I17" s="660">
        <v>72400491</v>
      </c>
    </row>
    <row r="18" spans="5:9" ht="76.5" x14ac:dyDescent="0.25">
      <c r="E18" s="661" t="s">
        <v>3805</v>
      </c>
      <c r="F18" s="662" t="s">
        <v>3806</v>
      </c>
      <c r="G18" s="663" t="s">
        <v>3807</v>
      </c>
      <c r="H18" s="664">
        <v>39223</v>
      </c>
      <c r="I18" s="665">
        <v>260704082</v>
      </c>
    </row>
    <row r="19" spans="5:9" x14ac:dyDescent="0.25">
      <c r="E19" s="666" t="s">
        <v>3808</v>
      </c>
      <c r="F19" s="666"/>
      <c r="G19" s="666"/>
      <c r="H19" s="667"/>
      <c r="I19" s="668">
        <f>SUM(I15:I18)</f>
        <v>7323170888</v>
      </c>
    </row>
    <row r="20" spans="5:9" x14ac:dyDescent="0.25">
      <c r="E20" s="52" t="s">
        <v>3809</v>
      </c>
    </row>
  </sheetData>
  <mergeCells count="10">
    <mergeCell ref="E16:E17"/>
    <mergeCell ref="E8:I8"/>
    <mergeCell ref="E9:I9"/>
    <mergeCell ref="E10:I10"/>
    <mergeCell ref="E11:I11"/>
    <mergeCell ref="E12:E14"/>
    <mergeCell ref="F12:F14"/>
    <mergeCell ref="G12:G13"/>
    <mergeCell ref="H12:H13"/>
    <mergeCell ref="I12:I13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D59F-91AD-4498-A8C8-2F2A9B5C868C}">
  <dimension ref="F3:J16"/>
  <sheetViews>
    <sheetView workbookViewId="0">
      <selection activeCell="H24" sqref="H24"/>
    </sheetView>
  </sheetViews>
  <sheetFormatPr defaultColWidth="11.42578125" defaultRowHeight="15" x14ac:dyDescent="0.25"/>
  <cols>
    <col min="1" max="5" width="11.42578125" style="55"/>
    <col min="6" max="6" width="16.28515625" style="55" customWidth="1"/>
    <col min="7" max="7" width="35.28515625" style="55" customWidth="1"/>
    <col min="8" max="8" width="17.5703125" style="55" customWidth="1"/>
    <col min="9" max="9" width="17.140625" style="55" customWidth="1"/>
    <col min="10" max="10" width="15.85546875" style="55" customWidth="1"/>
    <col min="11" max="16384" width="11.42578125" style="55"/>
  </cols>
  <sheetData>
    <row r="3" spans="6:10" x14ac:dyDescent="0.25">
      <c r="F3" s="865" t="s">
        <v>3810</v>
      </c>
      <c r="G3" s="865"/>
      <c r="H3" s="865"/>
      <c r="I3" s="865"/>
      <c r="J3" s="865"/>
    </row>
    <row r="4" spans="6:10" ht="28.5" customHeight="1" x14ac:dyDescent="0.25">
      <c r="F4" s="866" t="s">
        <v>3827</v>
      </c>
      <c r="G4" s="866"/>
      <c r="H4" s="866"/>
      <c r="I4" s="866"/>
      <c r="J4" s="866"/>
    </row>
    <row r="5" spans="6:10" x14ac:dyDescent="0.25">
      <c r="F5" s="865">
        <v>2024</v>
      </c>
      <c r="G5" s="865"/>
      <c r="H5" s="865"/>
      <c r="I5" s="865"/>
      <c r="J5" s="865"/>
    </row>
    <row r="6" spans="6:10" x14ac:dyDescent="0.25">
      <c r="F6" s="856" t="s">
        <v>3791</v>
      </c>
      <c r="G6" s="856"/>
      <c r="H6" s="856"/>
      <c r="I6" s="856"/>
      <c r="J6" s="856"/>
    </row>
    <row r="7" spans="6:10" ht="3" customHeight="1" x14ac:dyDescent="0.25"/>
    <row r="8" spans="6:10" ht="33.75" customHeight="1" x14ac:dyDescent="0.25">
      <c r="F8" s="867" t="s">
        <v>3792</v>
      </c>
      <c r="G8" s="867" t="s">
        <v>3793</v>
      </c>
      <c r="H8" s="869" t="s">
        <v>3794</v>
      </c>
      <c r="I8" s="869" t="s">
        <v>3795</v>
      </c>
      <c r="J8" s="869" t="s">
        <v>3796</v>
      </c>
    </row>
    <row r="9" spans="6:10" x14ac:dyDescent="0.25">
      <c r="F9" s="867"/>
      <c r="G9" s="867"/>
      <c r="H9" s="869"/>
      <c r="I9" s="869"/>
      <c r="J9" s="869"/>
    </row>
    <row r="10" spans="6:10" x14ac:dyDescent="0.25">
      <c r="F10" s="868"/>
      <c r="G10" s="868"/>
      <c r="H10" s="655">
        <v>1</v>
      </c>
      <c r="I10" s="655">
        <v>2</v>
      </c>
      <c r="J10" s="655">
        <v>3</v>
      </c>
    </row>
    <row r="11" spans="6:10" ht="51" x14ac:dyDescent="0.25">
      <c r="F11" s="669" t="s">
        <v>3797</v>
      </c>
      <c r="G11" s="657" t="s">
        <v>3811</v>
      </c>
      <c r="H11" s="658" t="s">
        <v>3812</v>
      </c>
      <c r="I11" s="659">
        <v>608014080</v>
      </c>
      <c r="J11" s="660">
        <v>4509276813</v>
      </c>
    </row>
    <row r="12" spans="6:10" ht="63.75" x14ac:dyDescent="0.25">
      <c r="F12" s="870" t="s">
        <v>3800</v>
      </c>
      <c r="G12" s="657" t="s">
        <v>3813</v>
      </c>
      <c r="H12" s="658" t="s">
        <v>3802</v>
      </c>
      <c r="I12" s="659">
        <v>124365854.31999999</v>
      </c>
      <c r="J12" s="660">
        <v>689565555.00000012</v>
      </c>
    </row>
    <row r="13" spans="6:10" ht="76.5" x14ac:dyDescent="0.25">
      <c r="F13" s="870"/>
      <c r="G13" s="657" t="s">
        <v>3814</v>
      </c>
      <c r="H13" s="658" t="s">
        <v>3804</v>
      </c>
      <c r="I13" s="659">
        <v>31081907.149999999</v>
      </c>
      <c r="J13" s="660">
        <v>1034046393.0000001</v>
      </c>
    </row>
    <row r="14" spans="6:10" ht="63.75" x14ac:dyDescent="0.25">
      <c r="F14" s="670" t="s">
        <v>3805</v>
      </c>
      <c r="G14" s="662" t="s">
        <v>3815</v>
      </c>
      <c r="H14" s="663" t="s">
        <v>3807</v>
      </c>
      <c r="I14" s="664">
        <v>1843000</v>
      </c>
      <c r="J14" s="665">
        <v>400351394</v>
      </c>
    </row>
    <row r="15" spans="6:10" x14ac:dyDescent="0.25">
      <c r="F15" s="666" t="s">
        <v>3808</v>
      </c>
      <c r="G15" s="666"/>
      <c r="H15" s="666"/>
      <c r="I15" s="667"/>
      <c r="J15" s="668">
        <f>SUM(J11:J14)</f>
        <v>6633240155</v>
      </c>
    </row>
    <row r="16" spans="6:10" x14ac:dyDescent="0.25">
      <c r="F16" s="52" t="s">
        <v>3809</v>
      </c>
    </row>
  </sheetData>
  <mergeCells count="10">
    <mergeCell ref="F12:F13"/>
    <mergeCell ref="F3:J3"/>
    <mergeCell ref="F4:J4"/>
    <mergeCell ref="F5:J5"/>
    <mergeCell ref="F6:J6"/>
    <mergeCell ref="F8:F10"/>
    <mergeCell ref="G8:G10"/>
    <mergeCell ref="H8:H9"/>
    <mergeCell ref="I8:I9"/>
    <mergeCell ref="J8:J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9EC3B-8FD3-4118-AA3A-32833F8883F2}">
  <dimension ref="E2:I15"/>
  <sheetViews>
    <sheetView workbookViewId="0">
      <selection activeCell="G18" sqref="G18"/>
    </sheetView>
  </sheetViews>
  <sheetFormatPr defaultColWidth="11.42578125" defaultRowHeight="15" x14ac:dyDescent="0.25"/>
  <cols>
    <col min="1" max="4" width="11.42578125" style="55"/>
    <col min="5" max="5" width="19" style="55" customWidth="1"/>
    <col min="6" max="6" width="30.140625" style="55" customWidth="1"/>
    <col min="7" max="7" width="16.28515625" style="55" customWidth="1"/>
    <col min="8" max="8" width="14.42578125" style="55" customWidth="1"/>
    <col min="9" max="9" width="17.28515625" style="55" customWidth="1"/>
    <col min="10" max="16384" width="11.42578125" style="55"/>
  </cols>
  <sheetData>
    <row r="2" spans="5:9" x14ac:dyDescent="0.25">
      <c r="E2" s="865" t="s">
        <v>3816</v>
      </c>
      <c r="F2" s="865"/>
      <c r="G2" s="865"/>
      <c r="H2" s="865"/>
      <c r="I2" s="865"/>
    </row>
    <row r="3" spans="5:9" ht="38.25" customHeight="1" x14ac:dyDescent="0.25">
      <c r="E3" s="866" t="s">
        <v>3828</v>
      </c>
      <c r="F3" s="866"/>
      <c r="G3" s="866"/>
      <c r="H3" s="866"/>
      <c r="I3" s="866"/>
    </row>
    <row r="4" spans="5:9" x14ac:dyDescent="0.25">
      <c r="E4" s="865">
        <v>2024</v>
      </c>
      <c r="F4" s="865"/>
      <c r="G4" s="865"/>
      <c r="H4" s="865"/>
      <c r="I4" s="865"/>
    </row>
    <row r="5" spans="5:9" x14ac:dyDescent="0.25">
      <c r="E5" s="856" t="s">
        <v>3791</v>
      </c>
      <c r="F5" s="856"/>
      <c r="G5" s="856"/>
      <c r="H5" s="856"/>
      <c r="I5" s="856"/>
    </row>
    <row r="6" spans="5:9" x14ac:dyDescent="0.25">
      <c r="E6" s="867" t="s">
        <v>3792</v>
      </c>
      <c r="F6" s="867" t="s">
        <v>3793</v>
      </c>
      <c r="G6" s="869" t="s">
        <v>3794</v>
      </c>
      <c r="H6" s="869" t="s">
        <v>3795</v>
      </c>
      <c r="I6" s="869" t="s">
        <v>3796</v>
      </c>
    </row>
    <row r="7" spans="5:9" x14ac:dyDescent="0.25">
      <c r="E7" s="867"/>
      <c r="F7" s="867"/>
      <c r="G7" s="869"/>
      <c r="H7" s="869"/>
      <c r="I7" s="869"/>
    </row>
    <row r="8" spans="5:9" x14ac:dyDescent="0.25">
      <c r="E8" s="868"/>
      <c r="F8" s="868"/>
      <c r="G8" s="655">
        <v>1</v>
      </c>
      <c r="H8" s="655">
        <v>2</v>
      </c>
      <c r="I8" s="655">
        <v>3</v>
      </c>
    </row>
    <row r="9" spans="5:9" ht="63.75" x14ac:dyDescent="0.25">
      <c r="E9" s="871" t="s">
        <v>3797</v>
      </c>
      <c r="F9" s="657" t="s">
        <v>3817</v>
      </c>
      <c r="G9" s="658" t="s">
        <v>3818</v>
      </c>
      <c r="H9" s="659">
        <v>199296106.16</v>
      </c>
      <c r="I9" s="660">
        <v>972459151</v>
      </c>
    </row>
    <row r="10" spans="5:9" ht="63.75" x14ac:dyDescent="0.25">
      <c r="E10" s="872"/>
      <c r="F10" s="657" t="s">
        <v>3819</v>
      </c>
      <c r="G10" s="658" t="s">
        <v>3820</v>
      </c>
      <c r="H10" s="659">
        <v>159436884.91999999</v>
      </c>
      <c r="I10" s="660">
        <v>591742423</v>
      </c>
    </row>
    <row r="11" spans="5:9" ht="76.5" x14ac:dyDescent="0.25">
      <c r="E11" s="864" t="s">
        <v>3800</v>
      </c>
      <c r="F11" s="657" t="s">
        <v>3821</v>
      </c>
      <c r="G11" s="658" t="s">
        <v>3822</v>
      </c>
      <c r="H11" s="659">
        <v>82644800</v>
      </c>
      <c r="I11" s="660">
        <v>106404817</v>
      </c>
    </row>
    <row r="12" spans="5:9" ht="89.25" x14ac:dyDescent="0.25">
      <c r="E12" s="864"/>
      <c r="F12" s="657" t="s">
        <v>3823</v>
      </c>
      <c r="G12" s="658" t="s">
        <v>3824</v>
      </c>
      <c r="H12" s="659">
        <v>20000000</v>
      </c>
      <c r="I12" s="660">
        <v>136477739</v>
      </c>
    </row>
    <row r="13" spans="5:9" ht="76.5" x14ac:dyDescent="0.25">
      <c r="E13" s="661" t="s">
        <v>3805</v>
      </c>
      <c r="F13" s="662" t="s">
        <v>3825</v>
      </c>
      <c r="G13" s="663" t="s">
        <v>3826</v>
      </c>
      <c r="H13" s="664">
        <v>11000</v>
      </c>
      <c r="I13" s="665">
        <v>347268903</v>
      </c>
    </row>
    <row r="14" spans="5:9" x14ac:dyDescent="0.25">
      <c r="E14" s="666" t="s">
        <v>3808</v>
      </c>
      <c r="F14" s="666"/>
      <c r="G14" s="666"/>
      <c r="H14" s="667"/>
      <c r="I14" s="668">
        <f>SUM(I8:I13)</f>
        <v>2154353036</v>
      </c>
    </row>
    <row r="15" spans="5:9" x14ac:dyDescent="0.25">
      <c r="E15" s="52" t="s">
        <v>3809</v>
      </c>
    </row>
  </sheetData>
  <mergeCells count="11">
    <mergeCell ref="E9:E10"/>
    <mergeCell ref="E11:E12"/>
    <mergeCell ref="E2:I2"/>
    <mergeCell ref="E3:I3"/>
    <mergeCell ref="E4:I4"/>
    <mergeCell ref="E5:I5"/>
    <mergeCell ref="E6:E8"/>
    <mergeCell ref="F6:F8"/>
    <mergeCell ref="G6:G7"/>
    <mergeCell ref="H6:H7"/>
    <mergeCell ref="I6:I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341AC-C313-45EA-8B56-3D8DEA563F8F}">
  <dimension ref="A1:AD43"/>
  <sheetViews>
    <sheetView showGridLines="0" topLeftCell="A18" zoomScaleNormal="100" workbookViewId="0">
      <selection activeCell="A18" sqref="A18"/>
    </sheetView>
  </sheetViews>
  <sheetFormatPr defaultColWidth="9.140625" defaultRowHeight="15" x14ac:dyDescent="0.25"/>
  <cols>
    <col min="1" max="1" width="22" style="2" customWidth="1"/>
    <col min="2" max="3" width="20" style="2" customWidth="1"/>
    <col min="4" max="30" width="5" style="2" customWidth="1"/>
    <col min="31" max="16384" width="9.140625" style="2"/>
  </cols>
  <sheetData>
    <row r="1" spans="1:30" s="3" customFormat="1" ht="23.25" customHeight="1" x14ac:dyDescent="0.25">
      <c r="C1" s="688" t="s">
        <v>45</v>
      </c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4"/>
      <c r="P1" s="4"/>
      <c r="Q1" s="4"/>
      <c r="R1" s="4"/>
    </row>
    <row r="2" spans="1:30" s="3" customFormat="1" ht="18.75" x14ac:dyDescent="0.25">
      <c r="C2" s="689" t="s">
        <v>46</v>
      </c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5"/>
      <c r="P2" s="5"/>
      <c r="Q2" s="5"/>
      <c r="R2" s="5"/>
    </row>
    <row r="3" spans="1:30" s="3" customFormat="1" ht="15.75" customHeight="1" x14ac:dyDescent="0.25">
      <c r="C3" s="687" t="s">
        <v>47</v>
      </c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"/>
      <c r="P3" s="6"/>
      <c r="Q3" s="6"/>
      <c r="R3" s="6"/>
    </row>
    <row r="4" spans="1:30" s="3" customFormat="1" x14ac:dyDescent="0.25"/>
    <row r="5" spans="1:3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x14ac:dyDescent="0.25">
      <c r="A6" s="1"/>
      <c r="B6" s="1" t="s">
        <v>23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 x14ac:dyDescent="0.25">
      <c r="A7" s="225"/>
      <c r="B7" s="225" t="s">
        <v>27</v>
      </c>
      <c r="C7" s="225" t="s">
        <v>28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x14ac:dyDescent="0.25">
      <c r="A8" s="225" t="s">
        <v>29</v>
      </c>
      <c r="B8" s="225">
        <v>21.161216992890488</v>
      </c>
      <c r="C8" s="225">
        <v>18.533728989186532</v>
      </c>
      <c r="D8"/>
      <c r="E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0" x14ac:dyDescent="0.25">
      <c r="A9" s="225" t="s">
        <v>30</v>
      </c>
      <c r="B9" s="225">
        <v>19.427525277952611</v>
      </c>
      <c r="C9" s="225">
        <v>17.785625418521377</v>
      </c>
      <c r="D9"/>
      <c r="E9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spans="1:30" x14ac:dyDescent="0.25">
      <c r="A10" s="225" t="s">
        <v>31</v>
      </c>
      <c r="B10" s="225">
        <v>17.1555050528363</v>
      </c>
      <c r="C10" s="225">
        <v>13.97355546158396</v>
      </c>
      <c r="D10"/>
      <c r="E10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0" x14ac:dyDescent="0.25">
      <c r="A11" s="225" t="s">
        <v>32</v>
      </c>
      <c r="B11" s="225">
        <v>16.195051026842513</v>
      </c>
      <c r="C11" s="225">
        <v>17.398200427587309</v>
      </c>
      <c r="D11"/>
      <c r="E1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0" x14ac:dyDescent="0.25">
      <c r="A12" s="225" t="s">
        <v>24</v>
      </c>
      <c r="B12" s="225">
        <v>15.860744289742062</v>
      </c>
      <c r="C12" s="225">
        <v>15.063720120836877</v>
      </c>
      <c r="D12"/>
      <c r="E1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0" x14ac:dyDescent="0.25">
      <c r="A13" s="225" t="s">
        <v>33</v>
      </c>
      <c r="B13" s="225">
        <v>15.732814028765576</v>
      </c>
      <c r="C13" s="225">
        <v>13.701255040133194</v>
      </c>
      <c r="D13"/>
      <c r="E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0" x14ac:dyDescent="0.25">
      <c r="A14" s="225" t="s">
        <v>25</v>
      </c>
      <c r="B14" s="225">
        <v>14.06081039681635</v>
      </c>
      <c r="C14" s="225">
        <v>13.065491186696757</v>
      </c>
      <c r="D14"/>
      <c r="E14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0" x14ac:dyDescent="0.25">
      <c r="A15" s="225" t="s">
        <v>34</v>
      </c>
      <c r="B15" s="225">
        <v>12.955899439239575</v>
      </c>
      <c r="C15" s="225">
        <v>11.769537817285327</v>
      </c>
      <c r="D15"/>
      <c r="E15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0" x14ac:dyDescent="0.25">
      <c r="A16" s="225" t="s">
        <v>35</v>
      </c>
      <c r="B16" s="225">
        <v>12.851648642635087</v>
      </c>
      <c r="C16" s="225">
        <v>13.36237355809936</v>
      </c>
      <c r="D16"/>
      <c r="E16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spans="1:30" x14ac:dyDescent="0.25">
      <c r="A17" s="225" t="s">
        <v>36</v>
      </c>
      <c r="B17" s="225">
        <v>12.263803068638524</v>
      </c>
      <c r="C17" s="225">
        <v>12.303624829166646</v>
      </c>
      <c r="D17"/>
      <c r="E17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x14ac:dyDescent="0.25">
      <c r="A18" s="225" t="s">
        <v>37</v>
      </c>
      <c r="B18" s="225">
        <v>11.036691199456774</v>
      </c>
      <c r="C18" s="225">
        <v>9.4801549600935555</v>
      </c>
      <c r="D18"/>
      <c r="E1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x14ac:dyDescent="0.25">
      <c r="A19" s="225" t="s">
        <v>38</v>
      </c>
      <c r="B19" s="225">
        <v>10.291381596197953</v>
      </c>
      <c r="C19" s="225">
        <v>9.4285221126115779</v>
      </c>
      <c r="D19"/>
      <c r="E1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X19" s="1"/>
      <c r="Y19" s="1"/>
      <c r="Z19" s="1"/>
      <c r="AA19" s="1"/>
      <c r="AB19" s="1"/>
      <c r="AC19" s="1"/>
      <c r="AD19" s="1"/>
    </row>
    <row r="20" spans="1:30" x14ac:dyDescent="0.25">
      <c r="A20" s="225" t="s">
        <v>39</v>
      </c>
      <c r="B20" s="225">
        <v>10.11363024706996</v>
      </c>
      <c r="C20" s="225">
        <v>11.903077894834013</v>
      </c>
      <c r="D20"/>
      <c r="E2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spans="1:30" x14ac:dyDescent="0.25">
      <c r="A21" s="225" t="s">
        <v>40</v>
      </c>
      <c r="B21" s="225">
        <v>9.4388266744455596</v>
      </c>
      <c r="C21" s="225">
        <v>7.1964556222502498</v>
      </c>
      <c r="D21"/>
      <c r="E2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spans="1:30" x14ac:dyDescent="0.25">
      <c r="A22" s="225" t="s">
        <v>41</v>
      </c>
      <c r="B22" s="225">
        <v>9.1841136521369684</v>
      </c>
      <c r="C22" s="225">
        <v>10.32352536508246</v>
      </c>
      <c r="D22"/>
      <c r="E2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spans="1:30" x14ac:dyDescent="0.25">
      <c r="A23" s="225" t="s">
        <v>42</v>
      </c>
      <c r="B23" s="225">
        <v>9.1480077403460065</v>
      </c>
      <c r="C23" s="225">
        <v>6.8197764837771047</v>
      </c>
      <c r="D23"/>
      <c r="E23"/>
      <c r="F23" s="1"/>
      <c r="G23" s="1"/>
      <c r="H23" s="1"/>
      <c r="I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x14ac:dyDescent="0.25">
      <c r="A24" s="225" t="s">
        <v>26</v>
      </c>
      <c r="B24" s="225">
        <v>9.0576155792783908</v>
      </c>
      <c r="C24" s="225">
        <v>6.8927198395873504</v>
      </c>
      <c r="D24"/>
      <c r="E2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x14ac:dyDescent="0.25">
      <c r="A25" s="225" t="s">
        <v>43</v>
      </c>
      <c r="B25" s="225">
        <v>8.4189336894574289</v>
      </c>
      <c r="C25" s="225">
        <v>7.0075058751875403</v>
      </c>
      <c r="D25"/>
      <c r="E2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x14ac:dyDescent="0.25">
      <c r="A26" s="225" t="s">
        <v>44</v>
      </c>
      <c r="B26" s="225">
        <v>6.610568051756804</v>
      </c>
      <c r="C26" s="225">
        <v>6.7497943455234282</v>
      </c>
      <c r="D26"/>
      <c r="E26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x14ac:dyDescent="0.25">
      <c r="A27" s="1"/>
      <c r="B27" s="1"/>
      <c r="C27" s="226" t="s">
        <v>3495</v>
      </c>
      <c r="D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3">
    <mergeCell ref="C1:N1"/>
    <mergeCell ref="C2:N2"/>
    <mergeCell ref="C3:N3"/>
  </mergeCells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24D2C-EAD8-4CA0-BCDA-DD21ADF64C64}">
  <dimension ref="B1:Y40"/>
  <sheetViews>
    <sheetView showGridLines="0" zoomScale="90" zoomScaleNormal="90" workbookViewId="0">
      <selection activeCell="B5" sqref="B5:K5"/>
    </sheetView>
  </sheetViews>
  <sheetFormatPr defaultColWidth="11.42578125" defaultRowHeight="12.75" x14ac:dyDescent="0.2"/>
  <cols>
    <col min="1" max="1" width="11.42578125" style="101" customWidth="1"/>
    <col min="2" max="2" width="42.7109375" style="101" customWidth="1"/>
    <col min="3" max="3" width="17" style="101" customWidth="1"/>
    <col min="4" max="4" width="18.5703125" style="101" customWidth="1"/>
    <col min="5" max="5" width="17.5703125" style="101" customWidth="1"/>
    <col min="6" max="6" width="18.42578125" style="101" customWidth="1"/>
    <col min="7" max="7" width="17.5703125" style="101" customWidth="1"/>
    <col min="8" max="8" width="17.140625" style="101" customWidth="1"/>
    <col min="9" max="9" width="16" style="101" customWidth="1"/>
    <col min="10" max="10" width="18.85546875" style="101" customWidth="1"/>
    <col min="11" max="11" width="18.5703125" style="101" customWidth="1"/>
    <col min="12" max="16384" width="11.42578125" style="101"/>
  </cols>
  <sheetData>
    <row r="1" spans="2:25" ht="28.15" customHeight="1" x14ac:dyDescent="0.2">
      <c r="B1" s="879" t="s">
        <v>45</v>
      </c>
      <c r="C1" s="880"/>
      <c r="D1" s="880"/>
      <c r="E1" s="880"/>
      <c r="F1" s="880"/>
      <c r="G1" s="880"/>
      <c r="H1" s="880"/>
      <c r="I1" s="880"/>
      <c r="J1" s="880"/>
      <c r="K1" s="880"/>
    </row>
    <row r="2" spans="2:25" ht="20.25" x14ac:dyDescent="0.2">
      <c r="B2" s="792" t="s">
        <v>46</v>
      </c>
      <c r="C2" s="793"/>
      <c r="D2" s="793"/>
      <c r="E2" s="793"/>
      <c r="F2" s="793"/>
      <c r="G2" s="793"/>
      <c r="H2" s="793"/>
      <c r="I2" s="793"/>
      <c r="J2" s="793"/>
      <c r="K2" s="793"/>
    </row>
    <row r="3" spans="2:25" ht="15.75" customHeight="1" x14ac:dyDescent="0.2">
      <c r="B3" s="686" t="s">
        <v>47</v>
      </c>
      <c r="C3" s="687"/>
      <c r="D3" s="687"/>
      <c r="E3" s="687"/>
      <c r="F3" s="687"/>
      <c r="G3" s="687"/>
      <c r="H3" s="687"/>
      <c r="I3" s="687"/>
      <c r="J3" s="687"/>
      <c r="K3" s="881"/>
    </row>
    <row r="4" spans="2:25" ht="15" x14ac:dyDescent="0.25">
      <c r="B4" s="100"/>
      <c r="C4" s="100"/>
      <c r="D4" s="100"/>
      <c r="E4" s="100"/>
      <c r="F4" s="100"/>
      <c r="G4" s="100"/>
      <c r="H4" s="103"/>
      <c r="I4" s="103"/>
      <c r="J4" s="103"/>
      <c r="K4" s="103"/>
    </row>
    <row r="5" spans="2:25" ht="18.75" x14ac:dyDescent="0.3">
      <c r="B5" s="878" t="s">
        <v>3829</v>
      </c>
      <c r="C5" s="878"/>
      <c r="D5" s="878"/>
      <c r="E5" s="878"/>
      <c r="F5" s="878"/>
      <c r="G5" s="878"/>
      <c r="H5" s="878"/>
      <c r="I5" s="878"/>
      <c r="J5" s="878"/>
      <c r="K5" s="878"/>
    </row>
    <row r="6" spans="2:25" ht="18.75" x14ac:dyDescent="0.3">
      <c r="B6" s="878" t="s">
        <v>3491</v>
      </c>
      <c r="C6" s="878"/>
      <c r="D6" s="878"/>
      <c r="E6" s="878"/>
      <c r="F6" s="878"/>
      <c r="G6" s="878"/>
      <c r="H6" s="878"/>
      <c r="I6" s="878"/>
      <c r="J6" s="878"/>
      <c r="K6" s="878"/>
    </row>
    <row r="7" spans="2:25" ht="18.75" x14ac:dyDescent="0.3">
      <c r="B7" s="878">
        <v>2024</v>
      </c>
      <c r="C7" s="878"/>
      <c r="D7" s="878"/>
      <c r="E7" s="878"/>
      <c r="F7" s="878"/>
      <c r="G7" s="878"/>
      <c r="H7" s="878"/>
      <c r="I7" s="878"/>
      <c r="J7" s="878"/>
      <c r="K7" s="878"/>
    </row>
    <row r="8" spans="2:25" ht="15.75" x14ac:dyDescent="0.25">
      <c r="B8" s="873" t="s">
        <v>1081</v>
      </c>
      <c r="C8" s="873"/>
      <c r="D8" s="873"/>
      <c r="E8" s="873"/>
      <c r="F8" s="873"/>
      <c r="G8" s="873"/>
      <c r="H8" s="873"/>
      <c r="I8" s="873"/>
      <c r="J8" s="873"/>
      <c r="K8" s="873"/>
    </row>
    <row r="9" spans="2:25" ht="15.75" x14ac:dyDescent="0.25">
      <c r="B9" s="104"/>
      <c r="C9" s="104"/>
      <c r="D9" s="104"/>
      <c r="E9" s="104"/>
      <c r="F9" s="104"/>
      <c r="G9" s="104"/>
      <c r="H9" s="104"/>
      <c r="I9" s="104"/>
      <c r="J9" s="104"/>
      <c r="K9" s="104"/>
    </row>
    <row r="10" spans="2:25" ht="41.25" customHeight="1" thickBot="1" x14ac:dyDescent="0.3">
      <c r="B10" s="874" t="s">
        <v>3477</v>
      </c>
      <c r="C10" s="876" t="s">
        <v>3529</v>
      </c>
      <c r="D10" s="877"/>
      <c r="E10" s="875"/>
      <c r="F10" s="876" t="s">
        <v>1082</v>
      </c>
      <c r="G10" s="877"/>
      <c r="H10" s="875"/>
      <c r="I10" s="876" t="s">
        <v>1053</v>
      </c>
      <c r="J10" s="877"/>
      <c r="K10" s="875"/>
      <c r="M10"/>
      <c r="N10"/>
      <c r="O10"/>
      <c r="P10"/>
      <c r="Q10"/>
      <c r="R10"/>
      <c r="S10"/>
      <c r="T10"/>
      <c r="U10"/>
      <c r="V10"/>
      <c r="W10"/>
      <c r="X10"/>
      <c r="Y10"/>
    </row>
    <row r="11" spans="2:25" ht="30.75" thickBot="1" x14ac:dyDescent="0.25">
      <c r="B11" s="874"/>
      <c r="C11" s="105" t="s">
        <v>3478</v>
      </c>
      <c r="D11" s="105" t="s">
        <v>3479</v>
      </c>
      <c r="E11" s="105" t="s">
        <v>3480</v>
      </c>
      <c r="F11" s="105" t="s">
        <v>3478</v>
      </c>
      <c r="G11" s="105" t="s">
        <v>3479</v>
      </c>
      <c r="H11" s="105" t="s">
        <v>3480</v>
      </c>
      <c r="I11" s="105" t="s">
        <v>3478</v>
      </c>
      <c r="J11" s="105" t="s">
        <v>3479</v>
      </c>
      <c r="K11" s="105" t="s">
        <v>3480</v>
      </c>
    </row>
    <row r="12" spans="2:25" ht="15.75" thickBot="1" x14ac:dyDescent="0.25">
      <c r="B12" s="875"/>
      <c r="C12" s="299">
        <v>7</v>
      </c>
      <c r="D12" s="299">
        <v>8</v>
      </c>
      <c r="E12" s="299" t="s">
        <v>3483</v>
      </c>
      <c r="F12" s="299">
        <v>10</v>
      </c>
      <c r="G12" s="299">
        <v>11</v>
      </c>
      <c r="H12" s="299" t="s">
        <v>3488</v>
      </c>
      <c r="I12" s="299">
        <v>13</v>
      </c>
      <c r="J12" s="299">
        <v>14</v>
      </c>
      <c r="K12" s="299" t="s">
        <v>3489</v>
      </c>
    </row>
    <row r="13" spans="2:25" ht="15" x14ac:dyDescent="0.2">
      <c r="B13" s="306" t="s">
        <v>1058</v>
      </c>
      <c r="C13" s="307">
        <f>SUM(C14:C20)</f>
        <v>1174544279475</v>
      </c>
      <c r="D13" s="281">
        <f>SUM(D14:D20)</f>
        <v>6535143143.8100004</v>
      </c>
      <c r="E13" s="281">
        <f t="shared" ref="E13:E24" si="0">C13-D13</f>
        <v>1168009136331.1899</v>
      </c>
      <c r="F13" s="307">
        <f>SUM(F14:F20)</f>
        <v>174535920093</v>
      </c>
      <c r="G13" s="281">
        <f>SUM(G14:G20)</f>
        <v>127807393754</v>
      </c>
      <c r="H13" s="281">
        <f t="shared" ref="H13:H24" si="1">F13-G13</f>
        <v>46728526339</v>
      </c>
      <c r="I13" s="307">
        <f>SUM(I14:I20)</f>
        <v>81223760049</v>
      </c>
      <c r="J13" s="281">
        <f>SUM(J14:J20)</f>
        <v>40665746746</v>
      </c>
      <c r="K13" s="281">
        <f t="shared" ref="K13:K24" si="2">I13-J13</f>
        <v>40558013303</v>
      </c>
    </row>
    <row r="14" spans="2:25" ht="15" x14ac:dyDescent="0.2">
      <c r="B14" s="300" t="s">
        <v>1084</v>
      </c>
      <c r="C14" s="108">
        <v>1053691981963</v>
      </c>
      <c r="D14" s="108">
        <v>6535143143.8100004</v>
      </c>
      <c r="E14" s="108">
        <f t="shared" si="0"/>
        <v>1047156838819.1899</v>
      </c>
      <c r="F14" s="108">
        <v>5105421616</v>
      </c>
      <c r="G14" s="108">
        <v>0</v>
      </c>
      <c r="H14" s="108">
        <f t="shared" si="1"/>
        <v>5105421616</v>
      </c>
      <c r="I14" s="108">
        <v>0</v>
      </c>
      <c r="J14" s="108">
        <v>0</v>
      </c>
      <c r="K14" s="108">
        <f t="shared" si="2"/>
        <v>0</v>
      </c>
    </row>
    <row r="15" spans="2:25" ht="30" x14ac:dyDescent="0.2">
      <c r="B15" s="300" t="s">
        <v>1085</v>
      </c>
      <c r="C15" s="108">
        <v>4675978643</v>
      </c>
      <c r="D15" s="108">
        <v>0</v>
      </c>
      <c r="E15" s="108">
        <f t="shared" si="0"/>
        <v>4675978643</v>
      </c>
      <c r="F15" s="108">
        <v>0</v>
      </c>
      <c r="G15" s="108">
        <v>0</v>
      </c>
      <c r="H15" s="108">
        <f t="shared" si="1"/>
        <v>0</v>
      </c>
      <c r="I15" s="108">
        <v>4928431792</v>
      </c>
      <c r="J15" s="108">
        <v>0</v>
      </c>
      <c r="K15" s="108">
        <f t="shared" si="2"/>
        <v>4928431792</v>
      </c>
    </row>
    <row r="16" spans="2:25" ht="15" x14ac:dyDescent="0.2">
      <c r="B16" s="300" t="s">
        <v>1086</v>
      </c>
      <c r="C16" s="108">
        <v>86008940507</v>
      </c>
      <c r="D16" s="108">
        <v>0</v>
      </c>
      <c r="E16" s="108">
        <f t="shared" si="0"/>
        <v>86008940507</v>
      </c>
      <c r="F16" s="108">
        <v>37276009977</v>
      </c>
      <c r="G16" s="108">
        <v>0</v>
      </c>
      <c r="H16" s="108">
        <f t="shared" si="1"/>
        <v>37276009977</v>
      </c>
      <c r="I16" s="108">
        <v>35610576416</v>
      </c>
      <c r="J16" s="108">
        <v>0</v>
      </c>
      <c r="K16" s="108">
        <f t="shared" si="2"/>
        <v>35610576416</v>
      </c>
    </row>
    <row r="17" spans="2:11" ht="15" x14ac:dyDescent="0.2">
      <c r="B17" s="300" t="s">
        <v>1087</v>
      </c>
      <c r="C17" s="108">
        <v>13752752665</v>
      </c>
      <c r="D17" s="108">
        <v>0</v>
      </c>
      <c r="E17" s="108">
        <f t="shared" si="0"/>
        <v>13752752665</v>
      </c>
      <c r="F17" s="108">
        <v>4062214747</v>
      </c>
      <c r="G17" s="108">
        <v>0</v>
      </c>
      <c r="H17" s="108">
        <f t="shared" si="1"/>
        <v>4062214747</v>
      </c>
      <c r="I17" s="108">
        <v>3000000</v>
      </c>
      <c r="J17" s="108">
        <v>0</v>
      </c>
      <c r="K17" s="108">
        <f t="shared" si="2"/>
        <v>3000000</v>
      </c>
    </row>
    <row r="18" spans="2:11" ht="30" x14ac:dyDescent="0.2">
      <c r="B18" s="300" t="s">
        <v>1088</v>
      </c>
      <c r="C18" s="108">
        <v>5738982089</v>
      </c>
      <c r="D18" s="108">
        <v>0</v>
      </c>
      <c r="E18" s="108">
        <f t="shared" si="0"/>
        <v>5738982089</v>
      </c>
      <c r="F18" s="108">
        <v>127807393754</v>
      </c>
      <c r="G18" s="108">
        <v>127807393754</v>
      </c>
      <c r="H18" s="108">
        <f t="shared" si="1"/>
        <v>0</v>
      </c>
      <c r="I18" s="108">
        <v>40665746746</v>
      </c>
      <c r="J18" s="108">
        <v>40665746746</v>
      </c>
      <c r="K18" s="108">
        <f t="shared" si="2"/>
        <v>0</v>
      </c>
    </row>
    <row r="19" spans="2:11" ht="30" x14ac:dyDescent="0.2">
      <c r="B19" s="300" t="s">
        <v>1089</v>
      </c>
      <c r="C19" s="108">
        <v>292206480</v>
      </c>
      <c r="D19" s="108">
        <v>0</v>
      </c>
      <c r="E19" s="108">
        <f t="shared" si="0"/>
        <v>292206480</v>
      </c>
      <c r="F19" s="108">
        <v>0</v>
      </c>
      <c r="G19" s="108">
        <v>0</v>
      </c>
      <c r="H19" s="108">
        <f t="shared" si="1"/>
        <v>0</v>
      </c>
      <c r="I19" s="108">
        <v>0</v>
      </c>
      <c r="J19" s="108">
        <v>0</v>
      </c>
      <c r="K19" s="108">
        <f t="shared" si="2"/>
        <v>0</v>
      </c>
    </row>
    <row r="20" spans="2:11" ht="15" x14ac:dyDescent="0.2">
      <c r="B20" s="300" t="s">
        <v>1090</v>
      </c>
      <c r="C20" s="108">
        <v>10383437128</v>
      </c>
      <c r="D20" s="108">
        <v>0</v>
      </c>
      <c r="E20" s="108">
        <f t="shared" si="0"/>
        <v>10383437128</v>
      </c>
      <c r="F20" s="108">
        <v>284879999</v>
      </c>
      <c r="G20" s="108">
        <v>0</v>
      </c>
      <c r="H20" s="108">
        <f t="shared" si="1"/>
        <v>284879999</v>
      </c>
      <c r="I20" s="108">
        <v>16005095</v>
      </c>
      <c r="J20" s="108">
        <v>0</v>
      </c>
      <c r="K20" s="108">
        <f t="shared" si="2"/>
        <v>16005095</v>
      </c>
    </row>
    <row r="21" spans="2:11" ht="15" x14ac:dyDescent="0.2">
      <c r="B21" s="308" t="s">
        <v>1091</v>
      </c>
      <c r="C21" s="281">
        <f>SUM(C22:C24)</f>
        <v>12830122961</v>
      </c>
      <c r="D21" s="281">
        <f>SUM(D22:D24)</f>
        <v>0</v>
      </c>
      <c r="E21" s="281">
        <f t="shared" si="0"/>
        <v>12830122961</v>
      </c>
      <c r="F21" s="281">
        <f>SUM(F22:F24)</f>
        <v>9029508474</v>
      </c>
      <c r="G21" s="281">
        <f>SUM(G22:G24)</f>
        <v>9029508474</v>
      </c>
      <c r="H21" s="281">
        <f t="shared" si="1"/>
        <v>0</v>
      </c>
      <c r="I21" s="281">
        <f>SUM(I22:I24)</f>
        <v>38612497</v>
      </c>
      <c r="J21" s="281">
        <f>SUM(J22:J24)</f>
        <v>0</v>
      </c>
      <c r="K21" s="281">
        <f t="shared" si="2"/>
        <v>38612497</v>
      </c>
    </row>
    <row r="22" spans="2:11" ht="30" x14ac:dyDescent="0.2">
      <c r="B22" s="127" t="s">
        <v>1092</v>
      </c>
      <c r="C22" s="114">
        <v>0</v>
      </c>
      <c r="D22" s="114">
        <v>0</v>
      </c>
      <c r="E22" s="114">
        <f t="shared" si="0"/>
        <v>0</v>
      </c>
      <c r="F22" s="114">
        <v>0</v>
      </c>
      <c r="G22" s="114">
        <v>0</v>
      </c>
      <c r="H22" s="114">
        <f t="shared" si="1"/>
        <v>0</v>
      </c>
      <c r="I22" s="114">
        <v>32596816</v>
      </c>
      <c r="J22" s="114">
        <v>0</v>
      </c>
      <c r="K22" s="114">
        <f t="shared" si="2"/>
        <v>32596816</v>
      </c>
    </row>
    <row r="23" spans="2:11" ht="30" x14ac:dyDescent="0.2">
      <c r="B23" s="127" t="s">
        <v>1093</v>
      </c>
      <c r="C23" s="114">
        <v>12830122961</v>
      </c>
      <c r="D23" s="114">
        <v>0</v>
      </c>
      <c r="E23" s="114">
        <f t="shared" si="0"/>
        <v>12830122961</v>
      </c>
      <c r="F23" s="114">
        <v>9029508474</v>
      </c>
      <c r="G23" s="114">
        <v>9029508474</v>
      </c>
      <c r="H23" s="114">
        <f t="shared" si="1"/>
        <v>0</v>
      </c>
      <c r="I23" s="114"/>
      <c r="J23" s="114">
        <v>0</v>
      </c>
      <c r="K23" s="114">
        <f t="shared" si="2"/>
        <v>0</v>
      </c>
    </row>
    <row r="24" spans="2:11" ht="45" x14ac:dyDescent="0.2">
      <c r="B24" s="127" t="s">
        <v>1094</v>
      </c>
      <c r="C24" s="114">
        <v>0</v>
      </c>
      <c r="D24" s="114">
        <v>0</v>
      </c>
      <c r="E24" s="114">
        <f t="shared" si="0"/>
        <v>0</v>
      </c>
      <c r="F24" s="114">
        <v>0</v>
      </c>
      <c r="G24" s="114">
        <v>0</v>
      </c>
      <c r="H24" s="114">
        <f t="shared" si="1"/>
        <v>0</v>
      </c>
      <c r="I24" s="114">
        <v>6015681</v>
      </c>
      <c r="J24" s="114">
        <v>0</v>
      </c>
      <c r="K24" s="114">
        <f t="shared" si="2"/>
        <v>6015681</v>
      </c>
    </row>
    <row r="25" spans="2:11" ht="15.75" thickBot="1" x14ac:dyDescent="0.3">
      <c r="B25" s="301" t="s">
        <v>3484</v>
      </c>
      <c r="C25" s="302">
        <f>C13+C21</f>
        <v>1187374402436</v>
      </c>
      <c r="D25" s="303">
        <f>D13+D21</f>
        <v>6535143143.8100004</v>
      </c>
      <c r="E25" s="303">
        <f>C25-D25</f>
        <v>1180839259292.1899</v>
      </c>
      <c r="F25" s="303">
        <f>F13+F21</f>
        <v>183565428567</v>
      </c>
      <c r="G25" s="303">
        <f>G13+G21</f>
        <v>136836902228</v>
      </c>
      <c r="H25" s="303">
        <f>F25-G25</f>
        <v>46728526339</v>
      </c>
      <c r="I25" s="303">
        <f>I13+I21</f>
        <v>81262372546</v>
      </c>
      <c r="J25" s="303">
        <f>J13+J21</f>
        <v>40665746746</v>
      </c>
      <c r="K25" s="303">
        <f>I25-J25</f>
        <v>40596625800</v>
      </c>
    </row>
    <row r="26" spans="2:11" x14ac:dyDescent="0.2">
      <c r="B26" s="304" t="s">
        <v>1127</v>
      </c>
      <c r="C26" s="304"/>
      <c r="D26" s="304"/>
      <c r="E26" s="304"/>
      <c r="F26" s="304"/>
      <c r="G26" s="304"/>
      <c r="H26" s="304"/>
      <c r="I26" s="304"/>
      <c r="J26" s="304"/>
      <c r="K26" s="304"/>
    </row>
    <row r="27" spans="2:11" ht="15" x14ac:dyDescent="0.25">
      <c r="B27"/>
      <c r="C27"/>
      <c r="D27"/>
      <c r="E27"/>
      <c r="F27"/>
      <c r="G27"/>
      <c r="H27"/>
      <c r="I27"/>
      <c r="J27"/>
      <c r="K27"/>
    </row>
    <row r="28" spans="2:11" ht="15" x14ac:dyDescent="0.25">
      <c r="E28"/>
      <c r="F28"/>
      <c r="G28" s="130"/>
      <c r="H28"/>
      <c r="I28"/>
      <c r="J28"/>
      <c r="K28"/>
    </row>
    <row r="29" spans="2:11" ht="15" x14ac:dyDescent="0.25">
      <c r="F29"/>
      <c r="G29" s="130"/>
      <c r="H29"/>
      <c r="I29"/>
      <c r="J29"/>
      <c r="K29"/>
    </row>
    <row r="30" spans="2:11" ht="15" x14ac:dyDescent="0.25">
      <c r="F30"/>
      <c r="G30"/>
      <c r="H30"/>
      <c r="I30"/>
      <c r="J30"/>
      <c r="K30"/>
    </row>
    <row r="31" spans="2:11" ht="15" x14ac:dyDescent="0.25">
      <c r="F31"/>
      <c r="G31"/>
      <c r="H31"/>
      <c r="I31"/>
      <c r="J31"/>
      <c r="K31"/>
    </row>
    <row r="34" spans="2:11" ht="15" x14ac:dyDescent="0.25">
      <c r="C34"/>
      <c r="D34"/>
      <c r="E34"/>
      <c r="F34"/>
      <c r="G34"/>
      <c r="H34"/>
      <c r="I34"/>
      <c r="J34"/>
      <c r="K34"/>
    </row>
    <row r="35" spans="2:11" ht="15" x14ac:dyDescent="0.25">
      <c r="B35" s="100"/>
      <c r="C35"/>
      <c r="D35"/>
      <c r="E35"/>
      <c r="F35"/>
      <c r="G35"/>
      <c r="H35"/>
      <c r="I35"/>
      <c r="J35"/>
      <c r="K35"/>
    </row>
    <row r="36" spans="2:11" ht="15" x14ac:dyDescent="0.25">
      <c r="C36"/>
      <c r="D36"/>
      <c r="E36"/>
      <c r="F36"/>
      <c r="G36"/>
      <c r="H36"/>
      <c r="I36"/>
      <c r="J36"/>
      <c r="K36"/>
    </row>
    <row r="40" spans="2:11" ht="15" x14ac:dyDescent="0.25">
      <c r="E40" s="115"/>
    </row>
  </sheetData>
  <mergeCells count="11">
    <mergeCell ref="B7:K7"/>
    <mergeCell ref="B1:K1"/>
    <mergeCell ref="B2:K2"/>
    <mergeCell ref="B3:K3"/>
    <mergeCell ref="B5:K5"/>
    <mergeCell ref="B6:K6"/>
    <mergeCell ref="B8:K8"/>
    <mergeCell ref="B10:B12"/>
    <mergeCell ref="C10:E10"/>
    <mergeCell ref="F10:H10"/>
    <mergeCell ref="I10:K10"/>
  </mergeCells>
  <pageMargins left="0.7" right="0.7" top="0.75" bottom="0.75" header="0.3" footer="0.3"/>
  <ignoredErrors>
    <ignoredError sqref="E13 E21 H21 H13" formula="1"/>
  </ignoredError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802B0-7876-4AC4-A3F8-F726EF28771F}">
  <dimension ref="D1:M35"/>
  <sheetViews>
    <sheetView showGridLines="0" topLeftCell="B1" zoomScaleNormal="100" workbookViewId="0">
      <selection activeCell="D6" sqref="D6:J6"/>
    </sheetView>
  </sheetViews>
  <sheetFormatPr defaultColWidth="11.42578125" defaultRowHeight="12.75" x14ac:dyDescent="0.2"/>
  <cols>
    <col min="1" max="3" width="11.42578125" style="101" customWidth="1"/>
    <col min="4" max="4" width="42.7109375" style="101" customWidth="1"/>
    <col min="5" max="5" width="14.140625" style="101" customWidth="1"/>
    <col min="6" max="7" width="16.42578125" style="101" customWidth="1"/>
    <col min="8" max="8" width="16.7109375" style="101" customWidth="1"/>
    <col min="9" max="9" width="17.85546875" style="101" customWidth="1"/>
    <col min="10" max="10" width="15.7109375" style="101" customWidth="1"/>
    <col min="11" max="16384" width="11.42578125" style="101"/>
  </cols>
  <sheetData>
    <row r="1" spans="4:13" ht="27.75" x14ac:dyDescent="0.2">
      <c r="D1" s="882" t="s">
        <v>45</v>
      </c>
      <c r="E1" s="883"/>
      <c r="F1" s="883"/>
      <c r="G1" s="883"/>
      <c r="H1" s="883"/>
      <c r="I1" s="883"/>
      <c r="J1" s="883"/>
      <c r="K1" s="305"/>
    </row>
    <row r="2" spans="4:13" ht="20.25" x14ac:dyDescent="0.2">
      <c r="D2" s="792" t="s">
        <v>46</v>
      </c>
      <c r="E2" s="793"/>
      <c r="F2" s="793"/>
      <c r="G2" s="793"/>
      <c r="H2" s="793"/>
      <c r="I2" s="793"/>
      <c r="J2" s="793"/>
    </row>
    <row r="3" spans="4:13" ht="15.75" customHeight="1" x14ac:dyDescent="0.2">
      <c r="D3" s="686" t="s">
        <v>47</v>
      </c>
      <c r="E3" s="687"/>
      <c r="F3" s="687"/>
      <c r="G3" s="687"/>
      <c r="H3" s="687"/>
      <c r="I3" s="687"/>
      <c r="J3" s="687"/>
    </row>
    <row r="4" spans="4:13" ht="15" x14ac:dyDescent="0.25">
      <c r="D4" s="100"/>
      <c r="E4" s="103"/>
      <c r="F4" s="103"/>
      <c r="G4" s="103"/>
      <c r="H4" s="103"/>
    </row>
    <row r="5" spans="4:13" ht="18.75" x14ac:dyDescent="0.3">
      <c r="D5" s="878" t="s">
        <v>3829</v>
      </c>
      <c r="E5" s="878"/>
      <c r="F5" s="878"/>
      <c r="G5" s="878"/>
      <c r="H5" s="878"/>
      <c r="I5" s="878"/>
      <c r="J5" s="878"/>
    </row>
    <row r="6" spans="4:13" ht="18.75" x14ac:dyDescent="0.3">
      <c r="D6" s="878" t="s">
        <v>3491</v>
      </c>
      <c r="E6" s="878"/>
      <c r="F6" s="878"/>
      <c r="G6" s="878"/>
      <c r="H6" s="878"/>
      <c r="I6" s="878"/>
      <c r="J6" s="878"/>
      <c r="K6" s="313"/>
      <c r="L6" s="313"/>
      <c r="M6" s="313"/>
    </row>
    <row r="7" spans="4:13" ht="18.75" x14ac:dyDescent="0.3">
      <c r="D7" s="878">
        <v>2024</v>
      </c>
      <c r="E7" s="878"/>
      <c r="F7" s="878"/>
      <c r="G7" s="878"/>
      <c r="H7" s="878"/>
      <c r="I7" s="878"/>
      <c r="J7" s="878"/>
    </row>
    <row r="8" spans="4:13" ht="15.75" x14ac:dyDescent="0.25">
      <c r="D8" s="873" t="s">
        <v>1081</v>
      </c>
      <c r="E8" s="873"/>
      <c r="F8" s="873"/>
      <c r="G8" s="873"/>
      <c r="H8" s="873"/>
      <c r="I8" s="873"/>
      <c r="J8" s="873"/>
    </row>
    <row r="9" spans="4:13" ht="15.75" x14ac:dyDescent="0.25">
      <c r="D9" s="104"/>
      <c r="E9" s="104"/>
      <c r="F9" s="104"/>
      <c r="G9" s="104"/>
      <c r="H9" s="104"/>
      <c r="I9" s="104"/>
      <c r="J9" s="104"/>
    </row>
    <row r="10" spans="4:13" ht="15.75" thickBot="1" x14ac:dyDescent="0.25">
      <c r="D10" s="874" t="s">
        <v>3477</v>
      </c>
      <c r="E10" s="876" t="s">
        <v>1054</v>
      </c>
      <c r="F10" s="877"/>
      <c r="G10" s="875"/>
      <c r="H10" s="876" t="s">
        <v>3485</v>
      </c>
      <c r="I10" s="877"/>
      <c r="J10" s="875"/>
    </row>
    <row r="11" spans="4:13" ht="30.75" thickBot="1" x14ac:dyDescent="0.25">
      <c r="D11" s="874"/>
      <c r="E11" s="105" t="s">
        <v>3478</v>
      </c>
      <c r="F11" s="105" t="s">
        <v>3479</v>
      </c>
      <c r="G11" s="105" t="s">
        <v>3480</v>
      </c>
      <c r="H11" s="105" t="s">
        <v>3478</v>
      </c>
      <c r="I11" s="105" t="s">
        <v>3479</v>
      </c>
      <c r="J11" s="105" t="s">
        <v>3480</v>
      </c>
    </row>
    <row r="12" spans="4:13" ht="15.75" thickBot="1" x14ac:dyDescent="0.25">
      <c r="D12" s="875"/>
      <c r="E12" s="299">
        <v>1</v>
      </c>
      <c r="F12" s="299">
        <v>2</v>
      </c>
      <c r="G12" s="299" t="s">
        <v>3486</v>
      </c>
      <c r="H12" s="299">
        <v>4</v>
      </c>
      <c r="I12" s="299">
        <v>5</v>
      </c>
      <c r="J12" s="299" t="s">
        <v>3487</v>
      </c>
    </row>
    <row r="13" spans="4:13" ht="15" x14ac:dyDescent="0.2">
      <c r="D13" s="306" t="s">
        <v>1058</v>
      </c>
      <c r="E13" s="307">
        <f>SUM(E14:E20)</f>
        <v>22816702090.499996</v>
      </c>
      <c r="F13" s="281">
        <f>SUM(F14:F20)</f>
        <v>13140752505.799999</v>
      </c>
      <c r="G13" s="281">
        <f t="shared" ref="G13:G25" si="0">E13-F13</f>
        <v>9675949584.6999969</v>
      </c>
      <c r="H13" s="307">
        <f>SUM(H14:H20)</f>
        <v>283899832823</v>
      </c>
      <c r="I13" s="281">
        <f>SUM(I14:I20)</f>
        <v>111673331129.14999</v>
      </c>
      <c r="J13" s="281">
        <f t="shared" ref="J13:J25" si="1">H13-I13</f>
        <v>172226501693.85001</v>
      </c>
    </row>
    <row r="14" spans="4:13" ht="15" x14ac:dyDescent="0.2">
      <c r="D14" s="300" t="s">
        <v>1084</v>
      </c>
      <c r="E14" s="108">
        <v>4966091608.1299992</v>
      </c>
      <c r="F14" s="108">
        <v>0</v>
      </c>
      <c r="G14" s="108">
        <f t="shared" si="0"/>
        <v>4966091608.1299992</v>
      </c>
      <c r="H14" s="108">
        <v>0</v>
      </c>
      <c r="I14" s="108">
        <v>0</v>
      </c>
      <c r="J14" s="108">
        <f t="shared" si="1"/>
        <v>0</v>
      </c>
    </row>
    <row r="15" spans="4:13" ht="30" x14ac:dyDescent="0.2">
      <c r="D15" s="300" t="s">
        <v>1085</v>
      </c>
      <c r="E15" s="108">
        <v>0</v>
      </c>
      <c r="F15" s="108">
        <v>0</v>
      </c>
      <c r="G15" s="108">
        <f t="shared" si="0"/>
        <v>0</v>
      </c>
      <c r="H15" s="108">
        <v>0</v>
      </c>
      <c r="I15" s="108">
        <v>0</v>
      </c>
      <c r="J15" s="108">
        <f t="shared" si="1"/>
        <v>0</v>
      </c>
    </row>
    <row r="16" spans="4:13" ht="15" x14ac:dyDescent="0.2">
      <c r="D16" s="300" t="s">
        <v>1086</v>
      </c>
      <c r="E16" s="108">
        <v>3993637677.8099999</v>
      </c>
      <c r="F16" s="108">
        <v>0</v>
      </c>
      <c r="G16" s="108">
        <f t="shared" si="0"/>
        <v>3993637677.8099999</v>
      </c>
      <c r="H16" s="108">
        <v>182397798348</v>
      </c>
      <c r="I16" s="108">
        <v>12850066694.15</v>
      </c>
      <c r="J16" s="108">
        <f t="shared" si="1"/>
        <v>169547731653.85001</v>
      </c>
    </row>
    <row r="17" spans="4:10" ht="15" x14ac:dyDescent="0.2">
      <c r="D17" s="300" t="s">
        <v>1087</v>
      </c>
      <c r="E17" s="108">
        <v>517247258.60999995</v>
      </c>
      <c r="F17" s="108">
        <v>0</v>
      </c>
      <c r="G17" s="108">
        <f t="shared" si="0"/>
        <v>517247258.60999995</v>
      </c>
      <c r="H17" s="108">
        <v>0</v>
      </c>
      <c r="I17" s="108">
        <v>0</v>
      </c>
      <c r="J17" s="108">
        <f t="shared" si="1"/>
        <v>0</v>
      </c>
    </row>
    <row r="18" spans="4:10" ht="30" x14ac:dyDescent="0.2">
      <c r="D18" s="300" t="s">
        <v>1088</v>
      </c>
      <c r="E18" s="108">
        <v>13153720557.719999</v>
      </c>
      <c r="F18" s="108">
        <v>13140752505.799999</v>
      </c>
      <c r="G18" s="108">
        <f t="shared" si="0"/>
        <v>12968051.920000076</v>
      </c>
      <c r="H18" s="108">
        <v>98823264435</v>
      </c>
      <c r="I18" s="108">
        <v>98823264435</v>
      </c>
      <c r="J18" s="108">
        <f t="shared" si="1"/>
        <v>0</v>
      </c>
    </row>
    <row r="19" spans="4:10" ht="30" x14ac:dyDescent="0.2">
      <c r="D19" s="300" t="s">
        <v>1089</v>
      </c>
      <c r="E19" s="108">
        <v>145041207.56</v>
      </c>
      <c r="F19" s="108">
        <v>0</v>
      </c>
      <c r="G19" s="108">
        <f t="shared" si="0"/>
        <v>145041207.56</v>
      </c>
      <c r="H19" s="108">
        <v>0</v>
      </c>
      <c r="I19" s="108">
        <v>0</v>
      </c>
      <c r="J19" s="108">
        <f t="shared" si="1"/>
        <v>0</v>
      </c>
    </row>
    <row r="20" spans="4:10" ht="15" x14ac:dyDescent="0.2">
      <c r="D20" s="300" t="s">
        <v>1090</v>
      </c>
      <c r="E20" s="108">
        <v>40963780.670000002</v>
      </c>
      <c r="F20" s="108">
        <v>0</v>
      </c>
      <c r="G20" s="108">
        <f t="shared" si="0"/>
        <v>40963780.670000002</v>
      </c>
      <c r="H20" s="108">
        <v>2678770040</v>
      </c>
      <c r="I20" s="108">
        <v>0</v>
      </c>
      <c r="J20" s="108">
        <f t="shared" si="1"/>
        <v>2678770040</v>
      </c>
    </row>
    <row r="21" spans="4:10" ht="15" x14ac:dyDescent="0.2">
      <c r="D21" s="308" t="s">
        <v>1091</v>
      </c>
      <c r="E21" s="281">
        <f>SUM(E22:E24)</f>
        <v>9067393661.5499992</v>
      </c>
      <c r="F21" s="281">
        <f>SUM(F22:F24)</f>
        <v>8760501677.2000008</v>
      </c>
      <c r="G21" s="281">
        <f t="shared" si="0"/>
        <v>306891984.34999847</v>
      </c>
      <c r="H21" s="281">
        <f>SUM(H22:H24)</f>
        <v>13854367877</v>
      </c>
      <c r="I21" s="281">
        <f>SUM(I22:I24)</f>
        <v>13854367877</v>
      </c>
      <c r="J21" s="281">
        <f t="shared" si="1"/>
        <v>0</v>
      </c>
    </row>
    <row r="22" spans="4:10" ht="30" x14ac:dyDescent="0.2">
      <c r="D22" s="127" t="s">
        <v>1092</v>
      </c>
      <c r="E22" s="114">
        <v>153607201.49000001</v>
      </c>
      <c r="F22" s="114">
        <v>0</v>
      </c>
      <c r="G22" s="114">
        <f t="shared" si="0"/>
        <v>153607201.49000001</v>
      </c>
      <c r="H22" s="114">
        <v>0</v>
      </c>
      <c r="I22" s="114">
        <v>0</v>
      </c>
      <c r="J22" s="114">
        <f t="shared" si="1"/>
        <v>0</v>
      </c>
    </row>
    <row r="23" spans="4:10" ht="30" x14ac:dyDescent="0.2">
      <c r="D23" s="127" t="s">
        <v>1093</v>
      </c>
      <c r="E23" s="114">
        <v>8913786460.0599995</v>
      </c>
      <c r="F23" s="114">
        <v>8760501677.2000008</v>
      </c>
      <c r="G23" s="114">
        <f t="shared" si="0"/>
        <v>153284782.8599987</v>
      </c>
      <c r="H23" s="114">
        <v>13854367877</v>
      </c>
      <c r="I23" s="114">
        <v>13854367877</v>
      </c>
      <c r="J23" s="114">
        <f t="shared" si="1"/>
        <v>0</v>
      </c>
    </row>
    <row r="24" spans="4:10" ht="45" x14ac:dyDescent="0.2">
      <c r="D24" s="127" t="s">
        <v>1094</v>
      </c>
      <c r="E24" s="114">
        <v>0</v>
      </c>
      <c r="F24" s="114">
        <v>0</v>
      </c>
      <c r="G24" s="114">
        <f t="shared" si="0"/>
        <v>0</v>
      </c>
      <c r="H24" s="114">
        <v>0</v>
      </c>
      <c r="I24" s="114">
        <v>0</v>
      </c>
      <c r="J24" s="114">
        <f t="shared" si="1"/>
        <v>0</v>
      </c>
    </row>
    <row r="25" spans="4:10" ht="15" x14ac:dyDescent="0.25">
      <c r="D25" s="301" t="s">
        <v>3484</v>
      </c>
      <c r="E25" s="302">
        <f>E13+E21</f>
        <v>31884095752.049995</v>
      </c>
      <c r="F25" s="302">
        <f>F13+F21</f>
        <v>21901254183</v>
      </c>
      <c r="G25" s="302">
        <f t="shared" si="0"/>
        <v>9982841569.0499954</v>
      </c>
      <c r="H25" s="302">
        <f>H13+H21</f>
        <v>297754200700</v>
      </c>
      <c r="I25" s="302">
        <f>I13+I21</f>
        <v>125527699006.14999</v>
      </c>
      <c r="J25" s="302">
        <f t="shared" si="1"/>
        <v>172226501693.85001</v>
      </c>
    </row>
    <row r="26" spans="4:10" ht="25.5" customHeight="1" x14ac:dyDescent="0.2">
      <c r="D26" s="317" t="s">
        <v>1127</v>
      </c>
      <c r="E26" s="317"/>
      <c r="F26" s="317"/>
      <c r="G26" s="317"/>
      <c r="H26" s="317"/>
      <c r="I26" s="317"/>
      <c r="J26" s="317"/>
    </row>
    <row r="27" spans="4:10" ht="15" x14ac:dyDescent="0.25">
      <c r="D27"/>
      <c r="E27"/>
    </row>
    <row r="28" spans="4:10" ht="15" x14ac:dyDescent="0.25">
      <c r="E28"/>
      <c r="F28"/>
    </row>
    <row r="29" spans="4:10" ht="15" x14ac:dyDescent="0.25">
      <c r="E29"/>
      <c r="F29"/>
    </row>
    <row r="30" spans="4:10" ht="15" x14ac:dyDescent="0.25">
      <c r="E30"/>
    </row>
    <row r="31" spans="4:10" ht="15" x14ac:dyDescent="0.25">
      <c r="E31"/>
    </row>
    <row r="35" spans="4:4" ht="15" x14ac:dyDescent="0.25">
      <c r="D35" s="100"/>
    </row>
  </sheetData>
  <mergeCells count="10">
    <mergeCell ref="D1:J1"/>
    <mergeCell ref="D2:J2"/>
    <mergeCell ref="D3:J3"/>
    <mergeCell ref="D5:J5"/>
    <mergeCell ref="D6:J6"/>
    <mergeCell ref="D8:J8"/>
    <mergeCell ref="D10:D12"/>
    <mergeCell ref="E10:G10"/>
    <mergeCell ref="H10:J10"/>
    <mergeCell ref="D7:J7"/>
  </mergeCells>
  <pageMargins left="0.7" right="0.7" top="0.75" bottom="0.75" header="0.3" footer="0.3"/>
  <ignoredErrors>
    <ignoredError sqref="G13 G21 G25" formula="1"/>
  </ignoredErrors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9CE00-88CD-45F9-8C90-8AFDA16069AC}">
  <dimension ref="B1:K40"/>
  <sheetViews>
    <sheetView showGridLines="0" zoomScale="90" zoomScaleNormal="90" workbookViewId="0">
      <selection activeCell="B6" sqref="B6:K6"/>
    </sheetView>
  </sheetViews>
  <sheetFormatPr defaultColWidth="11.42578125" defaultRowHeight="12.75" x14ac:dyDescent="0.2"/>
  <cols>
    <col min="1" max="1" width="11.42578125" style="101" customWidth="1"/>
    <col min="2" max="2" width="42.7109375" style="101" customWidth="1"/>
    <col min="3" max="3" width="17" style="101" customWidth="1"/>
    <col min="4" max="4" width="18.5703125" style="101" customWidth="1"/>
    <col min="5" max="5" width="17.5703125" style="101" customWidth="1"/>
    <col min="6" max="6" width="18.42578125" style="101" customWidth="1"/>
    <col min="7" max="7" width="17.5703125" style="101" customWidth="1"/>
    <col min="8" max="8" width="17.140625" style="101" customWidth="1"/>
    <col min="9" max="9" width="16" style="101" customWidth="1"/>
    <col min="10" max="10" width="18.85546875" style="101" customWidth="1"/>
    <col min="11" max="11" width="18.5703125" style="101" customWidth="1"/>
    <col min="12" max="16384" width="11.42578125" style="101"/>
  </cols>
  <sheetData>
    <row r="1" spans="2:11" ht="28.15" customHeight="1" x14ac:dyDescent="0.2">
      <c r="B1" s="879" t="s">
        <v>45</v>
      </c>
      <c r="C1" s="880"/>
      <c r="D1" s="880"/>
      <c r="E1" s="880"/>
      <c r="F1" s="880"/>
      <c r="G1" s="880"/>
      <c r="H1" s="880"/>
      <c r="I1" s="880"/>
      <c r="J1" s="880"/>
      <c r="K1" s="880"/>
    </row>
    <row r="2" spans="2:11" ht="20.25" x14ac:dyDescent="0.2">
      <c r="B2" s="792" t="s">
        <v>46</v>
      </c>
      <c r="C2" s="793"/>
      <c r="D2" s="793"/>
      <c r="E2" s="793"/>
      <c r="F2" s="793"/>
      <c r="G2" s="793"/>
      <c r="H2" s="793"/>
      <c r="I2" s="793"/>
      <c r="J2" s="793"/>
      <c r="K2" s="793"/>
    </row>
    <row r="3" spans="2:11" ht="15.75" customHeight="1" x14ac:dyDescent="0.2">
      <c r="B3" s="686" t="s">
        <v>47</v>
      </c>
      <c r="C3" s="687"/>
      <c r="D3" s="687"/>
      <c r="E3" s="687"/>
      <c r="F3" s="687"/>
      <c r="G3" s="687"/>
      <c r="H3" s="687"/>
      <c r="I3" s="687"/>
      <c r="J3" s="687"/>
      <c r="K3" s="881"/>
    </row>
    <row r="4" spans="2:11" ht="15" x14ac:dyDescent="0.25">
      <c r="B4" s="100"/>
      <c r="C4" s="100"/>
      <c r="D4" s="100"/>
      <c r="E4" s="100"/>
      <c r="F4" s="100"/>
      <c r="G4" s="100"/>
      <c r="H4" s="103"/>
      <c r="I4" s="103"/>
      <c r="J4" s="103"/>
      <c r="K4" s="103"/>
    </row>
    <row r="5" spans="2:11" ht="18.75" x14ac:dyDescent="0.3">
      <c r="B5" s="878" t="s">
        <v>3829</v>
      </c>
      <c r="C5" s="878"/>
      <c r="D5" s="878"/>
      <c r="E5" s="878"/>
      <c r="F5" s="878"/>
      <c r="G5" s="878"/>
      <c r="H5" s="878"/>
      <c r="I5" s="878"/>
      <c r="J5" s="878"/>
      <c r="K5" s="878"/>
    </row>
    <row r="6" spans="2:11" ht="18.75" x14ac:dyDescent="0.3">
      <c r="B6" s="878" t="s">
        <v>3491</v>
      </c>
      <c r="C6" s="878"/>
      <c r="D6" s="878"/>
      <c r="E6" s="878"/>
      <c r="F6" s="878"/>
      <c r="G6" s="878"/>
      <c r="H6" s="878"/>
      <c r="I6" s="878"/>
      <c r="J6" s="878"/>
      <c r="K6" s="878"/>
    </row>
    <row r="7" spans="2:11" ht="18.75" x14ac:dyDescent="0.3">
      <c r="B7" s="878">
        <v>2024</v>
      </c>
      <c r="C7" s="878"/>
      <c r="D7" s="878"/>
      <c r="E7" s="878"/>
      <c r="F7" s="878"/>
      <c r="G7" s="878"/>
      <c r="H7" s="878"/>
      <c r="I7" s="878"/>
      <c r="J7" s="878"/>
      <c r="K7" s="878"/>
    </row>
    <row r="8" spans="2:11" ht="15.75" x14ac:dyDescent="0.25">
      <c r="B8" s="873" t="s">
        <v>1081</v>
      </c>
      <c r="C8" s="873"/>
      <c r="D8" s="873"/>
      <c r="E8" s="873"/>
      <c r="F8" s="873"/>
      <c r="G8" s="873"/>
      <c r="H8" s="873"/>
      <c r="I8" s="873"/>
      <c r="J8" s="873"/>
      <c r="K8" s="873"/>
    </row>
    <row r="9" spans="2:11" ht="15.75" x14ac:dyDescent="0.25">
      <c r="B9" s="104"/>
      <c r="C9" s="104"/>
      <c r="D9" s="104"/>
      <c r="E9" s="104"/>
      <c r="F9" s="104"/>
      <c r="G9" s="104"/>
      <c r="H9" s="104"/>
      <c r="I9" s="104"/>
      <c r="J9" s="104"/>
      <c r="K9" s="104"/>
    </row>
    <row r="10" spans="2:11" ht="41.25" customHeight="1" thickBot="1" x14ac:dyDescent="0.25">
      <c r="B10" s="874" t="s">
        <v>3477</v>
      </c>
      <c r="C10" s="876" t="s">
        <v>1078</v>
      </c>
      <c r="D10" s="877"/>
      <c r="E10" s="875"/>
      <c r="F10" s="876" t="s">
        <v>1077</v>
      </c>
      <c r="G10" s="877"/>
      <c r="H10" s="875"/>
      <c r="I10" s="876" t="s">
        <v>1079</v>
      </c>
      <c r="J10" s="877"/>
      <c r="K10" s="875"/>
    </row>
    <row r="11" spans="2:11" ht="30.75" thickBot="1" x14ac:dyDescent="0.25">
      <c r="B11" s="874"/>
      <c r="C11" s="105" t="s">
        <v>3478</v>
      </c>
      <c r="D11" s="105" t="s">
        <v>3479</v>
      </c>
      <c r="E11" s="105" t="s">
        <v>3480</v>
      </c>
      <c r="F11" s="105" t="s">
        <v>3478</v>
      </c>
      <c r="G11" s="105" t="s">
        <v>3479</v>
      </c>
      <c r="H11" s="105" t="s">
        <v>3480</v>
      </c>
      <c r="I11" s="105" t="s">
        <v>3478</v>
      </c>
      <c r="J11" s="105" t="s">
        <v>3479</v>
      </c>
      <c r="K11" s="105" t="s">
        <v>3480</v>
      </c>
    </row>
    <row r="12" spans="2:11" ht="15.75" thickBot="1" x14ac:dyDescent="0.25">
      <c r="B12" s="875"/>
      <c r="C12" s="299">
        <v>1</v>
      </c>
      <c r="D12" s="299">
        <v>2</v>
      </c>
      <c r="E12" s="299" t="s">
        <v>3481</v>
      </c>
      <c r="F12" s="299">
        <v>4</v>
      </c>
      <c r="G12" s="299">
        <v>5</v>
      </c>
      <c r="H12" s="299" t="s">
        <v>3482</v>
      </c>
      <c r="I12" s="299">
        <v>7</v>
      </c>
      <c r="J12" s="299">
        <v>8</v>
      </c>
      <c r="K12" s="299" t="s">
        <v>3483</v>
      </c>
    </row>
    <row r="13" spans="2:11" ht="15" x14ac:dyDescent="0.2">
      <c r="B13" s="306" t="s">
        <v>1058</v>
      </c>
      <c r="C13" s="307">
        <f>SUM(C14:C20)</f>
        <v>142512583755</v>
      </c>
      <c r="D13" s="281">
        <f>SUM(D14:D20)</f>
        <v>0</v>
      </c>
      <c r="E13" s="281">
        <f t="shared" ref="E13:E24" si="0">C13-D13</f>
        <v>142512583755</v>
      </c>
      <c r="F13" s="307">
        <f>SUM(F14:F20)</f>
        <v>10520962431</v>
      </c>
      <c r="G13" s="281">
        <f>SUM(G14:G20)</f>
        <v>599635754</v>
      </c>
      <c r="H13" s="281">
        <f t="shared" ref="H13:H24" si="1">F13-G13</f>
        <v>9921326677</v>
      </c>
      <c r="I13" s="307">
        <f>SUM(I14:I20)</f>
        <v>915627598</v>
      </c>
      <c r="J13" s="281">
        <f>SUM(J14:J20)</f>
        <v>149703020</v>
      </c>
      <c r="K13" s="281">
        <f t="shared" ref="K13:K24" si="2">I13-J13</f>
        <v>765924578</v>
      </c>
    </row>
    <row r="14" spans="2:11" ht="15" x14ac:dyDescent="0.2">
      <c r="B14" s="300" t="s">
        <v>1084</v>
      </c>
      <c r="C14" s="108">
        <v>0</v>
      </c>
      <c r="D14" s="108">
        <v>0</v>
      </c>
      <c r="E14" s="108">
        <f t="shared" si="0"/>
        <v>0</v>
      </c>
      <c r="F14" s="108">
        <v>0</v>
      </c>
      <c r="G14" s="108">
        <v>0</v>
      </c>
      <c r="H14" s="108">
        <f t="shared" si="1"/>
        <v>0</v>
      </c>
      <c r="I14" s="108">
        <v>0</v>
      </c>
      <c r="J14" s="108">
        <v>0</v>
      </c>
      <c r="K14" s="108">
        <f t="shared" si="2"/>
        <v>0</v>
      </c>
    </row>
    <row r="15" spans="2:11" ht="30" x14ac:dyDescent="0.2">
      <c r="B15" s="300" t="s">
        <v>1085</v>
      </c>
      <c r="C15" s="108">
        <v>0</v>
      </c>
      <c r="D15" s="108">
        <v>0</v>
      </c>
      <c r="E15" s="108">
        <f t="shared" si="0"/>
        <v>0</v>
      </c>
      <c r="F15" s="108">
        <v>0</v>
      </c>
      <c r="G15" s="108">
        <v>0</v>
      </c>
      <c r="H15" s="108">
        <f t="shared" si="1"/>
        <v>0</v>
      </c>
      <c r="I15" s="108">
        <v>0</v>
      </c>
      <c r="J15" s="108">
        <v>0</v>
      </c>
      <c r="K15" s="108">
        <f t="shared" si="2"/>
        <v>0</v>
      </c>
    </row>
    <row r="16" spans="2:11" ht="15" x14ac:dyDescent="0.2">
      <c r="B16" s="300" t="s">
        <v>1086</v>
      </c>
      <c r="C16" s="108">
        <v>98244545181</v>
      </c>
      <c r="D16" s="108">
        <v>0</v>
      </c>
      <c r="E16" s="108">
        <f t="shared" si="0"/>
        <v>98244545181</v>
      </c>
      <c r="F16" s="108">
        <v>2222795016</v>
      </c>
      <c r="G16" s="108">
        <v>0</v>
      </c>
      <c r="H16" s="108">
        <f t="shared" si="1"/>
        <v>2222795016</v>
      </c>
      <c r="I16" s="108">
        <v>747985298</v>
      </c>
      <c r="J16" s="108">
        <v>0</v>
      </c>
      <c r="K16" s="108">
        <f t="shared" si="2"/>
        <v>747985298</v>
      </c>
    </row>
    <row r="17" spans="2:11" ht="15" x14ac:dyDescent="0.2">
      <c r="B17" s="300" t="s">
        <v>1087</v>
      </c>
      <c r="C17" s="108">
        <v>38135067392</v>
      </c>
      <c r="D17" s="108">
        <v>0</v>
      </c>
      <c r="E17" s="108">
        <f t="shared" si="0"/>
        <v>38135067392</v>
      </c>
      <c r="F17" s="108">
        <v>6642045841</v>
      </c>
      <c r="G17" s="108">
        <v>0</v>
      </c>
      <c r="H17" s="108">
        <f t="shared" si="1"/>
        <v>6642045841</v>
      </c>
      <c r="I17" s="108">
        <v>17939280</v>
      </c>
      <c r="J17" s="108">
        <v>0</v>
      </c>
      <c r="K17" s="108">
        <f t="shared" si="2"/>
        <v>17939280</v>
      </c>
    </row>
    <row r="18" spans="2:11" ht="30" x14ac:dyDescent="0.2">
      <c r="B18" s="300" t="s">
        <v>1088</v>
      </c>
      <c r="C18" s="108">
        <v>0</v>
      </c>
      <c r="D18" s="108">
        <v>0</v>
      </c>
      <c r="E18" s="108">
        <f t="shared" si="0"/>
        <v>0</v>
      </c>
      <c r="F18" s="108">
        <v>599635754</v>
      </c>
      <c r="G18" s="108">
        <v>599635754</v>
      </c>
      <c r="H18" s="108">
        <f t="shared" si="1"/>
        <v>0</v>
      </c>
      <c r="I18" s="108">
        <v>149703020</v>
      </c>
      <c r="J18" s="108">
        <v>149703020</v>
      </c>
      <c r="K18" s="108">
        <f t="shared" si="2"/>
        <v>0</v>
      </c>
    </row>
    <row r="19" spans="2:11" ht="30" x14ac:dyDescent="0.2">
      <c r="B19" s="300" t="s">
        <v>1089</v>
      </c>
      <c r="C19" s="108">
        <v>0</v>
      </c>
      <c r="D19" s="108">
        <v>0</v>
      </c>
      <c r="E19" s="108">
        <f t="shared" si="0"/>
        <v>0</v>
      </c>
      <c r="F19" s="108">
        <v>15450240</v>
      </c>
      <c r="G19" s="108">
        <v>0</v>
      </c>
      <c r="H19" s="108">
        <f t="shared" si="1"/>
        <v>15450240</v>
      </c>
      <c r="I19" s="108">
        <v>0</v>
      </c>
      <c r="J19" s="108">
        <v>0</v>
      </c>
      <c r="K19" s="108">
        <f t="shared" si="2"/>
        <v>0</v>
      </c>
    </row>
    <row r="20" spans="2:11" ht="15" x14ac:dyDescent="0.2">
      <c r="B20" s="300" t="s">
        <v>1090</v>
      </c>
      <c r="C20" s="108">
        <v>6132971182</v>
      </c>
      <c r="D20" s="108">
        <v>0</v>
      </c>
      <c r="E20" s="108">
        <f t="shared" si="0"/>
        <v>6132971182</v>
      </c>
      <c r="F20" s="108">
        <v>1041035580</v>
      </c>
      <c r="G20" s="108">
        <v>0</v>
      </c>
      <c r="H20" s="108">
        <f t="shared" si="1"/>
        <v>1041035580</v>
      </c>
      <c r="I20" s="108">
        <v>0</v>
      </c>
      <c r="J20" s="108">
        <v>0</v>
      </c>
      <c r="K20" s="108">
        <f t="shared" si="2"/>
        <v>0</v>
      </c>
    </row>
    <row r="21" spans="2:11" ht="15" x14ac:dyDescent="0.2">
      <c r="B21" s="308" t="s">
        <v>1091</v>
      </c>
      <c r="C21" s="281">
        <f>SUM(C22:C24)</f>
        <v>0</v>
      </c>
      <c r="D21" s="281">
        <f>SUM(D22:D24)</f>
        <v>0</v>
      </c>
      <c r="E21" s="281">
        <f t="shared" si="0"/>
        <v>0</v>
      </c>
      <c r="F21" s="281">
        <f>SUM(F22:F24)</f>
        <v>9750705030</v>
      </c>
      <c r="G21" s="281">
        <f>SUM(G22:G24)</f>
        <v>500000000</v>
      </c>
      <c r="H21" s="281">
        <f t="shared" si="1"/>
        <v>9250705030</v>
      </c>
      <c r="I21" s="281">
        <f>SUM(I22:I24)</f>
        <v>0</v>
      </c>
      <c r="J21" s="281">
        <f>SUM(J22:J24)</f>
        <v>0</v>
      </c>
      <c r="K21" s="281">
        <f t="shared" si="2"/>
        <v>0</v>
      </c>
    </row>
    <row r="22" spans="2:11" ht="30" x14ac:dyDescent="0.2">
      <c r="B22" s="127" t="s">
        <v>1092</v>
      </c>
      <c r="C22" s="114">
        <v>0</v>
      </c>
      <c r="D22" s="114">
        <v>0</v>
      </c>
      <c r="E22" s="114">
        <f t="shared" si="0"/>
        <v>0</v>
      </c>
      <c r="F22" s="114">
        <v>0</v>
      </c>
      <c r="G22" s="114">
        <v>0</v>
      </c>
      <c r="H22" s="114">
        <f t="shared" si="1"/>
        <v>0</v>
      </c>
      <c r="I22" s="114">
        <v>0</v>
      </c>
      <c r="J22" s="114">
        <v>0</v>
      </c>
      <c r="K22" s="114">
        <f t="shared" si="2"/>
        <v>0</v>
      </c>
    </row>
    <row r="23" spans="2:11" ht="30" x14ac:dyDescent="0.2">
      <c r="B23" s="127" t="s">
        <v>1093</v>
      </c>
      <c r="C23" s="114">
        <v>0</v>
      </c>
      <c r="D23" s="114">
        <v>0</v>
      </c>
      <c r="E23" s="114">
        <f t="shared" si="0"/>
        <v>0</v>
      </c>
      <c r="F23" s="114">
        <v>500000000</v>
      </c>
      <c r="G23" s="114">
        <v>500000000</v>
      </c>
      <c r="H23" s="114">
        <f t="shared" si="1"/>
        <v>0</v>
      </c>
      <c r="I23" s="114">
        <v>0</v>
      </c>
      <c r="J23" s="114">
        <v>0</v>
      </c>
      <c r="K23" s="114">
        <f t="shared" si="2"/>
        <v>0</v>
      </c>
    </row>
    <row r="24" spans="2:11" ht="45" x14ac:dyDescent="0.2">
      <c r="B24" s="127" t="s">
        <v>1094</v>
      </c>
      <c r="C24" s="114">
        <v>0</v>
      </c>
      <c r="D24" s="114">
        <v>0</v>
      </c>
      <c r="E24" s="114">
        <f t="shared" si="0"/>
        <v>0</v>
      </c>
      <c r="F24" s="114">
        <v>9250705030</v>
      </c>
      <c r="G24" s="114">
        <v>0</v>
      </c>
      <c r="H24" s="114">
        <f t="shared" si="1"/>
        <v>9250705030</v>
      </c>
      <c r="I24" s="114">
        <v>0</v>
      </c>
      <c r="J24" s="114">
        <v>0</v>
      </c>
      <c r="K24" s="114">
        <f t="shared" si="2"/>
        <v>0</v>
      </c>
    </row>
    <row r="25" spans="2:11" ht="15.75" thickBot="1" x14ac:dyDescent="0.3">
      <c r="B25" s="301" t="s">
        <v>3484</v>
      </c>
      <c r="C25" s="302">
        <f>C13+C21</f>
        <v>142512583755</v>
      </c>
      <c r="D25" s="303">
        <f>D13+D21</f>
        <v>0</v>
      </c>
      <c r="E25" s="303">
        <f>C25-D25</f>
        <v>142512583755</v>
      </c>
      <c r="F25" s="303">
        <f>F13+F21</f>
        <v>20271667461</v>
      </c>
      <c r="G25" s="303">
        <f>G13+G21</f>
        <v>1099635754</v>
      </c>
      <c r="H25" s="303">
        <f>F25-G25</f>
        <v>19172031707</v>
      </c>
      <c r="I25" s="303">
        <f>I13+I21</f>
        <v>915627598</v>
      </c>
      <c r="J25" s="303">
        <f>J13+J21</f>
        <v>149703020</v>
      </c>
      <c r="K25" s="303">
        <f>I25-J25</f>
        <v>765924578</v>
      </c>
    </row>
    <row r="26" spans="2:11" x14ac:dyDescent="0.2">
      <c r="B26" s="304" t="s">
        <v>1127</v>
      </c>
      <c r="C26" s="304"/>
      <c r="D26" s="304"/>
      <c r="E26" s="304"/>
      <c r="F26" s="304"/>
      <c r="G26" s="304"/>
      <c r="H26" s="304"/>
      <c r="I26" s="304"/>
      <c r="J26" s="304"/>
      <c r="K26" s="304"/>
    </row>
    <row r="27" spans="2:11" ht="15" x14ac:dyDescent="0.25">
      <c r="B27"/>
      <c r="C27"/>
      <c r="D27"/>
      <c r="E27"/>
      <c r="F27"/>
      <c r="G27"/>
      <c r="H27"/>
      <c r="I27"/>
      <c r="J27"/>
      <c r="K27"/>
    </row>
    <row r="28" spans="2:11" ht="15" x14ac:dyDescent="0.25">
      <c r="E28"/>
      <c r="F28"/>
      <c r="G28" s="130"/>
      <c r="H28"/>
      <c r="I28"/>
      <c r="J28"/>
      <c r="K28"/>
    </row>
    <row r="29" spans="2:11" ht="15" x14ac:dyDescent="0.25">
      <c r="F29"/>
      <c r="G29" s="130"/>
      <c r="H29"/>
      <c r="I29"/>
      <c r="J29"/>
      <c r="K29"/>
    </row>
    <row r="30" spans="2:11" ht="15" x14ac:dyDescent="0.25">
      <c r="F30"/>
      <c r="G30"/>
      <c r="H30"/>
      <c r="I30"/>
      <c r="J30"/>
      <c r="K30"/>
    </row>
    <row r="31" spans="2:11" ht="15" x14ac:dyDescent="0.25">
      <c r="F31"/>
      <c r="G31"/>
      <c r="H31"/>
      <c r="I31"/>
      <c r="J31"/>
      <c r="K31"/>
    </row>
    <row r="34" spans="2:11" ht="15" x14ac:dyDescent="0.25">
      <c r="C34"/>
      <c r="D34"/>
      <c r="E34"/>
      <c r="F34"/>
      <c r="G34"/>
      <c r="H34"/>
      <c r="I34"/>
      <c r="J34"/>
      <c r="K34"/>
    </row>
    <row r="35" spans="2:11" ht="15" x14ac:dyDescent="0.25">
      <c r="B35" s="100"/>
      <c r="C35"/>
      <c r="D35"/>
      <c r="E35"/>
      <c r="F35"/>
      <c r="G35"/>
      <c r="H35"/>
      <c r="I35"/>
      <c r="J35"/>
      <c r="K35"/>
    </row>
    <row r="36" spans="2:11" ht="15" x14ac:dyDescent="0.25">
      <c r="C36"/>
      <c r="D36"/>
      <c r="E36"/>
      <c r="F36"/>
      <c r="G36"/>
      <c r="H36"/>
      <c r="I36"/>
      <c r="J36"/>
      <c r="K36"/>
    </row>
    <row r="40" spans="2:11" ht="15" x14ac:dyDescent="0.25">
      <c r="E40" s="115"/>
    </row>
  </sheetData>
  <mergeCells count="11">
    <mergeCell ref="B7:K7"/>
    <mergeCell ref="B1:K1"/>
    <mergeCell ref="B2:K2"/>
    <mergeCell ref="B3:K3"/>
    <mergeCell ref="B5:K5"/>
    <mergeCell ref="B6:K6"/>
    <mergeCell ref="B8:K8"/>
    <mergeCell ref="B10:B12"/>
    <mergeCell ref="C10:E10"/>
    <mergeCell ref="F10:H10"/>
    <mergeCell ref="I10:K10"/>
  </mergeCells>
  <pageMargins left="0.7" right="0.7" top="0.75" bottom="0.75" header="0.3" footer="0.3"/>
  <ignoredErrors>
    <ignoredError sqref="E13 E21 H21 H13" formula="1"/>
  </ignoredError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6C615-260E-4512-BEE7-702E4B749B07}">
  <dimension ref="C2:AF33"/>
  <sheetViews>
    <sheetView showGridLines="0" topLeftCell="R1" zoomScale="70" zoomScaleNormal="70" workbookViewId="0">
      <selection activeCell="AC24" sqref="C24:AC24"/>
    </sheetView>
  </sheetViews>
  <sheetFormatPr defaultColWidth="9.140625" defaultRowHeight="15" x14ac:dyDescent="0.25"/>
  <cols>
    <col min="1" max="2" width="9.140625" style="116"/>
    <col min="3" max="3" width="55.42578125" style="116" customWidth="1"/>
    <col min="4" max="4" width="16" style="116" customWidth="1"/>
    <col min="5" max="5" width="17" style="116" customWidth="1"/>
    <col min="6" max="6" width="17.7109375" style="116" customWidth="1"/>
    <col min="7" max="7" width="18.7109375" style="116" customWidth="1"/>
    <col min="8" max="8" width="17" style="116" customWidth="1"/>
    <col min="9" max="9" width="18.140625" style="116" customWidth="1"/>
    <col min="10" max="10" width="17.5703125" style="116" customWidth="1"/>
    <col min="11" max="11" width="17.42578125" style="116" customWidth="1"/>
    <col min="12" max="12" width="17" style="116" customWidth="1"/>
    <col min="13" max="13" width="18.140625" style="116" customWidth="1"/>
    <col min="14" max="14" width="17" style="116" customWidth="1"/>
    <col min="15" max="15" width="16.7109375" style="116" customWidth="1"/>
    <col min="16" max="16" width="17" style="116" customWidth="1"/>
    <col min="17" max="17" width="18.28515625" style="116" customWidth="1"/>
    <col min="18" max="27" width="16.5703125" style="116" customWidth="1"/>
    <col min="28" max="28" width="16.140625" style="116" customWidth="1"/>
    <col min="29" max="29" width="11" style="116" customWidth="1"/>
    <col min="30" max="31" width="9.140625" style="116"/>
    <col min="32" max="32" width="23.5703125" style="116" customWidth="1"/>
    <col min="33" max="16384" width="9.140625" style="116"/>
  </cols>
  <sheetData>
    <row r="2" spans="3:32" ht="27.75" customHeight="1" x14ac:dyDescent="0.25">
      <c r="C2" s="885" t="s">
        <v>45</v>
      </c>
      <c r="D2" s="886"/>
      <c r="E2" s="886"/>
      <c r="F2" s="886"/>
      <c r="G2" s="886"/>
      <c r="H2" s="886"/>
      <c r="I2" s="886"/>
      <c r="J2" s="886"/>
      <c r="K2" s="886"/>
      <c r="L2" s="886"/>
      <c r="M2" s="886"/>
      <c r="N2" s="886"/>
      <c r="O2" s="886"/>
      <c r="P2" s="886"/>
      <c r="Q2" s="886"/>
      <c r="R2" s="886"/>
      <c r="S2" s="886"/>
      <c r="T2" s="886"/>
      <c r="U2" s="886"/>
      <c r="V2" s="886"/>
      <c r="W2" s="886"/>
      <c r="X2" s="886"/>
      <c r="Y2" s="886"/>
      <c r="Z2" s="886"/>
      <c r="AA2" s="886"/>
      <c r="AB2" s="886"/>
      <c r="AC2" s="886"/>
    </row>
    <row r="3" spans="3:32" ht="20.25" x14ac:dyDescent="0.25">
      <c r="C3" s="887" t="s">
        <v>46</v>
      </c>
      <c r="D3" s="888"/>
      <c r="E3" s="888"/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  <c r="Q3" s="888"/>
      <c r="R3" s="888"/>
      <c r="S3" s="888"/>
      <c r="T3" s="888"/>
      <c r="U3" s="888"/>
      <c r="V3" s="888"/>
      <c r="W3" s="888"/>
      <c r="X3" s="888"/>
      <c r="Y3" s="888"/>
      <c r="Z3" s="888"/>
      <c r="AA3" s="888"/>
      <c r="AB3" s="888"/>
      <c r="AC3" s="888"/>
    </row>
    <row r="4" spans="3:32" ht="15.75" customHeight="1" x14ac:dyDescent="0.25">
      <c r="C4" s="686" t="s">
        <v>47</v>
      </c>
      <c r="D4" s="687"/>
      <c r="E4" s="687"/>
      <c r="F4" s="687"/>
      <c r="G4" s="687"/>
      <c r="H4" s="687"/>
      <c r="I4" s="687"/>
      <c r="J4" s="687"/>
      <c r="K4" s="687"/>
      <c r="L4" s="687"/>
      <c r="M4" s="687"/>
      <c r="N4" s="687"/>
      <c r="O4" s="687"/>
      <c r="P4" s="687"/>
      <c r="Q4" s="687"/>
      <c r="R4" s="687"/>
      <c r="S4" s="687"/>
      <c r="T4" s="687"/>
      <c r="U4" s="687"/>
      <c r="V4" s="687"/>
      <c r="W4" s="687"/>
      <c r="X4" s="687"/>
      <c r="Y4" s="687"/>
      <c r="Z4" s="687"/>
      <c r="AA4" s="687"/>
      <c r="AB4" s="687"/>
      <c r="AC4" s="687"/>
    </row>
    <row r="5" spans="3:32" ht="15.75" customHeight="1" x14ac:dyDescent="0.25"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</row>
    <row r="6" spans="3:32" ht="18.75" x14ac:dyDescent="0.3">
      <c r="C6" s="884" t="s">
        <v>3537</v>
      </c>
      <c r="D6" s="884"/>
      <c r="E6" s="884"/>
      <c r="F6" s="884"/>
      <c r="G6" s="884"/>
      <c r="H6" s="884"/>
      <c r="I6" s="884"/>
      <c r="J6" s="884"/>
      <c r="K6" s="884"/>
      <c r="L6" s="884"/>
      <c r="M6" s="884"/>
      <c r="N6" s="884"/>
      <c r="O6" s="884"/>
      <c r="P6" s="884"/>
      <c r="Q6" s="884"/>
      <c r="R6" s="884"/>
      <c r="S6" s="884"/>
      <c r="T6" s="884"/>
      <c r="U6" s="884"/>
      <c r="V6" s="884"/>
      <c r="W6" s="884"/>
      <c r="X6" s="884"/>
      <c r="Y6" s="884"/>
      <c r="Z6" s="884"/>
      <c r="AA6" s="884"/>
      <c r="AB6" s="884"/>
      <c r="AC6" s="884"/>
      <c r="AE6" s="341"/>
      <c r="AF6" s="341"/>
    </row>
    <row r="7" spans="3:32" ht="15" customHeight="1" x14ac:dyDescent="0.3">
      <c r="C7" s="884" t="s">
        <v>3538</v>
      </c>
      <c r="D7" s="884"/>
      <c r="E7" s="884"/>
      <c r="F7" s="884"/>
      <c r="G7" s="884"/>
      <c r="H7" s="884"/>
      <c r="I7" s="884"/>
      <c r="J7" s="884"/>
      <c r="K7" s="884"/>
      <c r="L7" s="884"/>
      <c r="M7" s="884"/>
      <c r="N7" s="884"/>
      <c r="O7" s="884"/>
      <c r="P7" s="884"/>
      <c r="Q7" s="884"/>
      <c r="R7" s="884"/>
      <c r="S7" s="884"/>
      <c r="T7" s="884"/>
      <c r="U7" s="884"/>
      <c r="V7" s="884"/>
      <c r="W7" s="884"/>
      <c r="X7" s="884"/>
      <c r="Y7" s="884"/>
      <c r="Z7" s="884"/>
      <c r="AA7" s="884"/>
      <c r="AB7" s="884"/>
      <c r="AC7" s="884"/>
      <c r="AE7" s="341" t="s">
        <v>3539</v>
      </c>
    </row>
    <row r="8" spans="3:32" ht="15" customHeight="1" x14ac:dyDescent="0.3">
      <c r="C8" s="884">
        <v>2024</v>
      </c>
      <c r="D8" s="884"/>
      <c r="E8" s="884"/>
      <c r="F8" s="884"/>
      <c r="G8" s="884"/>
      <c r="H8" s="884"/>
      <c r="I8" s="884"/>
      <c r="J8" s="884"/>
      <c r="K8" s="884"/>
      <c r="L8" s="884"/>
      <c r="M8" s="884"/>
      <c r="N8" s="884"/>
      <c r="O8" s="884"/>
      <c r="P8" s="884"/>
      <c r="Q8" s="884"/>
      <c r="R8" s="884"/>
      <c r="S8" s="884"/>
      <c r="T8" s="884"/>
      <c r="U8" s="884"/>
      <c r="V8" s="884"/>
      <c r="W8" s="884"/>
      <c r="X8" s="884"/>
      <c r="Y8" s="884"/>
      <c r="Z8" s="884"/>
      <c r="AA8" s="884"/>
      <c r="AB8" s="884"/>
      <c r="AC8" s="884"/>
    </row>
    <row r="9" spans="3:32" ht="15" customHeight="1" x14ac:dyDescent="0.25">
      <c r="C9" s="892" t="s">
        <v>1081</v>
      </c>
      <c r="D9" s="892"/>
      <c r="E9" s="892"/>
      <c r="F9" s="892"/>
      <c r="G9" s="892"/>
      <c r="H9" s="892"/>
      <c r="I9" s="892"/>
      <c r="J9" s="892"/>
      <c r="K9" s="892"/>
      <c r="L9" s="892"/>
      <c r="M9" s="892"/>
      <c r="N9" s="892"/>
      <c r="O9" s="892"/>
      <c r="P9" s="892"/>
      <c r="Q9" s="892"/>
      <c r="R9" s="892"/>
      <c r="S9" s="892"/>
      <c r="T9" s="892"/>
      <c r="U9" s="892"/>
      <c r="V9" s="892"/>
      <c r="W9" s="892"/>
      <c r="X9" s="892"/>
      <c r="Y9" s="892"/>
      <c r="Z9" s="892"/>
      <c r="AA9" s="892"/>
      <c r="AB9" s="892"/>
      <c r="AC9" s="892"/>
    </row>
    <row r="10" spans="3:32" ht="15" customHeight="1" x14ac:dyDescent="0.25">
      <c r="C10" s="265"/>
      <c r="D10" s="342"/>
      <c r="E10" s="342"/>
      <c r="F10" s="342"/>
      <c r="G10" s="342"/>
      <c r="H10" s="342"/>
      <c r="I10" s="342"/>
      <c r="J10" s="342"/>
      <c r="K10" s="342"/>
      <c r="L10" s="342"/>
      <c r="M10" s="342"/>
      <c r="N10" s="342"/>
      <c r="O10" s="342"/>
      <c r="P10" s="342"/>
      <c r="Q10" s="342"/>
      <c r="R10" s="342"/>
      <c r="S10" s="265"/>
      <c r="T10" s="265"/>
      <c r="U10" s="265"/>
      <c r="V10" s="265"/>
      <c r="W10" s="265"/>
      <c r="X10" s="265"/>
      <c r="Y10" s="265"/>
      <c r="Z10" s="265"/>
      <c r="AA10" s="265"/>
      <c r="AB10" s="265"/>
      <c r="AC10" s="265"/>
    </row>
    <row r="11" spans="3:32" ht="45.75" thickBot="1" x14ac:dyDescent="0.3">
      <c r="C11" s="893" t="s">
        <v>100</v>
      </c>
      <c r="D11" s="895" t="s">
        <v>3529</v>
      </c>
      <c r="E11" s="895"/>
      <c r="F11" s="895"/>
      <c r="G11" s="895" t="s">
        <v>1082</v>
      </c>
      <c r="H11" s="895"/>
      <c r="I11" s="895"/>
      <c r="J11" s="895" t="s">
        <v>1053</v>
      </c>
      <c r="K11" s="895"/>
      <c r="L11" s="895"/>
      <c r="M11" s="895" t="s">
        <v>1054</v>
      </c>
      <c r="N11" s="895"/>
      <c r="O11" s="895"/>
      <c r="P11" s="895" t="s">
        <v>1055</v>
      </c>
      <c r="Q11" s="895"/>
      <c r="R11" s="895"/>
      <c r="S11" s="895" t="s">
        <v>1078</v>
      </c>
      <c r="T11" s="895"/>
      <c r="U11" s="895"/>
      <c r="V11" s="895" t="s">
        <v>1077</v>
      </c>
      <c r="W11" s="895"/>
      <c r="X11" s="895"/>
      <c r="Y11" s="895" t="s">
        <v>1079</v>
      </c>
      <c r="Z11" s="895"/>
      <c r="AA11" s="895"/>
      <c r="AB11" s="889" t="s">
        <v>3541</v>
      </c>
      <c r="AC11" s="889" t="s">
        <v>3542</v>
      </c>
      <c r="AF11" s="343" t="s">
        <v>3509</v>
      </c>
    </row>
    <row r="12" spans="3:32" x14ac:dyDescent="0.25">
      <c r="C12" s="894"/>
      <c r="D12" s="895"/>
      <c r="E12" s="895"/>
      <c r="F12" s="895"/>
      <c r="G12" s="895"/>
      <c r="H12" s="895"/>
      <c r="I12" s="895"/>
      <c r="J12" s="895"/>
      <c r="K12" s="895"/>
      <c r="L12" s="895"/>
      <c r="M12" s="895"/>
      <c r="N12" s="895"/>
      <c r="O12" s="895"/>
      <c r="P12" s="895"/>
      <c r="Q12" s="895"/>
      <c r="R12" s="895"/>
      <c r="S12" s="895"/>
      <c r="T12" s="895"/>
      <c r="U12" s="895"/>
      <c r="V12" s="895"/>
      <c r="W12" s="895"/>
      <c r="X12" s="895"/>
      <c r="Y12" s="895"/>
      <c r="Z12" s="895"/>
      <c r="AA12" s="895"/>
      <c r="AB12" s="890"/>
      <c r="AC12" s="890"/>
      <c r="AF12" s="350">
        <v>7411233835846.0186</v>
      </c>
    </row>
    <row r="13" spans="3:32" ht="30" x14ac:dyDescent="0.25">
      <c r="C13" s="894"/>
      <c r="D13" s="671" t="s">
        <v>3543</v>
      </c>
      <c r="E13" s="671" t="s">
        <v>3479</v>
      </c>
      <c r="F13" s="671" t="s">
        <v>3544</v>
      </c>
      <c r="G13" s="671" t="s">
        <v>3543</v>
      </c>
      <c r="H13" s="671" t="s">
        <v>3479</v>
      </c>
      <c r="I13" s="671" t="s">
        <v>3544</v>
      </c>
      <c r="J13" s="671" t="s">
        <v>3543</v>
      </c>
      <c r="K13" s="671" t="s">
        <v>3479</v>
      </c>
      <c r="L13" s="671" t="s">
        <v>3544</v>
      </c>
      <c r="M13" s="671" t="s">
        <v>3543</v>
      </c>
      <c r="N13" s="671" t="s">
        <v>3479</v>
      </c>
      <c r="O13" s="671" t="s">
        <v>3544</v>
      </c>
      <c r="P13" s="671" t="s">
        <v>3543</v>
      </c>
      <c r="Q13" s="671" t="s">
        <v>3479</v>
      </c>
      <c r="R13" s="671" t="s">
        <v>3544</v>
      </c>
      <c r="S13" s="671" t="s">
        <v>3543</v>
      </c>
      <c r="T13" s="671" t="s">
        <v>3479</v>
      </c>
      <c r="U13" s="671" t="s">
        <v>3544</v>
      </c>
      <c r="V13" s="671" t="s">
        <v>3543</v>
      </c>
      <c r="W13" s="671" t="s">
        <v>3479</v>
      </c>
      <c r="X13" s="671" t="s">
        <v>3544</v>
      </c>
      <c r="Y13" s="671" t="s">
        <v>3543</v>
      </c>
      <c r="Z13" s="671" t="s">
        <v>3479</v>
      </c>
      <c r="AA13" s="671" t="s">
        <v>3544</v>
      </c>
      <c r="AB13" s="891"/>
      <c r="AC13" s="891"/>
    </row>
    <row r="14" spans="3:32" x14ac:dyDescent="0.25">
      <c r="C14" s="894"/>
      <c r="D14" s="672">
        <v>1</v>
      </c>
      <c r="E14" s="672">
        <v>2</v>
      </c>
      <c r="F14" s="672" t="s">
        <v>3481</v>
      </c>
      <c r="G14" s="672">
        <v>4</v>
      </c>
      <c r="H14" s="672">
        <v>5</v>
      </c>
      <c r="I14" s="672" t="s">
        <v>3482</v>
      </c>
      <c r="J14" s="672">
        <v>7</v>
      </c>
      <c r="K14" s="672">
        <v>8</v>
      </c>
      <c r="L14" s="672" t="s">
        <v>3483</v>
      </c>
      <c r="M14" s="672">
        <v>10</v>
      </c>
      <c r="N14" s="672">
        <v>11</v>
      </c>
      <c r="O14" s="672" t="s">
        <v>3545</v>
      </c>
      <c r="P14" s="672">
        <v>13</v>
      </c>
      <c r="Q14" s="672">
        <v>14</v>
      </c>
      <c r="R14" s="672" t="s">
        <v>3546</v>
      </c>
      <c r="S14" s="672">
        <v>16</v>
      </c>
      <c r="T14" s="672">
        <v>17</v>
      </c>
      <c r="U14" s="672" t="s">
        <v>3547</v>
      </c>
      <c r="V14" s="672">
        <v>19</v>
      </c>
      <c r="W14" s="672">
        <v>20</v>
      </c>
      <c r="X14" s="672" t="s">
        <v>3548</v>
      </c>
      <c r="Y14" s="672">
        <v>22</v>
      </c>
      <c r="Z14" s="672">
        <v>23</v>
      </c>
      <c r="AA14" s="672" t="s">
        <v>3549</v>
      </c>
      <c r="AB14" s="671">
        <v>25</v>
      </c>
      <c r="AC14" s="671">
        <v>26</v>
      </c>
    </row>
    <row r="15" spans="3:32" x14ac:dyDescent="0.25">
      <c r="C15" s="675" t="s">
        <v>1100</v>
      </c>
      <c r="D15" s="676">
        <f t="shared" ref="D15:AA15" si="0">SUM(D16:D23)</f>
        <v>1217765874318</v>
      </c>
      <c r="E15" s="676">
        <f t="shared" si="0"/>
        <v>265332113626</v>
      </c>
      <c r="F15" s="676">
        <f t="shared" si="0"/>
        <v>952433760692</v>
      </c>
      <c r="G15" s="676">
        <f t="shared" si="0"/>
        <v>163547641682</v>
      </c>
      <c r="H15" s="676">
        <f t="shared" si="0"/>
        <v>2126976181</v>
      </c>
      <c r="I15" s="676">
        <f t="shared" si="0"/>
        <v>161420665501</v>
      </c>
      <c r="J15" s="676">
        <f t="shared" si="0"/>
        <v>79581292683</v>
      </c>
      <c r="K15" s="676">
        <f t="shared" si="0"/>
        <v>19545904801</v>
      </c>
      <c r="L15" s="676">
        <f t="shared" si="0"/>
        <v>60035387882</v>
      </c>
      <c r="M15" s="676">
        <f t="shared" si="0"/>
        <v>21284827208.79002</v>
      </c>
      <c r="N15" s="676">
        <f t="shared" si="0"/>
        <v>597922790.94000006</v>
      </c>
      <c r="O15" s="676">
        <f t="shared" si="0"/>
        <v>20686904417.850021</v>
      </c>
      <c r="P15" s="676">
        <f t="shared" si="0"/>
        <v>237243490826</v>
      </c>
      <c r="Q15" s="676">
        <f t="shared" si="0"/>
        <v>7442386449</v>
      </c>
      <c r="R15" s="676">
        <f t="shared" si="0"/>
        <v>229801104377</v>
      </c>
      <c r="S15" s="676">
        <f t="shared" si="0"/>
        <v>118678929019</v>
      </c>
      <c r="T15" s="676">
        <f t="shared" si="0"/>
        <v>4409118472</v>
      </c>
      <c r="U15" s="677">
        <f t="shared" si="0"/>
        <v>114269810547</v>
      </c>
      <c r="V15" s="678">
        <f t="shared" si="0"/>
        <v>8029595172</v>
      </c>
      <c r="W15" s="679">
        <f t="shared" si="0"/>
        <v>68126769</v>
      </c>
      <c r="X15" s="680">
        <f t="shared" si="0"/>
        <v>7961468403</v>
      </c>
      <c r="Y15" s="680">
        <f t="shared" si="0"/>
        <v>983757266</v>
      </c>
      <c r="Z15" s="680">
        <f t="shared" si="0"/>
        <v>4125004</v>
      </c>
      <c r="AA15" s="680">
        <f t="shared" si="0"/>
        <v>979632262</v>
      </c>
      <c r="AB15" s="680">
        <f>F15+I15+L15+O15+R15+U15+X15+AA15</f>
        <v>1547588734081.8501</v>
      </c>
      <c r="AC15" s="681">
        <f t="shared" ref="AC15:AC32" si="1">AB15/$AF$12</f>
        <v>0.20881661115543351</v>
      </c>
    </row>
    <row r="16" spans="3:32" x14ac:dyDescent="0.25">
      <c r="C16" s="344" t="s">
        <v>1101</v>
      </c>
      <c r="D16" s="345"/>
      <c r="E16" s="345"/>
      <c r="F16" s="345">
        <f>D16-E16</f>
        <v>0</v>
      </c>
      <c r="G16" s="345"/>
      <c r="H16" s="345"/>
      <c r="I16" s="345">
        <f>G16-H16</f>
        <v>0</v>
      </c>
      <c r="J16" s="345"/>
      <c r="K16" s="345"/>
      <c r="L16" s="345">
        <f>J16-K16</f>
        <v>0</v>
      </c>
      <c r="M16" s="345"/>
      <c r="N16" s="345"/>
      <c r="O16" s="345">
        <f>M16-N16</f>
        <v>0</v>
      </c>
      <c r="P16" s="345">
        <v>230707351829</v>
      </c>
      <c r="Q16" s="345">
        <v>7442386449</v>
      </c>
      <c r="R16" s="345">
        <f>P16-Q16</f>
        <v>223264965380</v>
      </c>
      <c r="S16" s="345">
        <v>70102285575</v>
      </c>
      <c r="T16" s="345">
        <v>4409118472</v>
      </c>
      <c r="U16" s="345">
        <f>S16-T16</f>
        <v>65693167103</v>
      </c>
      <c r="V16" s="351">
        <v>5390241638</v>
      </c>
      <c r="W16" s="345">
        <v>68126769</v>
      </c>
      <c r="X16" s="345">
        <f>V16-W16</f>
        <v>5322114869</v>
      </c>
      <c r="Y16" s="345">
        <v>968847033</v>
      </c>
      <c r="Z16" s="345">
        <v>4125004</v>
      </c>
      <c r="AA16" s="345">
        <f>Y16-Z16</f>
        <v>964722029</v>
      </c>
      <c r="AB16" s="346">
        <f t="shared" ref="AB16:AB32" si="2">F16+I16+L16+O16+R16+U16+X16+AA16</f>
        <v>295244969381</v>
      </c>
      <c r="AC16" s="349">
        <f t="shared" si="1"/>
        <v>3.9837492099221661E-2</v>
      </c>
    </row>
    <row r="17" spans="3:29" x14ac:dyDescent="0.25">
      <c r="C17" s="344" t="s">
        <v>1102</v>
      </c>
      <c r="D17" s="345">
        <v>486795809749</v>
      </c>
      <c r="E17" s="345">
        <v>4583899825</v>
      </c>
      <c r="F17" s="345">
        <f t="shared" ref="F17:F31" si="3">D17-E17</f>
        <v>482211909924</v>
      </c>
      <c r="G17" s="345">
        <v>157943019460</v>
      </c>
      <c r="H17" s="345">
        <v>2126976181</v>
      </c>
      <c r="I17" s="345">
        <f t="shared" ref="I17:I23" si="4">G17-H17</f>
        <v>155816043279</v>
      </c>
      <c r="J17" s="345">
        <v>58872259864</v>
      </c>
      <c r="K17" s="345">
        <v>150682801</v>
      </c>
      <c r="L17" s="345">
        <f t="shared" ref="L17:L23" si="5">J17-K17</f>
        <v>58721577063</v>
      </c>
      <c r="M17" s="345">
        <v>19895238504.220016</v>
      </c>
      <c r="N17" s="345">
        <v>597922790.94000006</v>
      </c>
      <c r="O17" s="345">
        <f t="shared" ref="O17:O23" si="6">M17-N17</f>
        <v>19297315713.280018</v>
      </c>
      <c r="P17" s="345"/>
      <c r="Q17" s="345"/>
      <c r="R17" s="345">
        <f t="shared" ref="R17:R23" si="7">P17-Q17</f>
        <v>0</v>
      </c>
      <c r="S17" s="345"/>
      <c r="T17" s="345"/>
      <c r="U17" s="345">
        <f t="shared" ref="U17:U23" si="8">S17-T17</f>
        <v>0</v>
      </c>
      <c r="V17" s="345"/>
      <c r="W17" s="345"/>
      <c r="X17" s="345">
        <f t="shared" ref="X17:X23" si="9">V17-W17</f>
        <v>0</v>
      </c>
      <c r="Y17" s="345"/>
      <c r="Z17" s="345"/>
      <c r="AA17" s="345">
        <f t="shared" ref="AA17:AA23" si="10">Y17-Z17</f>
        <v>0</v>
      </c>
      <c r="AB17" s="346">
        <f t="shared" si="2"/>
        <v>716046845979.28003</v>
      </c>
      <c r="AC17" s="347">
        <f t="shared" si="1"/>
        <v>9.6616415274332082E-2</v>
      </c>
    </row>
    <row r="18" spans="3:29" x14ac:dyDescent="0.25">
      <c r="C18" s="344" t="s">
        <v>1103</v>
      </c>
      <c r="D18" s="345">
        <v>73535970561</v>
      </c>
      <c r="E18" s="345"/>
      <c r="F18" s="345">
        <f t="shared" si="3"/>
        <v>73535970561</v>
      </c>
      <c r="G18" s="345">
        <v>2322742822</v>
      </c>
      <c r="H18" s="345"/>
      <c r="I18" s="345">
        <f t="shared" si="4"/>
        <v>2322742822</v>
      </c>
      <c r="J18" s="345"/>
      <c r="K18" s="345"/>
      <c r="L18" s="345">
        <f t="shared" si="5"/>
        <v>0</v>
      </c>
      <c r="M18" s="345">
        <v>47048292.379999995</v>
      </c>
      <c r="N18" s="345"/>
      <c r="O18" s="345">
        <f t="shared" si="6"/>
        <v>47048292.379999995</v>
      </c>
      <c r="P18" s="345">
        <v>33165226</v>
      </c>
      <c r="Q18" s="345"/>
      <c r="R18" s="345">
        <f t="shared" si="7"/>
        <v>33165226</v>
      </c>
      <c r="S18" s="345">
        <v>491589924</v>
      </c>
      <c r="T18" s="345"/>
      <c r="U18" s="345">
        <f t="shared" si="8"/>
        <v>491589924</v>
      </c>
      <c r="V18" s="345">
        <v>589797193</v>
      </c>
      <c r="W18" s="345"/>
      <c r="X18" s="345">
        <f t="shared" si="9"/>
        <v>589797193</v>
      </c>
      <c r="Y18" s="345"/>
      <c r="Z18" s="345"/>
      <c r="AA18" s="345">
        <f t="shared" si="10"/>
        <v>0</v>
      </c>
      <c r="AB18" s="346">
        <f t="shared" si="2"/>
        <v>77020314018.380005</v>
      </c>
      <c r="AC18" s="347">
        <f t="shared" si="1"/>
        <v>1.0392374026286254E-2</v>
      </c>
    </row>
    <row r="19" spans="3:29" x14ac:dyDescent="0.25">
      <c r="C19" s="344" t="s">
        <v>1062</v>
      </c>
      <c r="D19" s="345">
        <v>263816794305</v>
      </c>
      <c r="E19" s="345"/>
      <c r="F19" s="345">
        <f t="shared" si="3"/>
        <v>263816794305</v>
      </c>
      <c r="G19" s="345">
        <v>1435924</v>
      </c>
      <c r="H19" s="345"/>
      <c r="I19" s="345">
        <f t="shared" si="4"/>
        <v>1435924</v>
      </c>
      <c r="J19" s="345"/>
      <c r="K19" s="345"/>
      <c r="L19" s="345">
        <f t="shared" si="5"/>
        <v>0</v>
      </c>
      <c r="M19" s="345">
        <v>46755677.900000006</v>
      </c>
      <c r="N19" s="345"/>
      <c r="O19" s="345">
        <f t="shared" si="6"/>
        <v>46755677.900000006</v>
      </c>
      <c r="P19" s="345">
        <v>2601463591</v>
      </c>
      <c r="Q19" s="345"/>
      <c r="R19" s="345">
        <f t="shared" si="7"/>
        <v>2601463591</v>
      </c>
      <c r="S19" s="345">
        <v>46857907860</v>
      </c>
      <c r="T19" s="345"/>
      <c r="U19" s="345">
        <f t="shared" si="8"/>
        <v>46857907860</v>
      </c>
      <c r="V19" s="345">
        <v>2019769058</v>
      </c>
      <c r="W19" s="345"/>
      <c r="X19" s="345">
        <f t="shared" si="9"/>
        <v>2019769058</v>
      </c>
      <c r="Y19" s="345"/>
      <c r="Z19" s="345"/>
      <c r="AA19" s="345">
        <f t="shared" si="10"/>
        <v>0</v>
      </c>
      <c r="AB19" s="346">
        <f t="shared" si="2"/>
        <v>315344126415.90002</v>
      </c>
      <c r="AC19" s="347">
        <f t="shared" si="1"/>
        <v>4.2549477374559504E-2</v>
      </c>
    </row>
    <row r="20" spans="3:29" x14ac:dyDescent="0.25">
      <c r="C20" s="344" t="s">
        <v>1104</v>
      </c>
      <c r="D20" s="345">
        <v>14201850000</v>
      </c>
      <c r="E20" s="345"/>
      <c r="F20" s="345">
        <f t="shared" si="3"/>
        <v>14201850000</v>
      </c>
      <c r="G20" s="345"/>
      <c r="H20" s="345"/>
      <c r="I20" s="345">
        <f t="shared" si="4"/>
        <v>0</v>
      </c>
      <c r="J20" s="345">
        <v>50000000</v>
      </c>
      <c r="K20" s="345"/>
      <c r="L20" s="345">
        <f t="shared" si="5"/>
        <v>50000000</v>
      </c>
      <c r="M20" s="345">
        <v>974000</v>
      </c>
      <c r="N20" s="345"/>
      <c r="O20" s="345">
        <f t="shared" si="6"/>
        <v>974000</v>
      </c>
      <c r="P20" s="345"/>
      <c r="Q20" s="345"/>
      <c r="R20" s="345">
        <f t="shared" si="7"/>
        <v>0</v>
      </c>
      <c r="S20" s="345"/>
      <c r="T20" s="345"/>
      <c r="U20" s="345">
        <f t="shared" si="8"/>
        <v>0</v>
      </c>
      <c r="V20" s="345"/>
      <c r="W20" s="345"/>
      <c r="X20" s="345">
        <f t="shared" si="9"/>
        <v>0</v>
      </c>
      <c r="Y20" s="345"/>
      <c r="Z20" s="345"/>
      <c r="AA20" s="345">
        <f t="shared" si="10"/>
        <v>0</v>
      </c>
      <c r="AB20" s="346">
        <f t="shared" si="2"/>
        <v>14252824000</v>
      </c>
      <c r="AC20" s="347">
        <f t="shared" si="1"/>
        <v>1.9231378088575707E-3</v>
      </c>
    </row>
    <row r="21" spans="3:29" x14ac:dyDescent="0.25">
      <c r="C21" s="344" t="s">
        <v>1105</v>
      </c>
      <c r="D21" s="345">
        <v>379413090403</v>
      </c>
      <c r="E21" s="345">
        <v>260748213801</v>
      </c>
      <c r="F21" s="345">
        <f t="shared" si="3"/>
        <v>118664876602</v>
      </c>
      <c r="G21" s="345">
        <v>3280443476</v>
      </c>
      <c r="H21" s="345"/>
      <c r="I21" s="345">
        <f t="shared" si="4"/>
        <v>3280443476</v>
      </c>
      <c r="J21" s="345">
        <v>20659032819</v>
      </c>
      <c r="K21" s="345">
        <v>19395222000</v>
      </c>
      <c r="L21" s="345">
        <f t="shared" si="5"/>
        <v>1263810819</v>
      </c>
      <c r="M21" s="345">
        <v>1292588417.4699996</v>
      </c>
      <c r="N21" s="345"/>
      <c r="O21" s="345">
        <f t="shared" si="6"/>
        <v>1292588417.4699996</v>
      </c>
      <c r="P21" s="345">
        <v>3901510180</v>
      </c>
      <c r="Q21" s="345"/>
      <c r="R21" s="345">
        <f t="shared" si="7"/>
        <v>3901510180</v>
      </c>
      <c r="S21" s="345">
        <v>1227145660</v>
      </c>
      <c r="T21" s="345"/>
      <c r="U21" s="345">
        <f t="shared" si="8"/>
        <v>1227145660</v>
      </c>
      <c r="V21" s="345">
        <v>29787283</v>
      </c>
      <c r="W21" s="345"/>
      <c r="X21" s="345">
        <f t="shared" si="9"/>
        <v>29787283</v>
      </c>
      <c r="Y21" s="345">
        <v>14910233</v>
      </c>
      <c r="Z21" s="345"/>
      <c r="AA21" s="345">
        <f t="shared" si="10"/>
        <v>14910233</v>
      </c>
      <c r="AB21" s="346">
        <f t="shared" si="2"/>
        <v>129675072670.47</v>
      </c>
      <c r="AC21" s="347">
        <f t="shared" si="1"/>
        <v>1.749709637324743E-2</v>
      </c>
    </row>
    <row r="22" spans="3:29" x14ac:dyDescent="0.25">
      <c r="C22" s="344" t="s">
        <v>1106</v>
      </c>
      <c r="D22" s="345"/>
      <c r="E22" s="345"/>
      <c r="F22" s="345">
        <f t="shared" si="3"/>
        <v>0</v>
      </c>
      <c r="G22" s="345"/>
      <c r="H22" s="345"/>
      <c r="I22" s="345">
        <f t="shared" si="4"/>
        <v>0</v>
      </c>
      <c r="J22" s="345"/>
      <c r="K22" s="345"/>
      <c r="L22" s="345">
        <f t="shared" si="5"/>
        <v>0</v>
      </c>
      <c r="M22" s="345">
        <v>1522860</v>
      </c>
      <c r="N22" s="345"/>
      <c r="O22" s="345">
        <f t="shared" si="6"/>
        <v>1522860</v>
      </c>
      <c r="P22" s="345"/>
      <c r="Q22" s="345"/>
      <c r="R22" s="345">
        <f t="shared" si="7"/>
        <v>0</v>
      </c>
      <c r="S22" s="345"/>
      <c r="T22" s="345"/>
      <c r="U22" s="345">
        <f t="shared" si="8"/>
        <v>0</v>
      </c>
      <c r="V22" s="345"/>
      <c r="W22" s="345"/>
      <c r="X22" s="345">
        <f t="shared" si="9"/>
        <v>0</v>
      </c>
      <c r="Y22" s="345"/>
      <c r="Z22" s="345"/>
      <c r="AA22" s="345">
        <f t="shared" si="10"/>
        <v>0</v>
      </c>
      <c r="AB22" s="346">
        <f t="shared" si="2"/>
        <v>1522860</v>
      </c>
      <c r="AC22" s="347">
        <f t="shared" si="1"/>
        <v>2.0547995566330153E-7</v>
      </c>
    </row>
    <row r="23" spans="3:29" x14ac:dyDescent="0.25">
      <c r="C23" s="344" t="s">
        <v>1107</v>
      </c>
      <c r="D23" s="345">
        <v>2359300</v>
      </c>
      <c r="E23" s="345"/>
      <c r="F23" s="345">
        <f t="shared" si="3"/>
        <v>2359300</v>
      </c>
      <c r="G23" s="345"/>
      <c r="H23" s="345"/>
      <c r="I23" s="345">
        <f t="shared" si="4"/>
        <v>0</v>
      </c>
      <c r="J23" s="345"/>
      <c r="K23" s="345"/>
      <c r="L23" s="345">
        <f t="shared" si="5"/>
        <v>0</v>
      </c>
      <c r="M23" s="345">
        <v>699456.82</v>
      </c>
      <c r="N23" s="345"/>
      <c r="O23" s="345">
        <f t="shared" si="6"/>
        <v>699456.82</v>
      </c>
      <c r="P23" s="345"/>
      <c r="Q23" s="345"/>
      <c r="R23" s="345">
        <f t="shared" si="7"/>
        <v>0</v>
      </c>
      <c r="S23" s="345"/>
      <c r="T23" s="345"/>
      <c r="U23" s="345">
        <f t="shared" si="8"/>
        <v>0</v>
      </c>
      <c r="V23" s="345"/>
      <c r="W23" s="345"/>
      <c r="X23" s="345">
        <f t="shared" si="9"/>
        <v>0</v>
      </c>
      <c r="Y23" s="345"/>
      <c r="Z23" s="345"/>
      <c r="AA23" s="345">
        <f t="shared" si="10"/>
        <v>0</v>
      </c>
      <c r="AB23" s="346">
        <f t="shared" si="2"/>
        <v>3058756.82</v>
      </c>
      <c r="AC23" s="347">
        <f t="shared" si="1"/>
        <v>4.1271897335173365E-7</v>
      </c>
    </row>
    <row r="24" spans="3:29" x14ac:dyDescent="0.25">
      <c r="C24" s="675" t="s">
        <v>1108</v>
      </c>
      <c r="D24" s="676">
        <f t="shared" ref="D24:AA24" si="11">SUM(D25:D31)</f>
        <v>200920640632</v>
      </c>
      <c r="E24" s="676">
        <f t="shared" si="11"/>
        <v>33188524685</v>
      </c>
      <c r="F24" s="676">
        <f t="shared" si="11"/>
        <v>167732115947</v>
      </c>
      <c r="G24" s="676">
        <f t="shared" si="11"/>
        <v>18653580939</v>
      </c>
      <c r="H24" s="676">
        <f t="shared" si="11"/>
        <v>0</v>
      </c>
      <c r="I24" s="676">
        <f t="shared" si="11"/>
        <v>18653580939</v>
      </c>
      <c r="J24" s="676">
        <f t="shared" si="11"/>
        <v>981079863</v>
      </c>
      <c r="K24" s="676">
        <f t="shared" si="11"/>
        <v>0</v>
      </c>
      <c r="L24" s="676">
        <f t="shared" si="11"/>
        <v>981079863</v>
      </c>
      <c r="M24" s="676">
        <f t="shared" si="11"/>
        <v>9120221899.8899956</v>
      </c>
      <c r="N24" s="676">
        <f t="shared" si="11"/>
        <v>885303.02</v>
      </c>
      <c r="O24" s="676">
        <f t="shared" si="11"/>
        <v>9119336596.8699951</v>
      </c>
      <c r="P24" s="676">
        <f t="shared" si="11"/>
        <v>63991780274</v>
      </c>
      <c r="Q24" s="676">
        <f t="shared" si="11"/>
        <v>0</v>
      </c>
      <c r="R24" s="676">
        <f t="shared" si="11"/>
        <v>63991780274</v>
      </c>
      <c r="S24" s="676">
        <f t="shared" si="11"/>
        <v>2486345091</v>
      </c>
      <c r="T24" s="676">
        <f t="shared" si="11"/>
        <v>0</v>
      </c>
      <c r="U24" s="677">
        <f t="shared" si="11"/>
        <v>2486345091</v>
      </c>
      <c r="V24" s="678">
        <f t="shared" si="11"/>
        <v>790837565</v>
      </c>
      <c r="W24" s="679">
        <f t="shared" si="11"/>
        <v>0</v>
      </c>
      <c r="X24" s="680">
        <f t="shared" si="11"/>
        <v>790837565</v>
      </c>
      <c r="Y24" s="680">
        <f t="shared" si="11"/>
        <v>52121885</v>
      </c>
      <c r="Z24" s="680">
        <f t="shared" si="11"/>
        <v>0</v>
      </c>
      <c r="AA24" s="680">
        <f t="shared" si="11"/>
        <v>52121885</v>
      </c>
      <c r="AB24" s="680">
        <f t="shared" si="2"/>
        <v>263807198160.87</v>
      </c>
      <c r="AC24" s="681">
        <f t="shared" si="1"/>
        <v>3.5595584217692607E-2</v>
      </c>
    </row>
    <row r="25" spans="3:29" x14ac:dyDescent="0.25">
      <c r="C25" s="344" t="s">
        <v>1109</v>
      </c>
      <c r="D25" s="345">
        <v>75124304565</v>
      </c>
      <c r="E25" s="345">
        <v>1086243</v>
      </c>
      <c r="F25" s="345">
        <f t="shared" si="3"/>
        <v>75123218322</v>
      </c>
      <c r="G25" s="345">
        <v>5533401857</v>
      </c>
      <c r="H25" s="345"/>
      <c r="I25" s="345">
        <f t="shared" ref="I25:I31" si="12">G25-H25</f>
        <v>5533401857</v>
      </c>
      <c r="J25" s="345">
        <v>500000</v>
      </c>
      <c r="K25" s="345"/>
      <c r="L25" s="345">
        <f t="shared" ref="L25:L31" si="13">J25-K25</f>
        <v>500000</v>
      </c>
      <c r="M25" s="345">
        <v>7019536335.279995</v>
      </c>
      <c r="N25" s="345">
        <v>885303.02</v>
      </c>
      <c r="O25" s="345">
        <f t="shared" ref="O25:O31" si="14">M25-N25</f>
        <v>7018651032.2599945</v>
      </c>
      <c r="P25" s="345">
        <v>57238794157</v>
      </c>
      <c r="Q25" s="345"/>
      <c r="R25" s="345">
        <f t="shared" ref="R25:R31" si="15">P25-Q25</f>
        <v>57238794157</v>
      </c>
      <c r="S25" s="345"/>
      <c r="T25" s="345"/>
      <c r="U25" s="345">
        <f t="shared" ref="U25:U31" si="16">S25-T25</f>
        <v>0</v>
      </c>
      <c r="V25" s="345"/>
      <c r="W25" s="345"/>
      <c r="X25" s="345">
        <f t="shared" ref="X25:X31" si="17">V25-W25</f>
        <v>0</v>
      </c>
      <c r="Y25" s="345"/>
      <c r="Z25" s="345"/>
      <c r="AA25" s="345">
        <f t="shared" ref="AA25:AA31" si="18">Y25-Z25</f>
        <v>0</v>
      </c>
      <c r="AB25" s="346">
        <f t="shared" si="2"/>
        <v>144914565368.26001</v>
      </c>
      <c r="AC25" s="347">
        <f t="shared" si="1"/>
        <v>1.9553365684853944E-2</v>
      </c>
    </row>
    <row r="26" spans="3:29" ht="30" x14ac:dyDescent="0.25">
      <c r="C26" s="344" t="s">
        <v>1110</v>
      </c>
      <c r="D26" s="345">
        <v>57840512900</v>
      </c>
      <c r="E26" s="345"/>
      <c r="F26" s="345">
        <f t="shared" si="3"/>
        <v>57840512900</v>
      </c>
      <c r="G26" s="345">
        <v>9204287316</v>
      </c>
      <c r="H26" s="345"/>
      <c r="I26" s="345">
        <f t="shared" si="12"/>
        <v>9204287316</v>
      </c>
      <c r="J26" s="345">
        <v>976168007</v>
      </c>
      <c r="K26" s="345"/>
      <c r="L26" s="345">
        <f t="shared" si="13"/>
        <v>976168007</v>
      </c>
      <c r="M26" s="345">
        <v>2011826218.24</v>
      </c>
      <c r="N26" s="345"/>
      <c r="O26" s="345">
        <f t="shared" si="14"/>
        <v>2011826218.24</v>
      </c>
      <c r="P26" s="345">
        <v>6084640555</v>
      </c>
      <c r="Q26" s="345"/>
      <c r="R26" s="345">
        <f t="shared" si="15"/>
        <v>6084640555</v>
      </c>
      <c r="S26" s="345">
        <v>2486345091</v>
      </c>
      <c r="T26" s="345"/>
      <c r="U26" s="345">
        <f t="shared" si="16"/>
        <v>2486345091</v>
      </c>
      <c r="V26" s="345">
        <v>784237565</v>
      </c>
      <c r="W26" s="345"/>
      <c r="X26" s="345">
        <f t="shared" si="17"/>
        <v>784237565</v>
      </c>
      <c r="Y26" s="345">
        <v>51898485</v>
      </c>
      <c r="Z26" s="345"/>
      <c r="AA26" s="345">
        <f t="shared" si="18"/>
        <v>51898485</v>
      </c>
      <c r="AB26" s="346">
        <f t="shared" si="2"/>
        <v>79439916137.240005</v>
      </c>
      <c r="AC26" s="347">
        <f t="shared" si="1"/>
        <v>1.0718851664484238E-2</v>
      </c>
    </row>
    <row r="27" spans="3:29" x14ac:dyDescent="0.25">
      <c r="C27" s="344" t="s">
        <v>1111</v>
      </c>
      <c r="D27" s="345">
        <v>9142603</v>
      </c>
      <c r="E27" s="345"/>
      <c r="F27" s="345">
        <f t="shared" si="3"/>
        <v>9142603</v>
      </c>
      <c r="G27" s="345">
        <v>18025832</v>
      </c>
      <c r="H27" s="345"/>
      <c r="I27" s="345">
        <f t="shared" si="12"/>
        <v>18025832</v>
      </c>
      <c r="J27" s="345">
        <v>45000</v>
      </c>
      <c r="K27" s="345"/>
      <c r="L27" s="345">
        <f t="shared" si="13"/>
        <v>45000</v>
      </c>
      <c r="M27" s="345">
        <v>3200000</v>
      </c>
      <c r="N27" s="345"/>
      <c r="O27" s="345">
        <f t="shared" si="14"/>
        <v>3200000</v>
      </c>
      <c r="P27" s="345"/>
      <c r="Q27" s="345"/>
      <c r="R27" s="345">
        <f t="shared" si="15"/>
        <v>0</v>
      </c>
      <c r="S27" s="345"/>
      <c r="T27" s="345"/>
      <c r="U27" s="345">
        <f t="shared" si="16"/>
        <v>0</v>
      </c>
      <c r="V27" s="345"/>
      <c r="W27" s="345"/>
      <c r="X27" s="345">
        <f t="shared" si="17"/>
        <v>0</v>
      </c>
      <c r="Y27" s="345">
        <v>223400</v>
      </c>
      <c r="Z27" s="345"/>
      <c r="AA27" s="345">
        <f t="shared" si="18"/>
        <v>223400</v>
      </c>
      <c r="AB27" s="346">
        <f t="shared" si="2"/>
        <v>30636835</v>
      </c>
      <c r="AC27" s="347">
        <f t="shared" si="1"/>
        <v>4.1338373175891968E-6</v>
      </c>
    </row>
    <row r="28" spans="3:29" x14ac:dyDescent="0.25">
      <c r="C28" s="344" t="s">
        <v>1112</v>
      </c>
      <c r="D28" s="345">
        <v>2087679447</v>
      </c>
      <c r="E28" s="345"/>
      <c r="F28" s="345">
        <f t="shared" si="3"/>
        <v>2087679447</v>
      </c>
      <c r="G28" s="345">
        <v>143109143</v>
      </c>
      <c r="H28" s="345"/>
      <c r="I28" s="345">
        <f t="shared" si="12"/>
        <v>143109143</v>
      </c>
      <c r="J28" s="345">
        <v>3666856</v>
      </c>
      <c r="K28" s="345"/>
      <c r="L28" s="345">
        <f t="shared" si="13"/>
        <v>3666856</v>
      </c>
      <c r="M28" s="345">
        <v>35171868.359999999</v>
      </c>
      <c r="N28" s="345"/>
      <c r="O28" s="345">
        <f t="shared" si="14"/>
        <v>35171868.359999999</v>
      </c>
      <c r="P28" s="345">
        <v>668345562</v>
      </c>
      <c r="Q28" s="345"/>
      <c r="R28" s="345">
        <f t="shared" si="15"/>
        <v>668345562</v>
      </c>
      <c r="S28" s="345"/>
      <c r="T28" s="345"/>
      <c r="U28" s="345">
        <f t="shared" si="16"/>
        <v>0</v>
      </c>
      <c r="V28" s="345">
        <v>6600000</v>
      </c>
      <c r="W28" s="345"/>
      <c r="X28" s="345">
        <f t="shared" si="17"/>
        <v>6600000</v>
      </c>
      <c r="Y28" s="345"/>
      <c r="Z28" s="345"/>
      <c r="AA28" s="345">
        <f t="shared" si="18"/>
        <v>0</v>
      </c>
      <c r="AB28" s="346">
        <f t="shared" si="2"/>
        <v>2944572876.3600001</v>
      </c>
      <c r="AC28" s="347">
        <f t="shared" si="1"/>
        <v>3.9731209965578783E-4</v>
      </c>
    </row>
    <row r="29" spans="3:29" x14ac:dyDescent="0.25">
      <c r="C29" s="344" t="s">
        <v>1113</v>
      </c>
      <c r="D29" s="345">
        <v>64412716842</v>
      </c>
      <c r="E29" s="345">
        <v>33187438442</v>
      </c>
      <c r="F29" s="345">
        <f t="shared" si="3"/>
        <v>31225278400</v>
      </c>
      <c r="G29" s="345">
        <v>3754697973</v>
      </c>
      <c r="H29" s="345"/>
      <c r="I29" s="345">
        <f t="shared" si="12"/>
        <v>3754697973</v>
      </c>
      <c r="J29" s="345">
        <v>700000</v>
      </c>
      <c r="K29" s="345"/>
      <c r="L29" s="345">
        <f t="shared" si="13"/>
        <v>700000</v>
      </c>
      <c r="M29" s="345">
        <v>50207478.010000005</v>
      </c>
      <c r="N29" s="345"/>
      <c r="O29" s="345">
        <f t="shared" si="14"/>
        <v>50207478.010000005</v>
      </c>
      <c r="P29" s="345"/>
      <c r="Q29" s="345"/>
      <c r="R29" s="345">
        <f t="shared" si="15"/>
        <v>0</v>
      </c>
      <c r="S29" s="345"/>
      <c r="T29" s="345"/>
      <c r="U29" s="345">
        <f t="shared" si="16"/>
        <v>0</v>
      </c>
      <c r="V29" s="345"/>
      <c r="W29" s="345"/>
      <c r="X29" s="345">
        <f t="shared" si="17"/>
        <v>0</v>
      </c>
      <c r="Y29" s="345"/>
      <c r="Z29" s="345"/>
      <c r="AA29" s="345">
        <f t="shared" si="18"/>
        <v>0</v>
      </c>
      <c r="AB29" s="346">
        <f t="shared" si="2"/>
        <v>35030883851.010002</v>
      </c>
      <c r="AC29" s="347">
        <f t="shared" si="1"/>
        <v>4.7267276444005364E-3</v>
      </c>
    </row>
    <row r="30" spans="3:29" ht="30" x14ac:dyDescent="0.25">
      <c r="C30" s="344" t="s">
        <v>1114</v>
      </c>
      <c r="D30" s="345"/>
      <c r="E30" s="345"/>
      <c r="F30" s="345">
        <f t="shared" si="3"/>
        <v>0</v>
      </c>
      <c r="G30" s="345">
        <v>58818</v>
      </c>
      <c r="H30" s="345"/>
      <c r="I30" s="345">
        <f t="shared" si="12"/>
        <v>58818</v>
      </c>
      <c r="J30" s="345"/>
      <c r="K30" s="345"/>
      <c r="L30" s="345">
        <f t="shared" si="13"/>
        <v>0</v>
      </c>
      <c r="M30" s="345">
        <v>280000</v>
      </c>
      <c r="N30" s="345"/>
      <c r="O30" s="345">
        <f t="shared" si="14"/>
        <v>280000</v>
      </c>
      <c r="P30" s="345"/>
      <c r="Q30" s="345"/>
      <c r="R30" s="345">
        <f t="shared" si="15"/>
        <v>0</v>
      </c>
      <c r="S30" s="345"/>
      <c r="T30" s="345"/>
      <c r="U30" s="345">
        <f t="shared" si="16"/>
        <v>0</v>
      </c>
      <c r="V30" s="345"/>
      <c r="W30" s="345"/>
      <c r="X30" s="345">
        <f t="shared" si="17"/>
        <v>0</v>
      </c>
      <c r="Y30" s="345"/>
      <c r="Z30" s="345"/>
      <c r="AA30" s="345">
        <f t="shared" si="18"/>
        <v>0</v>
      </c>
      <c r="AB30" s="346">
        <f t="shared" si="2"/>
        <v>338818</v>
      </c>
      <c r="AC30" s="347">
        <f t="shared" si="1"/>
        <v>4.5716814164091575E-8</v>
      </c>
    </row>
    <row r="31" spans="3:29" x14ac:dyDescent="0.25">
      <c r="C31" s="344" t="s">
        <v>1115</v>
      </c>
      <c r="D31" s="345">
        <v>1446284275</v>
      </c>
      <c r="E31" s="345"/>
      <c r="F31" s="345">
        <f t="shared" si="3"/>
        <v>1446284275</v>
      </c>
      <c r="G31" s="345"/>
      <c r="H31" s="345"/>
      <c r="I31" s="345">
        <f t="shared" si="12"/>
        <v>0</v>
      </c>
      <c r="J31" s="345"/>
      <c r="K31" s="345"/>
      <c r="L31" s="345">
        <f t="shared" si="13"/>
        <v>0</v>
      </c>
      <c r="M31" s="345"/>
      <c r="N31" s="345"/>
      <c r="O31" s="345">
        <f t="shared" si="14"/>
        <v>0</v>
      </c>
      <c r="P31" s="345"/>
      <c r="Q31" s="345"/>
      <c r="R31" s="345">
        <f t="shared" si="15"/>
        <v>0</v>
      </c>
      <c r="S31" s="345"/>
      <c r="T31" s="345"/>
      <c r="U31" s="345">
        <f t="shared" si="16"/>
        <v>0</v>
      </c>
      <c r="V31" s="345"/>
      <c r="W31" s="345"/>
      <c r="X31" s="345">
        <f t="shared" si="17"/>
        <v>0</v>
      </c>
      <c r="Y31" s="345"/>
      <c r="Z31" s="345"/>
      <c r="AA31" s="345">
        <f t="shared" si="18"/>
        <v>0</v>
      </c>
      <c r="AB31" s="346">
        <f t="shared" si="2"/>
        <v>1446284275</v>
      </c>
      <c r="AC31" s="347">
        <f t="shared" si="1"/>
        <v>1.9514757016635159E-4</v>
      </c>
    </row>
    <row r="32" spans="3:29" x14ac:dyDescent="0.25">
      <c r="C32" s="673" t="s">
        <v>1056</v>
      </c>
      <c r="D32" s="674">
        <f t="shared" ref="D32:I32" si="19">D15+D24</f>
        <v>1418686514950</v>
      </c>
      <c r="E32" s="674">
        <f t="shared" si="19"/>
        <v>298520638311</v>
      </c>
      <c r="F32" s="674">
        <f t="shared" si="19"/>
        <v>1120165876639</v>
      </c>
      <c r="G32" s="674">
        <f t="shared" si="19"/>
        <v>182201222621</v>
      </c>
      <c r="H32" s="674">
        <f t="shared" si="19"/>
        <v>2126976181</v>
      </c>
      <c r="I32" s="674">
        <f t="shared" si="19"/>
        <v>180074246440</v>
      </c>
      <c r="J32" s="674">
        <f t="shared" ref="J32:AA32" si="20">J15+J24</f>
        <v>80562372546</v>
      </c>
      <c r="K32" s="674">
        <f t="shared" si="20"/>
        <v>19545904801</v>
      </c>
      <c r="L32" s="674">
        <f t="shared" si="20"/>
        <v>61016467745</v>
      </c>
      <c r="M32" s="674">
        <f t="shared" si="20"/>
        <v>30405049108.680016</v>
      </c>
      <c r="N32" s="674">
        <f t="shared" si="20"/>
        <v>598808093.96000004</v>
      </c>
      <c r="O32" s="674">
        <f t="shared" si="20"/>
        <v>29806241014.720016</v>
      </c>
      <c r="P32" s="674">
        <f t="shared" si="20"/>
        <v>301235271100</v>
      </c>
      <c r="Q32" s="674">
        <f t="shared" si="20"/>
        <v>7442386449</v>
      </c>
      <c r="R32" s="674">
        <f t="shared" si="20"/>
        <v>293792884651</v>
      </c>
      <c r="S32" s="674">
        <f t="shared" si="20"/>
        <v>121165274110</v>
      </c>
      <c r="T32" s="674">
        <f t="shared" si="20"/>
        <v>4409118472</v>
      </c>
      <c r="U32" s="674">
        <f t="shared" si="20"/>
        <v>116756155638</v>
      </c>
      <c r="V32" s="674">
        <f t="shared" si="20"/>
        <v>8820432737</v>
      </c>
      <c r="W32" s="674">
        <f t="shared" si="20"/>
        <v>68126769</v>
      </c>
      <c r="X32" s="674">
        <f t="shared" si="20"/>
        <v>8752305968</v>
      </c>
      <c r="Y32" s="674">
        <f t="shared" si="20"/>
        <v>1035879151</v>
      </c>
      <c r="Z32" s="674">
        <f t="shared" si="20"/>
        <v>4125004</v>
      </c>
      <c r="AA32" s="674">
        <f t="shared" si="20"/>
        <v>1031754147</v>
      </c>
      <c r="AB32" s="674">
        <f t="shared" si="2"/>
        <v>1811395932242.72</v>
      </c>
      <c r="AC32" s="348">
        <f t="shared" si="1"/>
        <v>0.24441219537312611</v>
      </c>
    </row>
    <row r="33" spans="29:29" x14ac:dyDescent="0.25">
      <c r="AC33" s="339"/>
    </row>
  </sheetData>
  <mergeCells count="18">
    <mergeCell ref="AB11:AB13"/>
    <mergeCell ref="AC11:AC13"/>
    <mergeCell ref="C9:AC9"/>
    <mergeCell ref="C11:C14"/>
    <mergeCell ref="D11:F12"/>
    <mergeCell ref="G11:I12"/>
    <mergeCell ref="J11:L12"/>
    <mergeCell ref="M11:O12"/>
    <mergeCell ref="P11:R12"/>
    <mergeCell ref="S11:U12"/>
    <mergeCell ref="V11:X12"/>
    <mergeCell ref="Y11:AA12"/>
    <mergeCell ref="C8:AC8"/>
    <mergeCell ref="C2:AC2"/>
    <mergeCell ref="C3:AC3"/>
    <mergeCell ref="C4:AC4"/>
    <mergeCell ref="C6:AC6"/>
    <mergeCell ref="C7:AC7"/>
  </mergeCells>
  <pageMargins left="0.7" right="0.7" top="0.75" bottom="0.75" header="0.3" footer="0.3"/>
  <pageSetup orientation="portrait" r:id="rId1"/>
  <ignoredErrors>
    <ignoredError sqref="F24 I24 L24 O24 R24 U24 X24 AA24" formula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B6FDE-C688-46C5-A3EA-5366F5D5F4B9}">
  <dimension ref="D2:X24"/>
  <sheetViews>
    <sheetView showGridLines="0" topLeftCell="C1" workbookViewId="0">
      <selection activeCell="D9" sqref="D9:D10"/>
    </sheetView>
  </sheetViews>
  <sheetFormatPr defaultColWidth="9.140625" defaultRowHeight="15" x14ac:dyDescent="0.25"/>
  <cols>
    <col min="4" max="4" width="49.7109375" customWidth="1"/>
    <col min="5" max="5" width="22.140625" customWidth="1"/>
    <col min="6" max="6" width="26.42578125" customWidth="1"/>
    <col min="7" max="7" width="16.28515625" customWidth="1"/>
    <col min="8" max="9" width="15" customWidth="1"/>
    <col min="10" max="10" width="21.28515625" customWidth="1"/>
    <col min="11" max="11" width="16.42578125" customWidth="1"/>
    <col min="12" max="12" width="14.28515625" customWidth="1"/>
    <col min="13" max="13" width="15.28515625" customWidth="1"/>
  </cols>
  <sheetData>
    <row r="2" spans="4:24" ht="27.75" customHeight="1" x14ac:dyDescent="0.25">
      <c r="D2" s="885" t="s">
        <v>45</v>
      </c>
      <c r="E2" s="886"/>
      <c r="F2" s="886"/>
      <c r="G2" s="886"/>
      <c r="H2" s="886"/>
      <c r="I2" s="886"/>
      <c r="J2" s="886"/>
      <c r="K2" s="886"/>
      <c r="L2" s="886"/>
      <c r="M2" s="886"/>
      <c r="N2" s="329"/>
      <c r="O2" s="329"/>
      <c r="P2" s="329"/>
      <c r="Q2" s="329"/>
      <c r="R2" s="329"/>
      <c r="S2" s="329"/>
      <c r="T2" s="329"/>
      <c r="U2" s="329"/>
      <c r="V2" s="329"/>
      <c r="W2" s="329"/>
      <c r="X2" s="329"/>
    </row>
    <row r="3" spans="4:24" ht="20.25" x14ac:dyDescent="0.25">
      <c r="D3" s="887" t="s">
        <v>46</v>
      </c>
      <c r="E3" s="888"/>
      <c r="F3" s="888"/>
      <c r="G3" s="888"/>
      <c r="H3" s="888"/>
      <c r="I3" s="888"/>
      <c r="J3" s="888"/>
      <c r="K3" s="888"/>
      <c r="L3" s="888"/>
      <c r="M3" s="888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</row>
    <row r="4" spans="4:24" ht="15.75" customHeight="1" x14ac:dyDescent="0.25">
      <c r="D4" s="686" t="s">
        <v>47</v>
      </c>
      <c r="E4" s="687"/>
      <c r="F4" s="687"/>
      <c r="G4" s="687"/>
      <c r="H4" s="687"/>
      <c r="I4" s="687"/>
      <c r="J4" s="687"/>
      <c r="K4" s="687"/>
      <c r="L4" s="687"/>
      <c r="M4" s="687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4:24" ht="15.75" customHeight="1" x14ac:dyDescent="0.25"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4:24" x14ac:dyDescent="0.25">
      <c r="D6" s="896" t="s">
        <v>3830</v>
      </c>
      <c r="E6" s="896"/>
      <c r="F6" s="896"/>
      <c r="G6" s="896"/>
      <c r="H6" s="896"/>
      <c r="I6" s="896"/>
      <c r="J6" s="896"/>
      <c r="K6" s="896"/>
      <c r="L6" s="896"/>
      <c r="M6" s="896"/>
    </row>
    <row r="7" spans="4:24" ht="15" customHeight="1" x14ac:dyDescent="0.25">
      <c r="D7" s="896"/>
      <c r="E7" s="896"/>
      <c r="F7" s="896"/>
      <c r="G7" s="896"/>
      <c r="H7" s="896"/>
      <c r="I7" s="896"/>
      <c r="J7" s="896"/>
      <c r="K7" s="896"/>
      <c r="L7" s="896"/>
      <c r="M7" s="896"/>
    </row>
    <row r="8" spans="4:24" ht="15" customHeight="1" x14ac:dyDescent="0.25">
      <c r="D8" s="897"/>
      <c r="E8" s="897"/>
      <c r="F8" s="897"/>
      <c r="G8" s="897"/>
      <c r="H8" s="897"/>
      <c r="I8" s="897"/>
      <c r="J8" s="897"/>
      <c r="K8" s="897"/>
      <c r="L8" s="897"/>
      <c r="M8" s="897"/>
    </row>
    <row r="9" spans="4:24" ht="78.75" x14ac:dyDescent="0.25">
      <c r="D9" s="898" t="s">
        <v>3532</v>
      </c>
      <c r="E9" s="331" t="s">
        <v>3529</v>
      </c>
      <c r="F9" s="331" t="s">
        <v>3533</v>
      </c>
      <c r="G9" s="331" t="s">
        <v>1053</v>
      </c>
      <c r="H9" s="331" t="s">
        <v>1054</v>
      </c>
      <c r="I9" s="331" t="s">
        <v>3485</v>
      </c>
      <c r="J9" s="331" t="s">
        <v>1078</v>
      </c>
      <c r="K9" s="331" t="s">
        <v>1077</v>
      </c>
      <c r="L9" s="331" t="s">
        <v>1079</v>
      </c>
      <c r="M9" s="331" t="s">
        <v>3534</v>
      </c>
    </row>
    <row r="10" spans="4:24" ht="15" customHeight="1" x14ac:dyDescent="0.25">
      <c r="D10" s="899"/>
      <c r="E10" s="332">
        <v>1</v>
      </c>
      <c r="F10" s="332">
        <v>2</v>
      </c>
      <c r="G10" s="332">
        <v>3</v>
      </c>
      <c r="H10" s="332">
        <v>4</v>
      </c>
      <c r="I10" s="332">
        <v>5</v>
      </c>
      <c r="J10" s="332">
        <v>6</v>
      </c>
      <c r="K10" s="332">
        <v>7</v>
      </c>
      <c r="L10" s="332">
        <v>8</v>
      </c>
      <c r="M10" s="332">
        <v>9</v>
      </c>
    </row>
    <row r="11" spans="4:24" ht="15.75" x14ac:dyDescent="0.25">
      <c r="D11" s="333" t="s">
        <v>3535</v>
      </c>
      <c r="E11" s="334">
        <v>181711872926</v>
      </c>
      <c r="F11" s="334">
        <v>18046145754</v>
      </c>
      <c r="G11" s="334">
        <v>0</v>
      </c>
      <c r="H11" s="334">
        <v>10889008047.13002</v>
      </c>
      <c r="I11" s="334">
        <v>2302106834</v>
      </c>
      <c r="J11" s="334">
        <v>0</v>
      </c>
      <c r="K11" s="334">
        <v>720340</v>
      </c>
      <c r="L11" s="334">
        <v>7253575</v>
      </c>
      <c r="M11" s="334">
        <f>SUM(E11:L11)</f>
        <v>212957107476.13</v>
      </c>
    </row>
    <row r="12" spans="4:24" ht="15.75" x14ac:dyDescent="0.25">
      <c r="D12" s="333" t="s">
        <v>1293</v>
      </c>
      <c r="E12" s="334">
        <v>158939109615</v>
      </c>
      <c r="F12" s="334">
        <v>35854049613</v>
      </c>
      <c r="G12" s="334">
        <v>0</v>
      </c>
      <c r="H12" s="334">
        <v>5946761384.5600023</v>
      </c>
      <c r="I12" s="334">
        <v>262636991024</v>
      </c>
      <c r="J12" s="334">
        <v>115037420054</v>
      </c>
      <c r="K12" s="334">
        <v>8147721492</v>
      </c>
      <c r="L12" s="334">
        <v>1016843914</v>
      </c>
      <c r="M12" s="334">
        <f t="shared" ref="M12:M16" si="0">SUM(E12:L12)</f>
        <v>587578897096.56006</v>
      </c>
    </row>
    <row r="13" spans="4:24" ht="15.75" x14ac:dyDescent="0.25">
      <c r="D13" s="333" t="s">
        <v>1294</v>
      </c>
      <c r="E13" s="334">
        <v>9079633116</v>
      </c>
      <c r="F13" s="334">
        <v>1535716925</v>
      </c>
      <c r="G13" s="334">
        <v>0</v>
      </c>
      <c r="H13" s="334">
        <v>8110705110.0099916</v>
      </c>
      <c r="I13" s="334">
        <v>11050498173</v>
      </c>
      <c r="J13" s="334">
        <v>0</v>
      </c>
      <c r="K13" s="334">
        <v>0</v>
      </c>
      <c r="L13" s="334">
        <v>0</v>
      </c>
      <c r="M13" s="334">
        <f t="shared" si="0"/>
        <v>29776553324.009991</v>
      </c>
    </row>
    <row r="14" spans="4:24" ht="15.75" x14ac:dyDescent="0.25">
      <c r="D14" s="333" t="s">
        <v>1295</v>
      </c>
      <c r="E14" s="334">
        <v>475801230440</v>
      </c>
      <c r="F14" s="334">
        <v>124636898224</v>
      </c>
      <c r="G14" s="334">
        <v>61016467745</v>
      </c>
      <c r="H14" s="334">
        <v>4811472935.1200047</v>
      </c>
      <c r="I14" s="334">
        <v>17803288620</v>
      </c>
      <c r="J14" s="334">
        <v>1718735584</v>
      </c>
      <c r="K14" s="334">
        <v>603864136</v>
      </c>
      <c r="L14" s="334">
        <v>7656658</v>
      </c>
      <c r="M14" s="334">
        <f t="shared" si="0"/>
        <v>686399614342.12</v>
      </c>
    </row>
    <row r="15" spans="4:24" ht="15.75" x14ac:dyDescent="0.25">
      <c r="D15" s="333" t="s">
        <v>1296</v>
      </c>
      <c r="E15" s="334">
        <v>294634030542</v>
      </c>
      <c r="F15" s="334">
        <v>1435924</v>
      </c>
      <c r="G15" s="334">
        <v>0</v>
      </c>
      <c r="H15" s="334">
        <v>48293537.900000006</v>
      </c>
      <c r="I15" s="334">
        <v>0</v>
      </c>
      <c r="J15" s="334">
        <v>0</v>
      </c>
      <c r="K15" s="334">
        <v>0</v>
      </c>
      <c r="L15" s="334">
        <v>0</v>
      </c>
      <c r="M15" s="334">
        <f t="shared" si="0"/>
        <v>294683760003.90002</v>
      </c>
    </row>
    <row r="16" spans="4:24" ht="15.75" x14ac:dyDescent="0.25">
      <c r="D16" s="335" t="s">
        <v>1056</v>
      </c>
      <c r="E16" s="336">
        <f>SUM(E11:E15)</f>
        <v>1120165876639</v>
      </c>
      <c r="F16" s="337">
        <f t="shared" ref="F16:L16" si="1">SUM(F11:F15)</f>
        <v>180074246440</v>
      </c>
      <c r="G16" s="336">
        <f t="shared" si="1"/>
        <v>61016467745</v>
      </c>
      <c r="H16" s="336">
        <f t="shared" si="1"/>
        <v>29806241014.720016</v>
      </c>
      <c r="I16" s="336">
        <f t="shared" si="1"/>
        <v>293792884651</v>
      </c>
      <c r="J16" s="336">
        <f t="shared" si="1"/>
        <v>116756155638</v>
      </c>
      <c r="K16" s="336">
        <f t="shared" si="1"/>
        <v>8752305968</v>
      </c>
      <c r="L16" s="336">
        <f t="shared" si="1"/>
        <v>1031754147</v>
      </c>
      <c r="M16" s="336">
        <f t="shared" si="0"/>
        <v>1811395932242.72</v>
      </c>
    </row>
    <row r="17" spans="4:13" x14ac:dyDescent="0.25">
      <c r="D17" s="338" t="s">
        <v>3536</v>
      </c>
      <c r="E17" s="116"/>
      <c r="F17" s="116"/>
      <c r="G17" s="116"/>
      <c r="H17" s="116"/>
      <c r="I17" s="116"/>
      <c r="J17" s="116"/>
      <c r="K17" s="116"/>
      <c r="L17" s="339"/>
      <c r="M17" s="116"/>
    </row>
    <row r="18" spans="4:13" x14ac:dyDescent="0.25">
      <c r="D18" s="116"/>
      <c r="E18" s="116"/>
      <c r="F18" s="116"/>
      <c r="G18" s="116"/>
      <c r="H18" s="116"/>
      <c r="I18" s="116"/>
      <c r="J18" s="116"/>
      <c r="K18" s="116"/>
      <c r="L18" s="339"/>
      <c r="M18" s="116"/>
    </row>
    <row r="19" spans="4:13" x14ac:dyDescent="0.25">
      <c r="L19" s="130"/>
    </row>
    <row r="20" spans="4:13" x14ac:dyDescent="0.25">
      <c r="E20" s="130"/>
      <c r="F20" s="340"/>
      <c r="L20" s="130"/>
    </row>
    <row r="21" spans="4:13" x14ac:dyDescent="0.25">
      <c r="E21" s="130"/>
      <c r="F21" s="340"/>
      <c r="L21" s="130"/>
    </row>
    <row r="22" spans="4:13" x14ac:dyDescent="0.25">
      <c r="E22" s="130"/>
      <c r="L22" s="130"/>
    </row>
    <row r="23" spans="4:13" x14ac:dyDescent="0.25">
      <c r="E23" s="130"/>
      <c r="L23" s="130"/>
    </row>
    <row r="24" spans="4:13" x14ac:dyDescent="0.25">
      <c r="E24" s="130"/>
    </row>
  </sheetData>
  <mergeCells count="5">
    <mergeCell ref="D2:M2"/>
    <mergeCell ref="D3:M3"/>
    <mergeCell ref="D4:M4"/>
    <mergeCell ref="D6:M8"/>
    <mergeCell ref="D9:D10"/>
  </mergeCells>
  <pageMargins left="0.7" right="0.7" top="0.75" bottom="0.75" header="0.3" footer="0.3"/>
  <pageSetup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75FC5-708D-4DDB-AE44-227BE28C06DA}">
  <dimension ref="A2:I529"/>
  <sheetViews>
    <sheetView showGridLines="0" topLeftCell="C1" zoomScaleNormal="100" workbookViewId="0">
      <selection activeCell="D7" sqref="D7:E7"/>
    </sheetView>
  </sheetViews>
  <sheetFormatPr defaultColWidth="11.42578125" defaultRowHeight="15" x14ac:dyDescent="0.25"/>
  <cols>
    <col min="1" max="3" width="11.42578125" customWidth="1"/>
    <col min="4" max="4" width="79" customWidth="1"/>
    <col min="5" max="5" width="22.42578125" customWidth="1"/>
    <col min="6" max="6" width="30.42578125" customWidth="1"/>
    <col min="7" max="7" width="11.42578125" customWidth="1"/>
    <col min="8" max="8" width="6.5703125" customWidth="1"/>
    <col min="9" max="13" width="11.42578125" customWidth="1"/>
  </cols>
  <sheetData>
    <row r="2" spans="1:9" ht="28.5" customHeight="1" x14ac:dyDescent="0.25">
      <c r="A2" s="828" t="s">
        <v>45</v>
      </c>
      <c r="B2" s="901"/>
      <c r="C2" s="901"/>
      <c r="D2" s="901"/>
      <c r="E2" s="901"/>
      <c r="F2" s="901"/>
      <c r="G2" s="901"/>
      <c r="H2" s="245"/>
      <c r="I2" s="246"/>
    </row>
    <row r="3" spans="1:9" ht="21" x14ac:dyDescent="0.25">
      <c r="A3" s="684" t="s">
        <v>46</v>
      </c>
      <c r="B3" s="685"/>
      <c r="C3" s="685"/>
      <c r="D3" s="685"/>
      <c r="E3" s="685"/>
      <c r="F3" s="685"/>
      <c r="G3" s="685"/>
      <c r="H3" s="247"/>
      <c r="I3" s="248"/>
    </row>
    <row r="4" spans="1:9" ht="15.75" customHeight="1" x14ac:dyDescent="0.25">
      <c r="A4" s="686" t="s">
        <v>1095</v>
      </c>
      <c r="B4" s="687"/>
      <c r="C4" s="687"/>
      <c r="D4" s="687"/>
      <c r="E4" s="687"/>
      <c r="F4" s="687"/>
      <c r="G4" s="687"/>
      <c r="H4" s="249"/>
      <c r="I4" s="250"/>
    </row>
    <row r="5" spans="1:9" x14ac:dyDescent="0.25">
      <c r="A5" s="116"/>
      <c r="B5" s="116"/>
      <c r="C5" s="116"/>
      <c r="D5" s="116"/>
      <c r="E5" s="116"/>
      <c r="F5" s="116"/>
      <c r="G5" s="116"/>
    </row>
    <row r="6" spans="1:9" ht="20.25" customHeight="1" x14ac:dyDescent="0.25">
      <c r="B6" s="251"/>
      <c r="C6" s="251"/>
      <c r="D6" s="855" t="s">
        <v>3831</v>
      </c>
      <c r="E6" s="855"/>
      <c r="F6" s="251"/>
      <c r="G6" s="251"/>
      <c r="H6" s="252"/>
      <c r="I6" s="253"/>
    </row>
    <row r="7" spans="1:9" ht="20.25" customHeight="1" x14ac:dyDescent="0.25">
      <c r="B7" s="251"/>
      <c r="C7" s="251"/>
      <c r="D7" s="855" t="s">
        <v>3512</v>
      </c>
      <c r="E7" s="855"/>
      <c r="F7" s="251"/>
      <c r="G7" s="251"/>
      <c r="H7" s="252"/>
      <c r="I7" s="253"/>
    </row>
    <row r="8" spans="1:9" ht="17.25" customHeight="1" x14ac:dyDescent="0.25">
      <c r="D8" s="855">
        <v>2024</v>
      </c>
      <c r="E8" s="855"/>
    </row>
    <row r="9" spans="1:9" ht="17.25" customHeight="1" thickBot="1" x14ac:dyDescent="0.3">
      <c r="D9" s="900" t="s">
        <v>1081</v>
      </c>
      <c r="E9" s="900"/>
    </row>
    <row r="10" spans="1:9" ht="26.25" thickBot="1" x14ac:dyDescent="0.3">
      <c r="D10" s="254" t="s">
        <v>1178</v>
      </c>
      <c r="E10" s="255" t="s">
        <v>1179</v>
      </c>
    </row>
    <row r="11" spans="1:9" x14ac:dyDescent="0.25">
      <c r="D11" s="278" t="s">
        <v>3531</v>
      </c>
      <c r="E11" s="279">
        <f>SUM(E12:E45)</f>
        <v>1120165876639</v>
      </c>
    </row>
    <row r="12" spans="1:9" x14ac:dyDescent="0.25">
      <c r="D12" s="256" t="s">
        <v>1180</v>
      </c>
      <c r="E12" s="257">
        <v>2993004124</v>
      </c>
    </row>
    <row r="13" spans="1:9" x14ac:dyDescent="0.25">
      <c r="D13" s="256" t="s">
        <v>1181</v>
      </c>
      <c r="E13" s="257">
        <v>5771796344</v>
      </c>
    </row>
    <row r="14" spans="1:9" x14ac:dyDescent="0.25">
      <c r="D14" s="256" t="s">
        <v>1182</v>
      </c>
      <c r="E14" s="258">
        <v>131505214833</v>
      </c>
    </row>
    <row r="15" spans="1:9" x14ac:dyDescent="0.25">
      <c r="D15" s="256" t="s">
        <v>1183</v>
      </c>
      <c r="E15" s="257">
        <v>40221475971</v>
      </c>
    </row>
    <row r="16" spans="1:9" x14ac:dyDescent="0.25">
      <c r="D16" s="256" t="s">
        <v>1184</v>
      </c>
      <c r="E16" s="257">
        <v>58246984872</v>
      </c>
    </row>
    <row r="17" spans="4:6" x14ac:dyDescent="0.25">
      <c r="D17" s="256" t="s">
        <v>1185</v>
      </c>
      <c r="E17" s="257">
        <v>13520240421</v>
      </c>
    </row>
    <row r="18" spans="4:6" x14ac:dyDescent="0.25">
      <c r="D18" s="256" t="s">
        <v>1186</v>
      </c>
      <c r="E18" s="257">
        <v>10260458153</v>
      </c>
    </row>
    <row r="19" spans="4:6" x14ac:dyDescent="0.25">
      <c r="D19" s="256" t="s">
        <v>1187</v>
      </c>
      <c r="E19" s="258">
        <v>284789520916</v>
      </c>
    </row>
    <row r="20" spans="4:6" x14ac:dyDescent="0.25">
      <c r="D20" s="256" t="s">
        <v>1188</v>
      </c>
      <c r="E20" s="258">
        <v>28025328845</v>
      </c>
      <c r="F20" s="116"/>
    </row>
    <row r="21" spans="4:6" x14ac:dyDescent="0.25">
      <c r="D21" s="256" t="s">
        <v>1189</v>
      </c>
      <c r="E21" s="257">
        <v>3582721658</v>
      </c>
    </row>
    <row r="22" spans="4:6" x14ac:dyDescent="0.25">
      <c r="D22" s="256" t="s">
        <v>1190</v>
      </c>
      <c r="E22" s="257">
        <v>1849192497</v>
      </c>
    </row>
    <row r="23" spans="4:6" x14ac:dyDescent="0.25">
      <c r="D23" s="256" t="s">
        <v>1191</v>
      </c>
      <c r="E23" s="257">
        <v>12285315105</v>
      </c>
    </row>
    <row r="24" spans="4:6" x14ac:dyDescent="0.25">
      <c r="D24" s="256" t="s">
        <v>1192</v>
      </c>
      <c r="E24" s="258">
        <v>79067770420</v>
      </c>
    </row>
    <row r="25" spans="4:6" x14ac:dyDescent="0.25">
      <c r="D25" s="256" t="s">
        <v>1193</v>
      </c>
      <c r="E25" s="257">
        <v>20097048264</v>
      </c>
    </row>
    <row r="26" spans="4:6" x14ac:dyDescent="0.25">
      <c r="D26" s="256" t="s">
        <v>1194</v>
      </c>
      <c r="E26" s="257">
        <v>10046531498</v>
      </c>
    </row>
    <row r="27" spans="4:6" x14ac:dyDescent="0.25">
      <c r="D27" s="256" t="s">
        <v>1195</v>
      </c>
      <c r="E27" s="257">
        <v>9294946136</v>
      </c>
    </row>
    <row r="28" spans="4:6" x14ac:dyDescent="0.25">
      <c r="D28" s="256" t="s">
        <v>1196</v>
      </c>
      <c r="E28" s="257">
        <v>1347124191</v>
      </c>
    </row>
    <row r="29" spans="4:6" x14ac:dyDescent="0.25">
      <c r="D29" s="256" t="s">
        <v>1197</v>
      </c>
      <c r="E29" s="257">
        <v>3201419761</v>
      </c>
    </row>
    <row r="30" spans="4:6" x14ac:dyDescent="0.25">
      <c r="D30" s="256" t="s">
        <v>1198</v>
      </c>
      <c r="E30" s="257">
        <v>678347676</v>
      </c>
    </row>
    <row r="31" spans="4:6" x14ac:dyDescent="0.25">
      <c r="D31" s="256" t="s">
        <v>1199</v>
      </c>
      <c r="E31" s="257">
        <v>8016866006</v>
      </c>
    </row>
    <row r="32" spans="4:6" x14ac:dyDescent="0.25">
      <c r="D32" s="256" t="s">
        <v>1200</v>
      </c>
      <c r="E32" s="257">
        <v>6611565683</v>
      </c>
    </row>
    <row r="33" spans="4:5" x14ac:dyDescent="0.25">
      <c r="D33" s="256" t="s">
        <v>1201</v>
      </c>
      <c r="E33" s="257">
        <v>3442198320</v>
      </c>
    </row>
    <row r="34" spans="4:5" x14ac:dyDescent="0.25">
      <c r="D34" s="256" t="s">
        <v>1202</v>
      </c>
      <c r="E34" s="257">
        <v>2506884056</v>
      </c>
    </row>
    <row r="35" spans="4:5" x14ac:dyDescent="0.25">
      <c r="D35" s="256" t="s">
        <v>1317</v>
      </c>
      <c r="E35" s="257">
        <v>5514501286</v>
      </c>
    </row>
    <row r="36" spans="4:5" x14ac:dyDescent="0.25">
      <c r="D36" s="256" t="s">
        <v>1203</v>
      </c>
      <c r="E36" s="257">
        <v>13734744962</v>
      </c>
    </row>
    <row r="37" spans="4:5" x14ac:dyDescent="0.25">
      <c r="D37" s="256" t="s">
        <v>1204</v>
      </c>
      <c r="E37" s="257">
        <v>8442353011</v>
      </c>
    </row>
    <row r="38" spans="4:5" x14ac:dyDescent="0.25">
      <c r="D38" s="256" t="s">
        <v>1205</v>
      </c>
      <c r="E38" s="257">
        <v>11588349137</v>
      </c>
    </row>
    <row r="39" spans="4:5" x14ac:dyDescent="0.25">
      <c r="D39" s="256" t="s">
        <v>1206</v>
      </c>
      <c r="E39" s="257">
        <v>1507007715</v>
      </c>
    </row>
    <row r="40" spans="4:5" x14ac:dyDescent="0.25">
      <c r="D40" s="256" t="s">
        <v>1207</v>
      </c>
      <c r="E40" s="257">
        <v>1816287211</v>
      </c>
    </row>
    <row r="41" spans="4:5" x14ac:dyDescent="0.25">
      <c r="D41" s="256" t="s">
        <v>1208</v>
      </c>
      <c r="E41" s="257">
        <v>335328228</v>
      </c>
    </row>
    <row r="42" spans="4:5" x14ac:dyDescent="0.25">
      <c r="D42" s="256" t="s">
        <v>1209</v>
      </c>
      <c r="E42" s="257">
        <v>1165286944</v>
      </c>
    </row>
    <row r="43" spans="4:5" x14ac:dyDescent="0.25">
      <c r="D43" s="256" t="s">
        <v>1210</v>
      </c>
      <c r="E43" s="257">
        <v>692231483</v>
      </c>
    </row>
    <row r="44" spans="4:5" x14ac:dyDescent="0.25">
      <c r="D44" s="256" t="s">
        <v>1211</v>
      </c>
      <c r="E44" s="258">
        <v>294634030542</v>
      </c>
    </row>
    <row r="45" spans="4:5" x14ac:dyDescent="0.25">
      <c r="D45" s="256" t="s">
        <v>1212</v>
      </c>
      <c r="E45" s="257">
        <v>43373800370</v>
      </c>
    </row>
    <row r="46" spans="4:5" x14ac:dyDescent="0.25">
      <c r="D46" s="278" t="s">
        <v>1156</v>
      </c>
      <c r="E46" s="279">
        <f>SUM(E47:E104)</f>
        <v>180074246440</v>
      </c>
    </row>
    <row r="47" spans="4:5" x14ac:dyDescent="0.25">
      <c r="D47" s="256" t="s">
        <v>1213</v>
      </c>
      <c r="E47" s="257">
        <v>485917268</v>
      </c>
    </row>
    <row r="48" spans="4:5" x14ac:dyDescent="0.25">
      <c r="D48" s="256" t="s">
        <v>1214</v>
      </c>
      <c r="E48" s="257">
        <v>57351067</v>
      </c>
    </row>
    <row r="49" spans="4:5" x14ac:dyDescent="0.25">
      <c r="D49" s="256" t="s">
        <v>1215</v>
      </c>
      <c r="E49" s="257">
        <v>1984559851</v>
      </c>
    </row>
    <row r="50" spans="4:5" x14ac:dyDescent="0.25">
      <c r="D50" s="256" t="s">
        <v>1216</v>
      </c>
      <c r="E50" s="257">
        <v>203645513</v>
      </c>
    </row>
    <row r="51" spans="4:5" x14ac:dyDescent="0.25">
      <c r="D51" s="256" t="s">
        <v>1217</v>
      </c>
      <c r="E51" s="257">
        <v>1862047326</v>
      </c>
    </row>
    <row r="52" spans="4:5" x14ac:dyDescent="0.25">
      <c r="D52" s="256" t="s">
        <v>1218</v>
      </c>
      <c r="E52" s="257">
        <v>71056376</v>
      </c>
    </row>
    <row r="53" spans="4:5" x14ac:dyDescent="0.25">
      <c r="D53" s="256" t="s">
        <v>1219</v>
      </c>
      <c r="E53" s="257">
        <v>6518850587</v>
      </c>
    </row>
    <row r="54" spans="4:5" x14ac:dyDescent="0.25">
      <c r="D54" s="256" t="s">
        <v>1220</v>
      </c>
      <c r="E54" s="257">
        <v>142499665</v>
      </c>
    </row>
    <row r="55" spans="4:5" x14ac:dyDescent="0.25">
      <c r="D55" s="256" t="s">
        <v>1221</v>
      </c>
      <c r="E55" s="257">
        <v>157968000</v>
      </c>
    </row>
    <row r="56" spans="4:5" x14ac:dyDescent="0.25">
      <c r="D56" s="256" t="s">
        <v>1222</v>
      </c>
      <c r="E56" s="257">
        <v>1122117388</v>
      </c>
    </row>
    <row r="57" spans="4:5" x14ac:dyDescent="0.25">
      <c r="D57" s="256" t="s">
        <v>1223</v>
      </c>
      <c r="E57" s="257">
        <v>685372784</v>
      </c>
    </row>
    <row r="58" spans="4:5" x14ac:dyDescent="0.25">
      <c r="D58" s="256" t="s">
        <v>1224</v>
      </c>
      <c r="E58" s="257">
        <v>14496581926</v>
      </c>
    </row>
    <row r="59" spans="4:5" x14ac:dyDescent="0.25">
      <c r="D59" s="256" t="s">
        <v>1225</v>
      </c>
      <c r="E59" s="257">
        <v>147167000</v>
      </c>
    </row>
    <row r="60" spans="4:5" x14ac:dyDescent="0.25">
      <c r="D60" s="256" t="s">
        <v>1226</v>
      </c>
      <c r="E60" s="257">
        <v>6859126643</v>
      </c>
    </row>
    <row r="61" spans="4:5" x14ac:dyDescent="0.25">
      <c r="D61" s="256" t="s">
        <v>1227</v>
      </c>
      <c r="E61" s="257">
        <v>336106923</v>
      </c>
    </row>
    <row r="62" spans="4:5" x14ac:dyDescent="0.25">
      <c r="D62" s="256" t="s">
        <v>1228</v>
      </c>
      <c r="E62" s="257">
        <v>60956920</v>
      </c>
    </row>
    <row r="63" spans="4:5" x14ac:dyDescent="0.25">
      <c r="D63" s="256" t="s">
        <v>1229</v>
      </c>
      <c r="E63" s="257">
        <v>125779819</v>
      </c>
    </row>
    <row r="64" spans="4:5" x14ac:dyDescent="0.25">
      <c r="D64" s="256" t="s">
        <v>1230</v>
      </c>
      <c r="E64" s="257">
        <v>620231260</v>
      </c>
    </row>
    <row r="65" spans="4:5" x14ac:dyDescent="0.25">
      <c r="D65" s="256" t="s">
        <v>1231</v>
      </c>
      <c r="E65" s="257">
        <v>371812902</v>
      </c>
    </row>
    <row r="66" spans="4:5" x14ac:dyDescent="0.25">
      <c r="D66" s="256" t="s">
        <v>1232</v>
      </c>
      <c r="E66" s="257">
        <v>33195200</v>
      </c>
    </row>
    <row r="67" spans="4:5" x14ac:dyDescent="0.25">
      <c r="D67" s="256" t="s">
        <v>1233</v>
      </c>
      <c r="E67" s="257">
        <v>720927683</v>
      </c>
    </row>
    <row r="68" spans="4:5" x14ac:dyDescent="0.25">
      <c r="D68" s="256" t="s">
        <v>1234</v>
      </c>
      <c r="E68" s="257">
        <v>1976247495</v>
      </c>
    </row>
    <row r="69" spans="4:5" x14ac:dyDescent="0.25">
      <c r="D69" s="256" t="s">
        <v>1235</v>
      </c>
      <c r="E69" s="257">
        <v>348467950</v>
      </c>
    </row>
    <row r="70" spans="4:5" x14ac:dyDescent="0.25">
      <c r="D70" s="256" t="s">
        <v>1236</v>
      </c>
      <c r="E70" s="257">
        <v>3689478360</v>
      </c>
    </row>
    <row r="71" spans="4:5" x14ac:dyDescent="0.25">
      <c r="D71" s="256" t="s">
        <v>1237</v>
      </c>
      <c r="E71" s="257">
        <v>325504786</v>
      </c>
    </row>
    <row r="72" spans="4:5" x14ac:dyDescent="0.25">
      <c r="D72" s="256" t="s">
        <v>1238</v>
      </c>
      <c r="E72" s="257">
        <v>495445489</v>
      </c>
    </row>
    <row r="73" spans="4:5" x14ac:dyDescent="0.25">
      <c r="D73" s="256" t="s">
        <v>1239</v>
      </c>
      <c r="E73" s="257">
        <v>26866900</v>
      </c>
    </row>
    <row r="74" spans="4:5" x14ac:dyDescent="0.25">
      <c r="D74" s="256" t="s">
        <v>1240</v>
      </c>
      <c r="E74" s="257">
        <v>286548631</v>
      </c>
    </row>
    <row r="75" spans="4:5" x14ac:dyDescent="0.25">
      <c r="D75" s="256" t="s">
        <v>1241</v>
      </c>
      <c r="E75" s="257">
        <v>1575534331</v>
      </c>
    </row>
    <row r="76" spans="4:5" x14ac:dyDescent="0.25">
      <c r="D76" s="256" t="s">
        <v>1318</v>
      </c>
      <c r="E76" s="257">
        <v>176816917</v>
      </c>
    </row>
    <row r="77" spans="4:5" x14ac:dyDescent="0.25">
      <c r="D77" s="256" t="s">
        <v>1242</v>
      </c>
      <c r="E77" s="257">
        <v>6571021008</v>
      </c>
    </row>
    <row r="78" spans="4:5" x14ac:dyDescent="0.25">
      <c r="D78" s="256" t="s">
        <v>1319</v>
      </c>
      <c r="E78" s="257">
        <v>20000000</v>
      </c>
    </row>
    <row r="79" spans="4:5" x14ac:dyDescent="0.25">
      <c r="D79" s="256" t="s">
        <v>1243</v>
      </c>
      <c r="E79" s="257">
        <v>9088095387</v>
      </c>
    </row>
    <row r="80" spans="4:5" x14ac:dyDescent="0.25">
      <c r="D80" s="256" t="s">
        <v>1320</v>
      </c>
      <c r="E80" s="257">
        <v>6951488956</v>
      </c>
    </row>
    <row r="81" spans="4:5" x14ac:dyDescent="0.25">
      <c r="D81" s="256" t="s">
        <v>1321</v>
      </c>
      <c r="E81" s="257">
        <v>358442495</v>
      </c>
    </row>
    <row r="82" spans="4:5" x14ac:dyDescent="0.25">
      <c r="D82" s="256" t="s">
        <v>1322</v>
      </c>
      <c r="E82" s="257">
        <v>6748788990</v>
      </c>
    </row>
    <row r="83" spans="4:5" x14ac:dyDescent="0.25">
      <c r="D83" s="256" t="s">
        <v>1244</v>
      </c>
      <c r="E83" s="257">
        <v>275076000</v>
      </c>
    </row>
    <row r="84" spans="4:5" x14ac:dyDescent="0.25">
      <c r="D84" s="256" t="s">
        <v>1323</v>
      </c>
      <c r="E84" s="257">
        <v>101771379</v>
      </c>
    </row>
    <row r="85" spans="4:5" x14ac:dyDescent="0.25">
      <c r="D85" s="256" t="s">
        <v>1245</v>
      </c>
      <c r="E85" s="257">
        <v>191295500</v>
      </c>
    </row>
    <row r="86" spans="4:5" x14ac:dyDescent="0.25">
      <c r="D86" s="256" t="s">
        <v>1246</v>
      </c>
      <c r="E86" s="257">
        <v>396382511</v>
      </c>
    </row>
    <row r="87" spans="4:5" x14ac:dyDescent="0.25">
      <c r="D87" s="259" t="s">
        <v>1247</v>
      </c>
      <c r="E87" s="257">
        <v>151139899</v>
      </c>
    </row>
    <row r="88" spans="4:5" x14ac:dyDescent="0.25">
      <c r="D88" s="256" t="s">
        <v>1248</v>
      </c>
      <c r="E88" s="257">
        <v>442747686</v>
      </c>
    </row>
    <row r="89" spans="4:5" x14ac:dyDescent="0.25">
      <c r="D89" s="256" t="s">
        <v>1249</v>
      </c>
      <c r="E89" s="257">
        <v>100705000</v>
      </c>
    </row>
    <row r="90" spans="4:5" x14ac:dyDescent="0.25">
      <c r="D90" s="256" t="s">
        <v>1250</v>
      </c>
      <c r="E90" s="257">
        <v>254970500</v>
      </c>
    </row>
    <row r="91" spans="4:5" x14ac:dyDescent="0.25">
      <c r="D91" s="256" t="s">
        <v>1251</v>
      </c>
      <c r="E91" s="257">
        <v>236353239</v>
      </c>
    </row>
    <row r="92" spans="4:5" x14ac:dyDescent="0.25">
      <c r="D92" s="256" t="s">
        <v>1252</v>
      </c>
      <c r="E92" s="257">
        <v>291873009</v>
      </c>
    </row>
    <row r="93" spans="4:5" x14ac:dyDescent="0.25">
      <c r="D93" s="256" t="s">
        <v>1253</v>
      </c>
      <c r="E93" s="257">
        <v>72122675</v>
      </c>
    </row>
    <row r="94" spans="4:5" x14ac:dyDescent="0.25">
      <c r="D94" s="256" t="s">
        <v>1254</v>
      </c>
      <c r="E94" s="257">
        <v>47086174</v>
      </c>
    </row>
    <row r="95" spans="4:5" x14ac:dyDescent="0.25">
      <c r="D95" s="256" t="s">
        <v>1255</v>
      </c>
      <c r="E95" s="257">
        <v>68500000</v>
      </c>
    </row>
    <row r="96" spans="4:5" x14ac:dyDescent="0.25">
      <c r="D96" s="256" t="s">
        <v>1256</v>
      </c>
      <c r="E96" s="257">
        <v>85815597308</v>
      </c>
    </row>
    <row r="97" spans="4:5" x14ac:dyDescent="0.25">
      <c r="D97" s="256" t="s">
        <v>1257</v>
      </c>
      <c r="E97" s="257">
        <v>69974062</v>
      </c>
    </row>
    <row r="98" spans="4:5" x14ac:dyDescent="0.25">
      <c r="D98" s="256" t="s">
        <v>1258</v>
      </c>
      <c r="E98" s="257">
        <v>3873353188</v>
      </c>
    </row>
    <row r="99" spans="4:5" x14ac:dyDescent="0.25">
      <c r="D99" s="256" t="s">
        <v>1259</v>
      </c>
      <c r="E99" s="257">
        <v>272407150</v>
      </c>
    </row>
    <row r="100" spans="4:5" x14ac:dyDescent="0.25">
      <c r="D100" s="256" t="s">
        <v>1260</v>
      </c>
      <c r="E100" s="257">
        <v>348781500</v>
      </c>
    </row>
    <row r="101" spans="4:5" x14ac:dyDescent="0.25">
      <c r="D101" s="256" t="s">
        <v>1261</v>
      </c>
      <c r="E101" s="257">
        <v>162446000</v>
      </c>
    </row>
    <row r="102" spans="4:5" x14ac:dyDescent="0.25">
      <c r="D102" s="256" t="s">
        <v>1262</v>
      </c>
      <c r="E102" s="257">
        <v>11100409864</v>
      </c>
    </row>
    <row r="103" spans="4:5" x14ac:dyDescent="0.25">
      <c r="D103" s="256" t="s">
        <v>1324</v>
      </c>
      <c r="E103" s="257">
        <v>39700000</v>
      </c>
    </row>
    <row r="104" spans="4:5" x14ac:dyDescent="0.25">
      <c r="D104" s="256" t="s">
        <v>1325</v>
      </c>
      <c r="E104" s="257">
        <v>59534000</v>
      </c>
    </row>
    <row r="105" spans="4:5" x14ac:dyDescent="0.25">
      <c r="D105" s="278" t="s">
        <v>1315</v>
      </c>
      <c r="E105" s="279">
        <f>SUM(E106:E113)</f>
        <v>61016467745</v>
      </c>
    </row>
    <row r="106" spans="4:5" x14ac:dyDescent="0.25">
      <c r="D106" s="256" t="s">
        <v>1263</v>
      </c>
      <c r="E106" s="257">
        <v>447250841</v>
      </c>
    </row>
    <row r="107" spans="4:5" x14ac:dyDescent="0.25">
      <c r="D107" s="256" t="s">
        <v>1264</v>
      </c>
      <c r="E107" s="257">
        <v>628401775</v>
      </c>
    </row>
    <row r="108" spans="4:5" x14ac:dyDescent="0.25">
      <c r="D108" s="256" t="s">
        <v>1265</v>
      </c>
      <c r="E108" s="257">
        <v>1073394112</v>
      </c>
    </row>
    <row r="109" spans="4:5" x14ac:dyDescent="0.25">
      <c r="D109" s="256" t="s">
        <v>1266</v>
      </c>
      <c r="E109" s="257">
        <v>335061500</v>
      </c>
    </row>
    <row r="110" spans="4:5" x14ac:dyDescent="0.25">
      <c r="D110" s="256" t="s">
        <v>1267</v>
      </c>
      <c r="E110" s="257">
        <v>54104898161</v>
      </c>
    </row>
    <row r="111" spans="4:5" x14ac:dyDescent="0.25">
      <c r="D111" s="256" t="s">
        <v>1268</v>
      </c>
      <c r="E111" s="257">
        <v>437114337</v>
      </c>
    </row>
    <row r="112" spans="4:5" x14ac:dyDescent="0.25">
      <c r="D112" s="256" t="s">
        <v>1269</v>
      </c>
      <c r="E112" s="257">
        <v>1991240000</v>
      </c>
    </row>
    <row r="113" spans="4:5" x14ac:dyDescent="0.25">
      <c r="D113" s="256" t="s">
        <v>1270</v>
      </c>
      <c r="E113" s="257">
        <v>1999107019</v>
      </c>
    </row>
    <row r="114" spans="4:5" x14ac:dyDescent="0.25">
      <c r="D114" s="278" t="s">
        <v>1326</v>
      </c>
      <c r="E114" s="279">
        <f>SUM(E115:E493)</f>
        <v>29806241014.720009</v>
      </c>
    </row>
    <row r="115" spans="4:5" x14ac:dyDescent="0.25">
      <c r="D115" s="256" t="s">
        <v>1327</v>
      </c>
      <c r="E115" s="257">
        <v>4442504384</v>
      </c>
    </row>
    <row r="116" spans="4:5" x14ac:dyDescent="0.25">
      <c r="D116" s="256" t="s">
        <v>1328</v>
      </c>
      <c r="E116" s="257">
        <v>44303542</v>
      </c>
    </row>
    <row r="117" spans="4:5" x14ac:dyDescent="0.25">
      <c r="D117" s="256" t="s">
        <v>1329</v>
      </c>
      <c r="E117" s="257">
        <v>21531763</v>
      </c>
    </row>
    <row r="118" spans="4:5" x14ac:dyDescent="0.25">
      <c r="D118" s="256" t="s">
        <v>1330</v>
      </c>
      <c r="E118" s="257">
        <v>157862436</v>
      </c>
    </row>
    <row r="119" spans="4:5" x14ac:dyDescent="0.25">
      <c r="D119" s="256" t="s">
        <v>1331</v>
      </c>
      <c r="E119" s="257">
        <v>224407155.69</v>
      </c>
    </row>
    <row r="120" spans="4:5" x14ac:dyDescent="0.25">
      <c r="D120" s="256" t="s">
        <v>1332</v>
      </c>
      <c r="E120" s="257">
        <v>304117941.49000007</v>
      </c>
    </row>
    <row r="121" spans="4:5" x14ac:dyDescent="0.25">
      <c r="D121" s="256" t="s">
        <v>1333</v>
      </c>
      <c r="E121" s="257">
        <v>23571172</v>
      </c>
    </row>
    <row r="122" spans="4:5" x14ac:dyDescent="0.25">
      <c r="D122" s="256" t="s">
        <v>1334</v>
      </c>
      <c r="E122" s="257">
        <v>195691114</v>
      </c>
    </row>
    <row r="123" spans="4:5" x14ac:dyDescent="0.25">
      <c r="D123" s="256" t="s">
        <v>1335</v>
      </c>
      <c r="E123" s="257">
        <v>81887222</v>
      </c>
    </row>
    <row r="124" spans="4:5" x14ac:dyDescent="0.25">
      <c r="D124" s="256" t="s">
        <v>1336</v>
      </c>
      <c r="E124" s="257">
        <v>23692002.599999998</v>
      </c>
    </row>
    <row r="125" spans="4:5" x14ac:dyDescent="0.25">
      <c r="D125" s="256" t="s">
        <v>1337</v>
      </c>
      <c r="E125" s="257">
        <v>38432244</v>
      </c>
    </row>
    <row r="126" spans="4:5" x14ac:dyDescent="0.25">
      <c r="D126" s="256" t="s">
        <v>1338</v>
      </c>
      <c r="E126" s="257">
        <v>44894635</v>
      </c>
    </row>
    <row r="127" spans="4:5" x14ac:dyDescent="0.25">
      <c r="D127" s="256" t="s">
        <v>1339</v>
      </c>
      <c r="E127" s="257">
        <v>50867735.000000007</v>
      </c>
    </row>
    <row r="128" spans="4:5" x14ac:dyDescent="0.25">
      <c r="D128" s="256" t="s">
        <v>1340</v>
      </c>
      <c r="E128" s="257">
        <v>31653180.000000004</v>
      </c>
    </row>
    <row r="129" spans="4:5" x14ac:dyDescent="0.25">
      <c r="D129" s="256" t="s">
        <v>1341</v>
      </c>
      <c r="E129" s="257">
        <v>44214432</v>
      </c>
    </row>
    <row r="130" spans="4:5" x14ac:dyDescent="0.25">
      <c r="D130" s="256" t="s">
        <v>1342</v>
      </c>
      <c r="E130" s="257">
        <v>26493383</v>
      </c>
    </row>
    <row r="131" spans="4:5" x14ac:dyDescent="0.25">
      <c r="D131" s="256" t="s">
        <v>1343</v>
      </c>
      <c r="E131" s="257">
        <v>42245503.310000002</v>
      </c>
    </row>
    <row r="132" spans="4:5" x14ac:dyDescent="0.25">
      <c r="D132" s="256" t="s">
        <v>1344</v>
      </c>
      <c r="E132" s="257">
        <v>73631964</v>
      </c>
    </row>
    <row r="133" spans="4:5" x14ac:dyDescent="0.25">
      <c r="D133" s="256" t="s">
        <v>1345</v>
      </c>
      <c r="E133" s="257">
        <v>83896735</v>
      </c>
    </row>
    <row r="134" spans="4:5" x14ac:dyDescent="0.25">
      <c r="D134" s="256" t="s">
        <v>1346</v>
      </c>
      <c r="E134" s="257">
        <v>361708293</v>
      </c>
    </row>
    <row r="135" spans="4:5" x14ac:dyDescent="0.25">
      <c r="D135" s="256" t="s">
        <v>1347</v>
      </c>
      <c r="E135" s="257">
        <v>2255422682.4000001</v>
      </c>
    </row>
    <row r="136" spans="4:5" x14ac:dyDescent="0.25">
      <c r="D136" s="256" t="s">
        <v>1348</v>
      </c>
      <c r="E136" s="257">
        <v>79893819.689999953</v>
      </c>
    </row>
    <row r="137" spans="4:5" x14ac:dyDescent="0.25">
      <c r="D137" s="256" t="s">
        <v>1349</v>
      </c>
      <c r="E137" s="257">
        <v>253603887</v>
      </c>
    </row>
    <row r="138" spans="4:5" x14ac:dyDescent="0.25">
      <c r="D138" s="256" t="s">
        <v>1350</v>
      </c>
      <c r="E138" s="257">
        <v>30441184</v>
      </c>
    </row>
    <row r="139" spans="4:5" x14ac:dyDescent="0.25">
      <c r="D139" s="256" t="s">
        <v>1351</v>
      </c>
      <c r="E139" s="257">
        <v>41146421</v>
      </c>
    </row>
    <row r="140" spans="4:5" x14ac:dyDescent="0.25">
      <c r="D140" s="256" t="s">
        <v>1352</v>
      </c>
      <c r="E140" s="257">
        <v>38208409</v>
      </c>
    </row>
    <row r="141" spans="4:5" x14ac:dyDescent="0.25">
      <c r="D141" s="256" t="s">
        <v>1353</v>
      </c>
      <c r="E141" s="257">
        <v>21756669</v>
      </c>
    </row>
    <row r="142" spans="4:5" x14ac:dyDescent="0.25">
      <c r="D142" s="256" t="s">
        <v>1354</v>
      </c>
      <c r="E142" s="257">
        <v>1008944449</v>
      </c>
    </row>
    <row r="143" spans="4:5" x14ac:dyDescent="0.25">
      <c r="D143" s="256" t="s">
        <v>1355</v>
      </c>
      <c r="E143" s="257">
        <v>53228466</v>
      </c>
    </row>
    <row r="144" spans="4:5" x14ac:dyDescent="0.25">
      <c r="D144" s="256" t="s">
        <v>1356</v>
      </c>
      <c r="E144" s="257">
        <v>27633174</v>
      </c>
    </row>
    <row r="145" spans="4:5" x14ac:dyDescent="0.25">
      <c r="D145" s="256" t="s">
        <v>1357</v>
      </c>
      <c r="E145" s="257">
        <v>31507530</v>
      </c>
    </row>
    <row r="146" spans="4:5" x14ac:dyDescent="0.25">
      <c r="D146" s="256" t="s">
        <v>1358</v>
      </c>
      <c r="E146" s="257">
        <v>98071636</v>
      </c>
    </row>
    <row r="147" spans="4:5" x14ac:dyDescent="0.25">
      <c r="D147" s="256" t="s">
        <v>1359</v>
      </c>
      <c r="E147" s="257">
        <v>25302014.969999995</v>
      </c>
    </row>
    <row r="148" spans="4:5" x14ac:dyDescent="0.25">
      <c r="D148" s="256" t="s">
        <v>1360</v>
      </c>
      <c r="E148" s="257">
        <v>102730919.08</v>
      </c>
    </row>
    <row r="149" spans="4:5" x14ac:dyDescent="0.25">
      <c r="D149" s="256" t="s">
        <v>1361</v>
      </c>
      <c r="E149" s="257">
        <v>1366770976.5900004</v>
      </c>
    </row>
    <row r="150" spans="4:5" x14ac:dyDescent="0.25">
      <c r="D150" s="256" t="s">
        <v>1362</v>
      </c>
      <c r="E150" s="257">
        <v>35447195.000000007</v>
      </c>
    </row>
    <row r="151" spans="4:5" x14ac:dyDescent="0.25">
      <c r="D151" s="256" t="s">
        <v>1363</v>
      </c>
      <c r="E151" s="257">
        <v>44290673</v>
      </c>
    </row>
    <row r="152" spans="4:5" x14ac:dyDescent="0.25">
      <c r="D152" s="256" t="s">
        <v>1364</v>
      </c>
      <c r="E152" s="257">
        <v>27655077</v>
      </c>
    </row>
    <row r="153" spans="4:5" x14ac:dyDescent="0.25">
      <c r="D153" s="256" t="s">
        <v>1365</v>
      </c>
      <c r="E153" s="257">
        <v>24814183.000000004</v>
      </c>
    </row>
    <row r="154" spans="4:5" x14ac:dyDescent="0.25">
      <c r="D154" s="256" t="s">
        <v>1366</v>
      </c>
      <c r="E154" s="257">
        <v>44846137</v>
      </c>
    </row>
    <row r="155" spans="4:5" x14ac:dyDescent="0.25">
      <c r="D155" s="256" t="s">
        <v>1367</v>
      </c>
      <c r="E155" s="257">
        <v>787376814</v>
      </c>
    </row>
    <row r="156" spans="4:5" x14ac:dyDescent="0.25">
      <c r="D156" s="256" t="s">
        <v>1368</v>
      </c>
      <c r="E156" s="257">
        <v>27691752</v>
      </c>
    </row>
    <row r="157" spans="4:5" x14ac:dyDescent="0.25">
      <c r="D157" s="256" t="s">
        <v>1369</v>
      </c>
      <c r="E157" s="257">
        <v>22111336</v>
      </c>
    </row>
    <row r="158" spans="4:5" x14ac:dyDescent="0.25">
      <c r="D158" s="256" t="s">
        <v>1370</v>
      </c>
      <c r="E158" s="257">
        <v>58078633</v>
      </c>
    </row>
    <row r="159" spans="4:5" x14ac:dyDescent="0.25">
      <c r="D159" s="256" t="s">
        <v>1371</v>
      </c>
      <c r="E159" s="257">
        <v>26897728</v>
      </c>
    </row>
    <row r="160" spans="4:5" x14ac:dyDescent="0.25">
      <c r="D160" s="256" t="s">
        <v>1372</v>
      </c>
      <c r="E160" s="257">
        <v>29760013.999999996</v>
      </c>
    </row>
    <row r="161" spans="4:5" x14ac:dyDescent="0.25">
      <c r="D161" s="256" t="s">
        <v>1373</v>
      </c>
      <c r="E161" s="257">
        <v>115836841.69000003</v>
      </c>
    </row>
    <row r="162" spans="4:5" x14ac:dyDescent="0.25">
      <c r="D162" s="256" t="s">
        <v>1374</v>
      </c>
      <c r="E162" s="257">
        <v>46917736</v>
      </c>
    </row>
    <row r="163" spans="4:5" x14ac:dyDescent="0.25">
      <c r="D163" s="256" t="s">
        <v>1375</v>
      </c>
      <c r="E163" s="257">
        <v>26857385</v>
      </c>
    </row>
    <row r="164" spans="4:5" x14ac:dyDescent="0.25">
      <c r="D164" s="256" t="s">
        <v>1376</v>
      </c>
      <c r="E164" s="257">
        <v>16766594</v>
      </c>
    </row>
    <row r="165" spans="4:5" x14ac:dyDescent="0.25">
      <c r="D165" s="256" t="s">
        <v>1377</v>
      </c>
      <c r="E165" s="257">
        <v>24834368</v>
      </c>
    </row>
    <row r="166" spans="4:5" x14ac:dyDescent="0.25">
      <c r="D166" s="256" t="s">
        <v>1378</v>
      </c>
      <c r="E166" s="257">
        <v>24720683</v>
      </c>
    </row>
    <row r="167" spans="4:5" x14ac:dyDescent="0.25">
      <c r="D167" s="256" t="s">
        <v>1379</v>
      </c>
      <c r="E167" s="257">
        <v>26395174</v>
      </c>
    </row>
    <row r="168" spans="4:5" x14ac:dyDescent="0.25">
      <c r="D168" s="256" t="s">
        <v>1380</v>
      </c>
      <c r="E168" s="257">
        <v>29360300</v>
      </c>
    </row>
    <row r="169" spans="4:5" x14ac:dyDescent="0.25">
      <c r="D169" s="256" t="s">
        <v>1381</v>
      </c>
      <c r="E169" s="257">
        <v>31462120</v>
      </c>
    </row>
    <row r="170" spans="4:5" x14ac:dyDescent="0.25">
      <c r="D170" s="256" t="s">
        <v>1382</v>
      </c>
      <c r="E170" s="257">
        <v>27669932.740000002</v>
      </c>
    </row>
    <row r="171" spans="4:5" x14ac:dyDescent="0.25">
      <c r="D171" s="256" t="s">
        <v>1383</v>
      </c>
      <c r="E171" s="257">
        <v>45864868</v>
      </c>
    </row>
    <row r="172" spans="4:5" x14ac:dyDescent="0.25">
      <c r="D172" s="256" t="s">
        <v>1384</v>
      </c>
      <c r="E172" s="257">
        <v>27428075</v>
      </c>
    </row>
    <row r="173" spans="4:5" x14ac:dyDescent="0.25">
      <c r="D173" s="256" t="s">
        <v>1385</v>
      </c>
      <c r="E173" s="257">
        <v>29697939.449999996</v>
      </c>
    </row>
    <row r="174" spans="4:5" x14ac:dyDescent="0.25">
      <c r="D174" s="256" t="s">
        <v>1386</v>
      </c>
      <c r="E174" s="257">
        <v>23691403</v>
      </c>
    </row>
    <row r="175" spans="4:5" x14ac:dyDescent="0.25">
      <c r="D175" s="256" t="s">
        <v>1387</v>
      </c>
      <c r="E175" s="257">
        <v>39059352</v>
      </c>
    </row>
    <row r="176" spans="4:5" x14ac:dyDescent="0.25">
      <c r="D176" s="256" t="s">
        <v>1388</v>
      </c>
      <c r="E176" s="257">
        <v>89936873</v>
      </c>
    </row>
    <row r="177" spans="4:5" x14ac:dyDescent="0.25">
      <c r="D177" s="256" t="s">
        <v>1389</v>
      </c>
      <c r="E177" s="257">
        <v>32260787</v>
      </c>
    </row>
    <row r="178" spans="4:5" x14ac:dyDescent="0.25">
      <c r="D178" s="256" t="s">
        <v>1390</v>
      </c>
      <c r="E178" s="257">
        <v>24033787</v>
      </c>
    </row>
    <row r="179" spans="4:5" x14ac:dyDescent="0.25">
      <c r="D179" s="256" t="s">
        <v>1391</v>
      </c>
      <c r="E179" s="257">
        <v>87326000</v>
      </c>
    </row>
    <row r="180" spans="4:5" x14ac:dyDescent="0.25">
      <c r="D180" s="256" t="s">
        <v>1392</v>
      </c>
      <c r="E180" s="257">
        <v>372285982</v>
      </c>
    </row>
    <row r="181" spans="4:5" x14ac:dyDescent="0.25">
      <c r="D181" s="256" t="s">
        <v>1393</v>
      </c>
      <c r="E181" s="257">
        <v>486270651</v>
      </c>
    </row>
    <row r="182" spans="4:5" x14ac:dyDescent="0.25">
      <c r="D182" s="256" t="s">
        <v>1394</v>
      </c>
      <c r="E182" s="257">
        <v>51116114</v>
      </c>
    </row>
    <row r="183" spans="4:5" x14ac:dyDescent="0.25">
      <c r="D183" s="256" t="s">
        <v>1395</v>
      </c>
      <c r="E183" s="257">
        <v>39991494</v>
      </c>
    </row>
    <row r="184" spans="4:5" x14ac:dyDescent="0.25">
      <c r="D184" s="256" t="s">
        <v>1396</v>
      </c>
      <c r="E184" s="257">
        <v>36064100</v>
      </c>
    </row>
    <row r="185" spans="4:5" x14ac:dyDescent="0.25">
      <c r="D185" s="256" t="s">
        <v>1397</v>
      </c>
      <c r="E185" s="257">
        <v>28270717.430000015</v>
      </c>
    </row>
    <row r="186" spans="4:5" x14ac:dyDescent="0.25">
      <c r="D186" s="256" t="s">
        <v>1398</v>
      </c>
      <c r="E186" s="257">
        <v>44904040.50999999</v>
      </c>
    </row>
    <row r="187" spans="4:5" x14ac:dyDescent="0.25">
      <c r="D187" s="256" t="s">
        <v>1399</v>
      </c>
      <c r="E187" s="257">
        <v>30986387</v>
      </c>
    </row>
    <row r="188" spans="4:5" x14ac:dyDescent="0.25">
      <c r="D188" s="256" t="s">
        <v>1400</v>
      </c>
      <c r="E188" s="257">
        <v>53292444</v>
      </c>
    </row>
    <row r="189" spans="4:5" x14ac:dyDescent="0.25">
      <c r="D189" s="256" t="s">
        <v>1401</v>
      </c>
      <c r="E189" s="257">
        <v>23652471</v>
      </c>
    </row>
    <row r="190" spans="4:5" x14ac:dyDescent="0.25">
      <c r="D190" s="256" t="s">
        <v>1402</v>
      </c>
      <c r="E190" s="257">
        <v>42212021</v>
      </c>
    </row>
    <row r="191" spans="4:5" x14ac:dyDescent="0.25">
      <c r="D191" s="256" t="s">
        <v>1403</v>
      </c>
      <c r="E191" s="257">
        <v>286175956</v>
      </c>
    </row>
    <row r="192" spans="4:5" x14ac:dyDescent="0.25">
      <c r="D192" s="256" t="s">
        <v>1404</v>
      </c>
      <c r="E192" s="257">
        <v>48547346</v>
      </c>
    </row>
    <row r="193" spans="4:5" x14ac:dyDescent="0.25">
      <c r="D193" s="256" t="s">
        <v>1405</v>
      </c>
      <c r="E193" s="257">
        <v>219672371</v>
      </c>
    </row>
    <row r="194" spans="4:5" x14ac:dyDescent="0.25">
      <c r="D194" s="256" t="s">
        <v>1406</v>
      </c>
      <c r="E194" s="257">
        <v>63345544.219999984</v>
      </c>
    </row>
    <row r="195" spans="4:5" x14ac:dyDescent="0.25">
      <c r="D195" s="256" t="s">
        <v>1407</v>
      </c>
      <c r="E195" s="257">
        <v>83747777</v>
      </c>
    </row>
    <row r="196" spans="4:5" x14ac:dyDescent="0.25">
      <c r="D196" s="256" t="s">
        <v>1408</v>
      </c>
      <c r="E196" s="257">
        <v>141788988.20000002</v>
      </c>
    </row>
    <row r="197" spans="4:5" x14ac:dyDescent="0.25">
      <c r="D197" s="256" t="s">
        <v>1409</v>
      </c>
      <c r="E197" s="257">
        <v>62236278</v>
      </c>
    </row>
    <row r="198" spans="4:5" x14ac:dyDescent="0.25">
      <c r="D198" s="256" t="s">
        <v>1410</v>
      </c>
      <c r="E198" s="257">
        <v>37269652.199999996</v>
      </c>
    </row>
    <row r="199" spans="4:5" x14ac:dyDescent="0.25">
      <c r="D199" s="256" t="s">
        <v>1411</v>
      </c>
      <c r="E199" s="257">
        <v>22585207</v>
      </c>
    </row>
    <row r="200" spans="4:5" x14ac:dyDescent="0.25">
      <c r="D200" s="256" t="s">
        <v>1412</v>
      </c>
      <c r="E200" s="257">
        <v>27908729</v>
      </c>
    </row>
    <row r="201" spans="4:5" x14ac:dyDescent="0.25">
      <c r="D201" s="256" t="s">
        <v>1413</v>
      </c>
      <c r="E201" s="257">
        <v>30416953</v>
      </c>
    </row>
    <row r="202" spans="4:5" x14ac:dyDescent="0.25">
      <c r="D202" s="256" t="s">
        <v>1414</v>
      </c>
      <c r="E202" s="257">
        <v>26768714</v>
      </c>
    </row>
    <row r="203" spans="4:5" x14ac:dyDescent="0.25">
      <c r="D203" s="256" t="s">
        <v>1415</v>
      </c>
      <c r="E203" s="257">
        <v>36152623</v>
      </c>
    </row>
    <row r="204" spans="4:5" x14ac:dyDescent="0.25">
      <c r="D204" s="256" t="s">
        <v>1416</v>
      </c>
      <c r="E204" s="257">
        <v>23388825.57</v>
      </c>
    </row>
    <row r="205" spans="4:5" x14ac:dyDescent="0.25">
      <c r="D205" s="256" t="s">
        <v>1417</v>
      </c>
      <c r="E205" s="257">
        <v>24160000</v>
      </c>
    </row>
    <row r="206" spans="4:5" x14ac:dyDescent="0.25">
      <c r="D206" s="256" t="s">
        <v>1418</v>
      </c>
      <c r="E206" s="257">
        <v>61508936</v>
      </c>
    </row>
    <row r="207" spans="4:5" x14ac:dyDescent="0.25">
      <c r="D207" s="256" t="s">
        <v>1419</v>
      </c>
      <c r="E207" s="257">
        <v>29381426.800000004</v>
      </c>
    </row>
    <row r="208" spans="4:5" x14ac:dyDescent="0.25">
      <c r="D208" s="256" t="s">
        <v>1420</v>
      </c>
      <c r="E208" s="257">
        <v>49007989</v>
      </c>
    </row>
    <row r="209" spans="4:5" x14ac:dyDescent="0.25">
      <c r="D209" s="256" t="s">
        <v>1421</v>
      </c>
      <c r="E209" s="257">
        <v>37064595</v>
      </c>
    </row>
    <row r="210" spans="4:5" x14ac:dyDescent="0.25">
      <c r="D210" s="256" t="s">
        <v>1422</v>
      </c>
      <c r="E210" s="257">
        <v>28108109</v>
      </c>
    </row>
    <row r="211" spans="4:5" x14ac:dyDescent="0.25">
      <c r="D211" s="256" t="s">
        <v>1423</v>
      </c>
      <c r="E211" s="257">
        <v>22815801</v>
      </c>
    </row>
    <row r="212" spans="4:5" x14ac:dyDescent="0.25">
      <c r="D212" s="256" t="s">
        <v>1424</v>
      </c>
      <c r="E212" s="257">
        <v>680406987</v>
      </c>
    </row>
    <row r="213" spans="4:5" x14ac:dyDescent="0.25">
      <c r="D213" s="256" t="s">
        <v>1425</v>
      </c>
      <c r="E213" s="257">
        <v>41102715</v>
      </c>
    </row>
    <row r="214" spans="4:5" x14ac:dyDescent="0.25">
      <c r="D214" s="256" t="s">
        <v>1426</v>
      </c>
      <c r="E214" s="257">
        <v>36515130</v>
      </c>
    </row>
    <row r="215" spans="4:5" x14ac:dyDescent="0.25">
      <c r="D215" s="256" t="s">
        <v>1427</v>
      </c>
      <c r="E215" s="257">
        <v>45087993</v>
      </c>
    </row>
    <row r="216" spans="4:5" x14ac:dyDescent="0.25">
      <c r="D216" s="256" t="s">
        <v>1428</v>
      </c>
      <c r="E216" s="257">
        <v>44193700</v>
      </c>
    </row>
    <row r="217" spans="4:5" x14ac:dyDescent="0.25">
      <c r="D217" s="256" t="s">
        <v>1429</v>
      </c>
      <c r="E217" s="257">
        <v>64862045</v>
      </c>
    </row>
    <row r="218" spans="4:5" x14ac:dyDescent="0.25">
      <c r="D218" s="256" t="s">
        <v>1430</v>
      </c>
      <c r="E218" s="257">
        <v>46521169</v>
      </c>
    </row>
    <row r="219" spans="4:5" x14ac:dyDescent="0.25">
      <c r="D219" s="256" t="s">
        <v>1431</v>
      </c>
      <c r="E219" s="257">
        <v>40086056</v>
      </c>
    </row>
    <row r="220" spans="4:5" x14ac:dyDescent="0.25">
      <c r="D220" s="256" t="s">
        <v>1432</v>
      </c>
      <c r="E220" s="257">
        <v>33986273.300000012</v>
      </c>
    </row>
    <row r="221" spans="4:5" x14ac:dyDescent="0.25">
      <c r="D221" s="256" t="s">
        <v>1433</v>
      </c>
      <c r="E221" s="257">
        <v>34248646</v>
      </c>
    </row>
    <row r="222" spans="4:5" x14ac:dyDescent="0.25">
      <c r="D222" s="256" t="s">
        <v>1434</v>
      </c>
      <c r="E222" s="257">
        <v>83436087.929999992</v>
      </c>
    </row>
    <row r="223" spans="4:5" x14ac:dyDescent="0.25">
      <c r="D223" s="256" t="s">
        <v>1435</v>
      </c>
      <c r="E223" s="257">
        <v>98005883</v>
      </c>
    </row>
    <row r="224" spans="4:5" x14ac:dyDescent="0.25">
      <c r="D224" s="256" t="s">
        <v>1436</v>
      </c>
      <c r="E224" s="257">
        <v>75422200</v>
      </c>
    </row>
    <row r="225" spans="4:5" x14ac:dyDescent="0.25">
      <c r="D225" s="256" t="s">
        <v>1437</v>
      </c>
      <c r="E225" s="257">
        <v>444395406.72999996</v>
      </c>
    </row>
    <row r="226" spans="4:5" x14ac:dyDescent="0.25">
      <c r="D226" s="256" t="s">
        <v>1438</v>
      </c>
      <c r="E226" s="257">
        <v>404057516</v>
      </c>
    </row>
    <row r="227" spans="4:5" x14ac:dyDescent="0.25">
      <c r="D227" s="256" t="s">
        <v>1439</v>
      </c>
      <c r="E227" s="257">
        <v>85025006</v>
      </c>
    </row>
    <row r="228" spans="4:5" x14ac:dyDescent="0.25">
      <c r="D228" s="256" t="s">
        <v>1440</v>
      </c>
      <c r="E228" s="257">
        <v>84629900</v>
      </c>
    </row>
    <row r="229" spans="4:5" x14ac:dyDescent="0.25">
      <c r="D229" s="256" t="s">
        <v>1441</v>
      </c>
      <c r="E229" s="257">
        <v>72404888</v>
      </c>
    </row>
    <row r="230" spans="4:5" x14ac:dyDescent="0.25">
      <c r="D230" s="256" t="s">
        <v>1442</v>
      </c>
      <c r="E230" s="257">
        <v>82055338.699999958</v>
      </c>
    </row>
    <row r="231" spans="4:5" x14ac:dyDescent="0.25">
      <c r="D231" s="256" t="s">
        <v>1443</v>
      </c>
      <c r="E231" s="257">
        <v>213484673.65000001</v>
      </c>
    </row>
    <row r="232" spans="4:5" x14ac:dyDescent="0.25">
      <c r="D232" s="256" t="s">
        <v>1444</v>
      </c>
      <c r="E232" s="257">
        <v>457318107.98999959</v>
      </c>
    </row>
    <row r="233" spans="4:5" x14ac:dyDescent="0.25">
      <c r="D233" s="256" t="s">
        <v>1445</v>
      </c>
      <c r="E233" s="257">
        <v>1803979013</v>
      </c>
    </row>
    <row r="234" spans="4:5" x14ac:dyDescent="0.25">
      <c r="D234" s="256" t="s">
        <v>1446</v>
      </c>
      <c r="E234" s="257">
        <v>49300000</v>
      </c>
    </row>
    <row r="235" spans="4:5" x14ac:dyDescent="0.25">
      <c r="D235" s="256" t="s">
        <v>1447</v>
      </c>
      <c r="E235" s="257">
        <v>47312035</v>
      </c>
    </row>
    <row r="236" spans="4:5" x14ac:dyDescent="0.25">
      <c r="D236" s="256" t="s">
        <v>1448</v>
      </c>
      <c r="E236" s="257">
        <v>129375000</v>
      </c>
    </row>
    <row r="237" spans="4:5" x14ac:dyDescent="0.25">
      <c r="D237" s="256" t="s">
        <v>1449</v>
      </c>
      <c r="E237" s="257">
        <v>24478905.399999999</v>
      </c>
    </row>
    <row r="238" spans="4:5" x14ac:dyDescent="0.25">
      <c r="D238" s="256" t="s">
        <v>1450</v>
      </c>
      <c r="E238" s="257">
        <v>25775422</v>
      </c>
    </row>
    <row r="239" spans="4:5" x14ac:dyDescent="0.25">
      <c r="D239" s="256" t="s">
        <v>1451</v>
      </c>
      <c r="E239" s="257">
        <v>118204307</v>
      </c>
    </row>
    <row r="240" spans="4:5" x14ac:dyDescent="0.25">
      <c r="D240" s="256" t="s">
        <v>1452</v>
      </c>
      <c r="E240" s="257">
        <v>59636114.399999991</v>
      </c>
    </row>
    <row r="241" spans="4:5" x14ac:dyDescent="0.25">
      <c r="D241" s="256" t="s">
        <v>1453</v>
      </c>
      <c r="E241" s="257">
        <v>15273300</v>
      </c>
    </row>
    <row r="242" spans="4:5" x14ac:dyDescent="0.25">
      <c r="D242" s="256" t="s">
        <v>1454</v>
      </c>
      <c r="E242" s="257">
        <v>128642076</v>
      </c>
    </row>
    <row r="243" spans="4:5" x14ac:dyDescent="0.25">
      <c r="D243" s="256" t="s">
        <v>1455</v>
      </c>
      <c r="E243" s="257">
        <v>31751741</v>
      </c>
    </row>
    <row r="244" spans="4:5" x14ac:dyDescent="0.25">
      <c r="D244" s="256" t="s">
        <v>1456</v>
      </c>
      <c r="E244" s="257">
        <v>28582662</v>
      </c>
    </row>
    <row r="245" spans="4:5" x14ac:dyDescent="0.25">
      <c r="D245" s="256" t="s">
        <v>1457</v>
      </c>
      <c r="E245" s="257">
        <v>123572181.16</v>
      </c>
    </row>
    <row r="246" spans="4:5" x14ac:dyDescent="0.25">
      <c r="D246" s="256" t="s">
        <v>1458</v>
      </c>
      <c r="E246" s="257">
        <v>101166179.92000002</v>
      </c>
    </row>
    <row r="247" spans="4:5" x14ac:dyDescent="0.25">
      <c r="D247" s="256" t="s">
        <v>1459</v>
      </c>
      <c r="E247" s="257">
        <v>72209674</v>
      </c>
    </row>
    <row r="248" spans="4:5" x14ac:dyDescent="0.25">
      <c r="D248" s="256" t="s">
        <v>1460</v>
      </c>
      <c r="E248" s="257">
        <v>31203844.999999993</v>
      </c>
    </row>
    <row r="249" spans="4:5" x14ac:dyDescent="0.25">
      <c r="D249" s="256" t="s">
        <v>1461</v>
      </c>
      <c r="E249" s="257">
        <v>30799674</v>
      </c>
    </row>
    <row r="250" spans="4:5" x14ac:dyDescent="0.25">
      <c r="D250" s="256" t="s">
        <v>1462</v>
      </c>
      <c r="E250" s="257">
        <v>33755127.480000012</v>
      </c>
    </row>
    <row r="251" spans="4:5" x14ac:dyDescent="0.25">
      <c r="D251" s="256" t="s">
        <v>1463</v>
      </c>
      <c r="E251" s="257">
        <v>61310510.120000012</v>
      </c>
    </row>
    <row r="252" spans="4:5" x14ac:dyDescent="0.25">
      <c r="D252" s="256" t="s">
        <v>1464</v>
      </c>
      <c r="E252" s="257">
        <v>80866275.299999982</v>
      </c>
    </row>
    <row r="253" spans="4:5" x14ac:dyDescent="0.25">
      <c r="D253" s="256" t="s">
        <v>1465</v>
      </c>
      <c r="E253" s="257">
        <v>73695173</v>
      </c>
    </row>
    <row r="254" spans="4:5" x14ac:dyDescent="0.25">
      <c r="D254" s="256" t="s">
        <v>1466</v>
      </c>
      <c r="E254" s="257">
        <v>21731717</v>
      </c>
    </row>
    <row r="255" spans="4:5" x14ac:dyDescent="0.25">
      <c r="D255" s="256" t="s">
        <v>1467</v>
      </c>
      <c r="E255" s="257">
        <v>23234380</v>
      </c>
    </row>
    <row r="256" spans="4:5" x14ac:dyDescent="0.25">
      <c r="D256" s="256" t="s">
        <v>1468</v>
      </c>
      <c r="E256" s="257">
        <v>33357463.390000001</v>
      </c>
    </row>
    <row r="257" spans="4:5" x14ac:dyDescent="0.25">
      <c r="D257" s="256" t="s">
        <v>1469</v>
      </c>
      <c r="E257" s="257">
        <v>51050969</v>
      </c>
    </row>
    <row r="258" spans="4:5" x14ac:dyDescent="0.25">
      <c r="D258" s="256" t="s">
        <v>1470</v>
      </c>
      <c r="E258" s="257">
        <v>24212059.560000002</v>
      </c>
    </row>
    <row r="259" spans="4:5" x14ac:dyDescent="0.25">
      <c r="D259" s="256" t="s">
        <v>1471</v>
      </c>
      <c r="E259" s="257">
        <v>15304130.000000002</v>
      </c>
    </row>
    <row r="260" spans="4:5" x14ac:dyDescent="0.25">
      <c r="D260" s="256" t="s">
        <v>1472</v>
      </c>
      <c r="E260" s="257">
        <v>15958903.999999996</v>
      </c>
    </row>
    <row r="261" spans="4:5" x14ac:dyDescent="0.25">
      <c r="D261" s="256" t="s">
        <v>1473</v>
      </c>
      <c r="E261" s="257">
        <v>13686628</v>
      </c>
    </row>
    <row r="262" spans="4:5" x14ac:dyDescent="0.25">
      <c r="D262" s="256" t="s">
        <v>1474</v>
      </c>
      <c r="E262" s="257">
        <v>40029488</v>
      </c>
    </row>
    <row r="263" spans="4:5" x14ac:dyDescent="0.25">
      <c r="D263" s="256" t="s">
        <v>1475</v>
      </c>
      <c r="E263" s="257">
        <v>14537218</v>
      </c>
    </row>
    <row r="264" spans="4:5" x14ac:dyDescent="0.25">
      <c r="D264" s="256" t="s">
        <v>1476</v>
      </c>
      <c r="E264" s="257">
        <v>13324222</v>
      </c>
    </row>
    <row r="265" spans="4:5" x14ac:dyDescent="0.25">
      <c r="D265" s="256" t="s">
        <v>1477</v>
      </c>
      <c r="E265" s="257">
        <v>21535476</v>
      </c>
    </row>
    <row r="266" spans="4:5" x14ac:dyDescent="0.25">
      <c r="D266" s="256" t="s">
        <v>1478</v>
      </c>
      <c r="E266" s="257">
        <v>52266784.829999998</v>
      </c>
    </row>
    <row r="267" spans="4:5" x14ac:dyDescent="0.25">
      <c r="D267" s="256" t="s">
        <v>1479</v>
      </c>
      <c r="E267" s="257">
        <v>25142346.330000006</v>
      </c>
    </row>
    <row r="268" spans="4:5" x14ac:dyDescent="0.25">
      <c r="D268" s="256" t="s">
        <v>1480</v>
      </c>
      <c r="E268" s="257">
        <v>13274584.960000001</v>
      </c>
    </row>
    <row r="269" spans="4:5" x14ac:dyDescent="0.25">
      <c r="D269" s="256" t="s">
        <v>1481</v>
      </c>
      <c r="E269" s="257">
        <v>18300275</v>
      </c>
    </row>
    <row r="270" spans="4:5" x14ac:dyDescent="0.25">
      <c r="D270" s="256" t="s">
        <v>1482</v>
      </c>
      <c r="E270" s="257">
        <v>14559934</v>
      </c>
    </row>
    <row r="271" spans="4:5" x14ac:dyDescent="0.25">
      <c r="D271" s="256" t="s">
        <v>1483</v>
      </c>
      <c r="E271" s="257">
        <v>16050455</v>
      </c>
    </row>
    <row r="272" spans="4:5" x14ac:dyDescent="0.25">
      <c r="D272" s="256" t="s">
        <v>1484</v>
      </c>
      <c r="E272" s="257">
        <v>11585645</v>
      </c>
    </row>
    <row r="273" spans="4:5" x14ac:dyDescent="0.25">
      <c r="D273" s="256" t="s">
        <v>1485</v>
      </c>
      <c r="E273" s="257">
        <v>32976000</v>
      </c>
    </row>
    <row r="274" spans="4:5" x14ac:dyDescent="0.25">
      <c r="D274" s="256" t="s">
        <v>1486</v>
      </c>
      <c r="E274" s="257">
        <v>14663340</v>
      </c>
    </row>
    <row r="275" spans="4:5" x14ac:dyDescent="0.25">
      <c r="D275" s="256" t="s">
        <v>1487</v>
      </c>
      <c r="E275" s="257">
        <v>16417443</v>
      </c>
    </row>
    <row r="276" spans="4:5" x14ac:dyDescent="0.25">
      <c r="D276" s="256" t="s">
        <v>1488</v>
      </c>
      <c r="E276" s="257">
        <v>13377390</v>
      </c>
    </row>
    <row r="277" spans="4:5" x14ac:dyDescent="0.25">
      <c r="D277" s="256" t="s">
        <v>1489</v>
      </c>
      <c r="E277" s="257">
        <v>15051000</v>
      </c>
    </row>
    <row r="278" spans="4:5" x14ac:dyDescent="0.25">
      <c r="D278" s="256" t="s">
        <v>1490</v>
      </c>
      <c r="E278" s="257">
        <v>15137551</v>
      </c>
    </row>
    <row r="279" spans="4:5" x14ac:dyDescent="0.25">
      <c r="D279" s="256" t="s">
        <v>1491</v>
      </c>
      <c r="E279" s="257">
        <v>38861479</v>
      </c>
    </row>
    <row r="280" spans="4:5" x14ac:dyDescent="0.25">
      <c r="D280" s="256" t="s">
        <v>1492</v>
      </c>
      <c r="E280" s="257">
        <v>54312983.140000008</v>
      </c>
    </row>
    <row r="281" spans="4:5" x14ac:dyDescent="0.25">
      <c r="D281" s="256" t="s">
        <v>1493</v>
      </c>
      <c r="E281" s="257">
        <v>22674112</v>
      </c>
    </row>
    <row r="282" spans="4:5" x14ac:dyDescent="0.25">
      <c r="D282" s="256" t="s">
        <v>1494</v>
      </c>
      <c r="E282" s="257">
        <v>26514962</v>
      </c>
    </row>
    <row r="283" spans="4:5" x14ac:dyDescent="0.25">
      <c r="D283" s="256" t="s">
        <v>1495</v>
      </c>
      <c r="E283" s="257">
        <v>11466606</v>
      </c>
    </row>
    <row r="284" spans="4:5" x14ac:dyDescent="0.25">
      <c r="D284" s="256" t="s">
        <v>1496</v>
      </c>
      <c r="E284" s="257">
        <v>13072126</v>
      </c>
    </row>
    <row r="285" spans="4:5" x14ac:dyDescent="0.25">
      <c r="D285" s="256" t="s">
        <v>1497</v>
      </c>
      <c r="E285" s="257">
        <v>12919645</v>
      </c>
    </row>
    <row r="286" spans="4:5" x14ac:dyDescent="0.25">
      <c r="D286" s="256" t="s">
        <v>1498</v>
      </c>
      <c r="E286" s="257">
        <v>13074549.93</v>
      </c>
    </row>
    <row r="287" spans="4:5" x14ac:dyDescent="0.25">
      <c r="D287" s="256" t="s">
        <v>1499</v>
      </c>
      <c r="E287" s="257">
        <v>40859538</v>
      </c>
    </row>
    <row r="288" spans="4:5" x14ac:dyDescent="0.25">
      <c r="D288" s="256" t="s">
        <v>1500</v>
      </c>
      <c r="E288" s="257">
        <v>23258338</v>
      </c>
    </row>
    <row r="289" spans="4:5" x14ac:dyDescent="0.25">
      <c r="D289" s="256" t="s">
        <v>1501</v>
      </c>
      <c r="E289" s="257">
        <v>15707411</v>
      </c>
    </row>
    <row r="290" spans="4:5" x14ac:dyDescent="0.25">
      <c r="D290" s="256" t="s">
        <v>1502</v>
      </c>
      <c r="E290" s="257">
        <v>22607471</v>
      </c>
    </row>
    <row r="291" spans="4:5" x14ac:dyDescent="0.25">
      <c r="D291" s="256" t="s">
        <v>1503</v>
      </c>
      <c r="E291" s="257">
        <v>19669182.079999998</v>
      </c>
    </row>
    <row r="292" spans="4:5" x14ac:dyDescent="0.25">
      <c r="D292" s="256" t="s">
        <v>1504</v>
      </c>
      <c r="E292" s="257">
        <v>25851655</v>
      </c>
    </row>
    <row r="293" spans="4:5" x14ac:dyDescent="0.25">
      <c r="D293" s="256" t="s">
        <v>1505</v>
      </c>
      <c r="E293" s="257">
        <v>22226847</v>
      </c>
    </row>
    <row r="294" spans="4:5" x14ac:dyDescent="0.25">
      <c r="D294" s="256" t="s">
        <v>1506</v>
      </c>
      <c r="E294" s="257">
        <v>13026924.42</v>
      </c>
    </row>
    <row r="295" spans="4:5" x14ac:dyDescent="0.25">
      <c r="D295" s="256" t="s">
        <v>1507</v>
      </c>
      <c r="E295" s="257">
        <v>16307338</v>
      </c>
    </row>
    <row r="296" spans="4:5" x14ac:dyDescent="0.25">
      <c r="D296" s="256" t="s">
        <v>1508</v>
      </c>
      <c r="E296" s="257">
        <v>14140050.000000006</v>
      </c>
    </row>
    <row r="297" spans="4:5" x14ac:dyDescent="0.25">
      <c r="D297" s="256" t="s">
        <v>1509</v>
      </c>
      <c r="E297" s="257">
        <v>43742483</v>
      </c>
    </row>
    <row r="298" spans="4:5" x14ac:dyDescent="0.25">
      <c r="D298" s="256" t="s">
        <v>1510</v>
      </c>
      <c r="E298" s="257">
        <v>18829400</v>
      </c>
    </row>
    <row r="299" spans="4:5" x14ac:dyDescent="0.25">
      <c r="D299" s="256" t="s">
        <v>1511</v>
      </c>
      <c r="E299" s="257">
        <v>27206985</v>
      </c>
    </row>
    <row r="300" spans="4:5" x14ac:dyDescent="0.25">
      <c r="D300" s="256" t="s">
        <v>1512</v>
      </c>
      <c r="E300" s="257">
        <v>12271909</v>
      </c>
    </row>
    <row r="301" spans="4:5" x14ac:dyDescent="0.25">
      <c r="D301" s="256" t="s">
        <v>1513</v>
      </c>
      <c r="E301" s="257">
        <v>20662350</v>
      </c>
    </row>
    <row r="302" spans="4:5" x14ac:dyDescent="0.25">
      <c r="D302" s="256" t="s">
        <v>1514</v>
      </c>
      <c r="E302" s="257">
        <v>22727575.290000003</v>
      </c>
    </row>
    <row r="303" spans="4:5" x14ac:dyDescent="0.25">
      <c r="D303" s="256" t="s">
        <v>1515</v>
      </c>
      <c r="E303" s="257">
        <v>21346793</v>
      </c>
    </row>
    <row r="304" spans="4:5" x14ac:dyDescent="0.25">
      <c r="D304" s="256" t="s">
        <v>1516</v>
      </c>
      <c r="E304" s="257">
        <v>14284542.000000002</v>
      </c>
    </row>
    <row r="305" spans="4:5" x14ac:dyDescent="0.25">
      <c r="D305" s="256" t="s">
        <v>1517</v>
      </c>
      <c r="E305" s="257">
        <v>24736885</v>
      </c>
    </row>
    <row r="306" spans="4:5" x14ac:dyDescent="0.25">
      <c r="D306" s="256" t="s">
        <v>1518</v>
      </c>
      <c r="E306" s="257">
        <v>24893227.000000004</v>
      </c>
    </row>
    <row r="307" spans="4:5" x14ac:dyDescent="0.25">
      <c r="D307" s="256" t="s">
        <v>1519</v>
      </c>
      <c r="E307" s="257">
        <v>14500000</v>
      </c>
    </row>
    <row r="308" spans="4:5" x14ac:dyDescent="0.25">
      <c r="D308" s="256" t="s">
        <v>1520</v>
      </c>
      <c r="E308" s="257">
        <v>31860620</v>
      </c>
    </row>
    <row r="309" spans="4:5" x14ac:dyDescent="0.25">
      <c r="D309" s="256" t="s">
        <v>1521</v>
      </c>
      <c r="E309" s="257">
        <v>13961020</v>
      </c>
    </row>
    <row r="310" spans="4:5" x14ac:dyDescent="0.25">
      <c r="D310" s="256" t="s">
        <v>1522</v>
      </c>
      <c r="E310" s="257">
        <v>22282198</v>
      </c>
    </row>
    <row r="311" spans="4:5" x14ac:dyDescent="0.25">
      <c r="D311" s="256" t="s">
        <v>1523</v>
      </c>
      <c r="E311" s="257">
        <v>24983800</v>
      </c>
    </row>
    <row r="312" spans="4:5" x14ac:dyDescent="0.25">
      <c r="D312" s="256" t="s">
        <v>1524</v>
      </c>
      <c r="E312" s="257">
        <v>13941401</v>
      </c>
    </row>
    <row r="313" spans="4:5" x14ac:dyDescent="0.25">
      <c r="D313" s="256" t="s">
        <v>1525</v>
      </c>
      <c r="E313" s="257">
        <v>17626457</v>
      </c>
    </row>
    <row r="314" spans="4:5" x14ac:dyDescent="0.25">
      <c r="D314" s="256" t="s">
        <v>1526</v>
      </c>
      <c r="E314" s="257">
        <v>13757191</v>
      </c>
    </row>
    <row r="315" spans="4:5" x14ac:dyDescent="0.25">
      <c r="D315" s="256" t="s">
        <v>1527</v>
      </c>
      <c r="E315" s="257">
        <v>24020562</v>
      </c>
    </row>
    <row r="316" spans="4:5" x14ac:dyDescent="0.25">
      <c r="D316" s="256" t="s">
        <v>1528</v>
      </c>
      <c r="E316" s="257">
        <v>10545250</v>
      </c>
    </row>
    <row r="317" spans="4:5" x14ac:dyDescent="0.25">
      <c r="D317" s="256" t="s">
        <v>1529</v>
      </c>
      <c r="E317" s="257">
        <v>16500000</v>
      </c>
    </row>
    <row r="318" spans="4:5" x14ac:dyDescent="0.25">
      <c r="D318" s="256" t="s">
        <v>1530</v>
      </c>
      <c r="E318" s="257">
        <v>17730473</v>
      </c>
    </row>
    <row r="319" spans="4:5" x14ac:dyDescent="0.25">
      <c r="D319" s="256" t="s">
        <v>1531</v>
      </c>
      <c r="E319" s="257">
        <v>22567416</v>
      </c>
    </row>
    <row r="320" spans="4:5" x14ac:dyDescent="0.25">
      <c r="D320" s="256" t="s">
        <v>1532</v>
      </c>
      <c r="E320" s="257">
        <v>11554005</v>
      </c>
    </row>
    <row r="321" spans="4:5" x14ac:dyDescent="0.25">
      <c r="D321" s="256" t="s">
        <v>1533</v>
      </c>
      <c r="E321" s="257">
        <v>24161062.73</v>
      </c>
    </row>
    <row r="322" spans="4:5" x14ac:dyDescent="0.25">
      <c r="D322" s="256" t="s">
        <v>1534</v>
      </c>
      <c r="E322" s="257">
        <v>112642931</v>
      </c>
    </row>
    <row r="323" spans="4:5" x14ac:dyDescent="0.25">
      <c r="D323" s="256" t="s">
        <v>1535</v>
      </c>
      <c r="E323" s="257">
        <v>23056616</v>
      </c>
    </row>
    <row r="324" spans="4:5" x14ac:dyDescent="0.25">
      <c r="D324" s="256" t="s">
        <v>1536</v>
      </c>
      <c r="E324" s="257">
        <v>34951262</v>
      </c>
    </row>
    <row r="325" spans="4:5" x14ac:dyDescent="0.25">
      <c r="D325" s="256" t="s">
        <v>1537</v>
      </c>
      <c r="E325" s="257">
        <v>16078961</v>
      </c>
    </row>
    <row r="326" spans="4:5" x14ac:dyDescent="0.25">
      <c r="D326" s="256" t="s">
        <v>1538</v>
      </c>
      <c r="E326" s="257">
        <v>67843495</v>
      </c>
    </row>
    <row r="327" spans="4:5" x14ac:dyDescent="0.25">
      <c r="D327" s="256" t="s">
        <v>1539</v>
      </c>
      <c r="E327" s="257">
        <v>19362685</v>
      </c>
    </row>
    <row r="328" spans="4:5" x14ac:dyDescent="0.25">
      <c r="D328" s="256" t="s">
        <v>1540</v>
      </c>
      <c r="E328" s="257">
        <v>18116220.260000005</v>
      </c>
    </row>
    <row r="329" spans="4:5" x14ac:dyDescent="0.25">
      <c r="D329" s="256" t="s">
        <v>1541</v>
      </c>
      <c r="E329" s="257">
        <v>29865604</v>
      </c>
    </row>
    <row r="330" spans="4:5" x14ac:dyDescent="0.25">
      <c r="D330" s="256" t="s">
        <v>1542</v>
      </c>
      <c r="E330" s="257">
        <v>16274076.000000002</v>
      </c>
    </row>
    <row r="331" spans="4:5" x14ac:dyDescent="0.25">
      <c r="D331" s="256" t="s">
        <v>1543</v>
      </c>
      <c r="E331" s="257">
        <v>23081113</v>
      </c>
    </row>
    <row r="332" spans="4:5" x14ac:dyDescent="0.25">
      <c r="D332" s="256" t="s">
        <v>1544</v>
      </c>
      <c r="E332" s="257">
        <v>14531758</v>
      </c>
    </row>
    <row r="333" spans="4:5" x14ac:dyDescent="0.25">
      <c r="D333" s="256" t="s">
        <v>1545</v>
      </c>
      <c r="E333" s="257">
        <v>14471086.999999998</v>
      </c>
    </row>
    <row r="334" spans="4:5" x14ac:dyDescent="0.25">
      <c r="D334" s="256" t="s">
        <v>1546</v>
      </c>
      <c r="E334" s="257">
        <v>19512276</v>
      </c>
    </row>
    <row r="335" spans="4:5" x14ac:dyDescent="0.25">
      <c r="D335" s="256" t="s">
        <v>1547</v>
      </c>
      <c r="E335" s="257">
        <v>12595733</v>
      </c>
    </row>
    <row r="336" spans="4:5" x14ac:dyDescent="0.25">
      <c r="D336" s="256" t="s">
        <v>1548</v>
      </c>
      <c r="E336" s="257">
        <v>36514707</v>
      </c>
    </row>
    <row r="337" spans="4:5" x14ac:dyDescent="0.25">
      <c r="D337" s="256" t="s">
        <v>1549</v>
      </c>
      <c r="E337" s="257">
        <v>13914456</v>
      </c>
    </row>
    <row r="338" spans="4:5" x14ac:dyDescent="0.25">
      <c r="D338" s="256" t="s">
        <v>1550</v>
      </c>
      <c r="E338" s="257">
        <v>51324241</v>
      </c>
    </row>
    <row r="339" spans="4:5" x14ac:dyDescent="0.25">
      <c r="D339" s="256" t="s">
        <v>1551</v>
      </c>
      <c r="E339" s="257">
        <v>18100348</v>
      </c>
    </row>
    <row r="340" spans="4:5" x14ac:dyDescent="0.25">
      <c r="D340" s="256" t="s">
        <v>1552</v>
      </c>
      <c r="E340" s="257">
        <v>44730977.299999997</v>
      </c>
    </row>
    <row r="341" spans="4:5" x14ac:dyDescent="0.25">
      <c r="D341" s="256" t="s">
        <v>1553</v>
      </c>
      <c r="E341" s="257">
        <v>115708600</v>
      </c>
    </row>
    <row r="342" spans="4:5" x14ac:dyDescent="0.25">
      <c r="D342" s="256" t="s">
        <v>1554</v>
      </c>
      <c r="E342" s="257">
        <v>44057455</v>
      </c>
    </row>
    <row r="343" spans="4:5" x14ac:dyDescent="0.25">
      <c r="D343" s="256" t="s">
        <v>1555</v>
      </c>
      <c r="E343" s="257">
        <v>12376718.07</v>
      </c>
    </row>
    <row r="344" spans="4:5" x14ac:dyDescent="0.25">
      <c r="D344" s="256" t="s">
        <v>1556</v>
      </c>
      <c r="E344" s="257">
        <v>23648346</v>
      </c>
    </row>
    <row r="345" spans="4:5" x14ac:dyDescent="0.25">
      <c r="D345" s="256" t="s">
        <v>1557</v>
      </c>
      <c r="E345" s="257">
        <v>11817024</v>
      </c>
    </row>
    <row r="346" spans="4:5" x14ac:dyDescent="0.25">
      <c r="D346" s="256" t="s">
        <v>1558</v>
      </c>
      <c r="E346" s="257">
        <v>23498920</v>
      </c>
    </row>
    <row r="347" spans="4:5" x14ac:dyDescent="0.25">
      <c r="D347" s="256" t="s">
        <v>1559</v>
      </c>
      <c r="E347" s="257">
        <v>16613328</v>
      </c>
    </row>
    <row r="348" spans="4:5" x14ac:dyDescent="0.25">
      <c r="D348" s="256" t="s">
        <v>1560</v>
      </c>
      <c r="E348" s="257">
        <v>15511780</v>
      </c>
    </row>
    <row r="349" spans="4:5" x14ac:dyDescent="0.25">
      <c r="D349" s="256" t="s">
        <v>1561</v>
      </c>
      <c r="E349" s="257">
        <v>12411371.459999999</v>
      </c>
    </row>
    <row r="350" spans="4:5" x14ac:dyDescent="0.25">
      <c r="D350" s="256" t="s">
        <v>1562</v>
      </c>
      <c r="E350" s="257">
        <v>12874617</v>
      </c>
    </row>
    <row r="351" spans="4:5" x14ac:dyDescent="0.25">
      <c r="D351" s="256" t="s">
        <v>1563</v>
      </c>
      <c r="E351" s="257">
        <v>15835078</v>
      </c>
    </row>
    <row r="352" spans="4:5" x14ac:dyDescent="0.25">
      <c r="D352" s="256" t="s">
        <v>1564</v>
      </c>
      <c r="E352" s="257">
        <v>32213659</v>
      </c>
    </row>
    <row r="353" spans="4:5" x14ac:dyDescent="0.25">
      <c r="D353" s="256" t="s">
        <v>1565</v>
      </c>
      <c r="E353" s="257">
        <v>11634356.999999998</v>
      </c>
    </row>
    <row r="354" spans="4:5" x14ac:dyDescent="0.25">
      <c r="D354" s="256" t="s">
        <v>1566</v>
      </c>
      <c r="E354" s="257">
        <v>124348297</v>
      </c>
    </row>
    <row r="355" spans="4:5" x14ac:dyDescent="0.25">
      <c r="D355" s="256" t="s">
        <v>1567</v>
      </c>
      <c r="E355" s="257">
        <v>12979000</v>
      </c>
    </row>
    <row r="356" spans="4:5" x14ac:dyDescent="0.25">
      <c r="D356" s="256" t="s">
        <v>1568</v>
      </c>
      <c r="E356" s="257">
        <v>13179300</v>
      </c>
    </row>
    <row r="357" spans="4:5" x14ac:dyDescent="0.25">
      <c r="D357" s="256" t="s">
        <v>1569</v>
      </c>
      <c r="E357" s="257">
        <v>11665997.09</v>
      </c>
    </row>
    <row r="358" spans="4:5" x14ac:dyDescent="0.25">
      <c r="D358" s="256" t="s">
        <v>1570</v>
      </c>
      <c r="E358" s="257">
        <v>17009815</v>
      </c>
    </row>
    <row r="359" spans="4:5" x14ac:dyDescent="0.25">
      <c r="D359" s="256" t="s">
        <v>1571</v>
      </c>
      <c r="E359" s="257">
        <v>27884000</v>
      </c>
    </row>
    <row r="360" spans="4:5" x14ac:dyDescent="0.25">
      <c r="D360" s="256" t="s">
        <v>1572</v>
      </c>
      <c r="E360" s="257">
        <v>32228671</v>
      </c>
    </row>
    <row r="361" spans="4:5" x14ac:dyDescent="0.25">
      <c r="D361" s="256" t="s">
        <v>1573</v>
      </c>
      <c r="E361" s="257">
        <v>19934274</v>
      </c>
    </row>
    <row r="362" spans="4:5" x14ac:dyDescent="0.25">
      <c r="D362" s="256" t="s">
        <v>1574</v>
      </c>
      <c r="E362" s="257">
        <v>33433634</v>
      </c>
    </row>
    <row r="363" spans="4:5" x14ac:dyDescent="0.25">
      <c r="D363" s="256" t="s">
        <v>1575</v>
      </c>
      <c r="E363" s="257">
        <v>14092311</v>
      </c>
    </row>
    <row r="364" spans="4:5" x14ac:dyDescent="0.25">
      <c r="D364" s="256" t="s">
        <v>1576</v>
      </c>
      <c r="E364" s="257">
        <v>21953795</v>
      </c>
    </row>
    <row r="365" spans="4:5" x14ac:dyDescent="0.25">
      <c r="D365" s="256" t="s">
        <v>1577</v>
      </c>
      <c r="E365" s="257">
        <v>636874931.55000019</v>
      </c>
    </row>
    <row r="366" spans="4:5" x14ac:dyDescent="0.25">
      <c r="D366" s="256" t="s">
        <v>1578</v>
      </c>
      <c r="E366" s="257">
        <v>17796615.91</v>
      </c>
    </row>
    <row r="367" spans="4:5" x14ac:dyDescent="0.25">
      <c r="D367" s="256" t="s">
        <v>1579</v>
      </c>
      <c r="E367" s="257">
        <v>13511410</v>
      </c>
    </row>
    <row r="368" spans="4:5" x14ac:dyDescent="0.25">
      <c r="D368" s="256" t="s">
        <v>1580</v>
      </c>
      <c r="E368" s="257">
        <v>19829724</v>
      </c>
    </row>
    <row r="369" spans="4:5" x14ac:dyDescent="0.25">
      <c r="D369" s="256" t="s">
        <v>1581</v>
      </c>
      <c r="E369" s="257">
        <v>27844773.000000004</v>
      </c>
    </row>
    <row r="370" spans="4:5" x14ac:dyDescent="0.25">
      <c r="D370" s="256" t="s">
        <v>1582</v>
      </c>
      <c r="E370" s="257">
        <v>13039114</v>
      </c>
    </row>
    <row r="371" spans="4:5" x14ac:dyDescent="0.25">
      <c r="D371" s="256" t="s">
        <v>1583</v>
      </c>
      <c r="E371" s="257">
        <v>18078895</v>
      </c>
    </row>
    <row r="372" spans="4:5" x14ac:dyDescent="0.25">
      <c r="D372" s="256" t="s">
        <v>1584</v>
      </c>
      <c r="E372" s="257">
        <v>21267281</v>
      </c>
    </row>
    <row r="373" spans="4:5" x14ac:dyDescent="0.25">
      <c r="D373" s="256" t="s">
        <v>1585</v>
      </c>
      <c r="E373" s="257">
        <v>16696988.839999998</v>
      </c>
    </row>
    <row r="374" spans="4:5" x14ac:dyDescent="0.25">
      <c r="D374" s="256" t="s">
        <v>1586</v>
      </c>
      <c r="E374" s="257">
        <v>19294900</v>
      </c>
    </row>
    <row r="375" spans="4:5" x14ac:dyDescent="0.25">
      <c r="D375" s="256" t="s">
        <v>1587</v>
      </c>
      <c r="E375" s="257">
        <v>11248438</v>
      </c>
    </row>
    <row r="376" spans="4:5" x14ac:dyDescent="0.25">
      <c r="D376" s="256" t="s">
        <v>1588</v>
      </c>
      <c r="E376" s="257">
        <v>15956411</v>
      </c>
    </row>
    <row r="377" spans="4:5" x14ac:dyDescent="0.25">
      <c r="D377" s="256" t="s">
        <v>1589</v>
      </c>
      <c r="E377" s="257">
        <v>13282726</v>
      </c>
    </row>
    <row r="378" spans="4:5" x14ac:dyDescent="0.25">
      <c r="D378" s="256" t="s">
        <v>1590</v>
      </c>
      <c r="E378" s="257">
        <v>14306935.599999998</v>
      </c>
    </row>
    <row r="379" spans="4:5" x14ac:dyDescent="0.25">
      <c r="D379" s="256" t="s">
        <v>1591</v>
      </c>
      <c r="E379" s="257">
        <v>16467444</v>
      </c>
    </row>
    <row r="380" spans="4:5" x14ac:dyDescent="0.25">
      <c r="D380" s="256" t="s">
        <v>1592</v>
      </c>
      <c r="E380" s="257">
        <v>17590481</v>
      </c>
    </row>
    <row r="381" spans="4:5" x14ac:dyDescent="0.25">
      <c r="D381" s="256" t="s">
        <v>1593</v>
      </c>
      <c r="E381" s="257">
        <v>15243694</v>
      </c>
    </row>
    <row r="382" spans="4:5" x14ac:dyDescent="0.25">
      <c r="D382" s="256" t="s">
        <v>1594</v>
      </c>
      <c r="E382" s="257">
        <v>10537285</v>
      </c>
    </row>
    <row r="383" spans="4:5" x14ac:dyDescent="0.25">
      <c r="D383" s="256" t="s">
        <v>1595</v>
      </c>
      <c r="E383" s="257">
        <v>17938535</v>
      </c>
    </row>
    <row r="384" spans="4:5" x14ac:dyDescent="0.25">
      <c r="D384" s="256" t="s">
        <v>1596</v>
      </c>
      <c r="E384" s="257">
        <v>36912290.800000004</v>
      </c>
    </row>
    <row r="385" spans="4:5" x14ac:dyDescent="0.25">
      <c r="D385" s="256" t="s">
        <v>1597</v>
      </c>
      <c r="E385" s="257">
        <v>155669669</v>
      </c>
    </row>
    <row r="386" spans="4:5" x14ac:dyDescent="0.25">
      <c r="D386" s="256" t="s">
        <v>1598</v>
      </c>
      <c r="E386" s="257">
        <v>22035187.520000003</v>
      </c>
    </row>
    <row r="387" spans="4:5" x14ac:dyDescent="0.25">
      <c r="D387" s="256" t="s">
        <v>1599</v>
      </c>
      <c r="E387" s="257">
        <v>15046661</v>
      </c>
    </row>
    <row r="388" spans="4:5" x14ac:dyDescent="0.25">
      <c r="D388" s="256" t="s">
        <v>1600</v>
      </c>
      <c r="E388" s="257">
        <v>20439361</v>
      </c>
    </row>
    <row r="389" spans="4:5" x14ac:dyDescent="0.25">
      <c r="D389" s="256" t="s">
        <v>1601</v>
      </c>
      <c r="E389" s="257">
        <v>14050237</v>
      </c>
    </row>
    <row r="390" spans="4:5" x14ac:dyDescent="0.25">
      <c r="D390" s="256" t="s">
        <v>1602</v>
      </c>
      <c r="E390" s="257">
        <v>13035060</v>
      </c>
    </row>
    <row r="391" spans="4:5" x14ac:dyDescent="0.25">
      <c r="D391" s="256" t="s">
        <v>1603</v>
      </c>
      <c r="E391" s="257">
        <v>23974607.990000002</v>
      </c>
    </row>
    <row r="392" spans="4:5" x14ac:dyDescent="0.25">
      <c r="D392" s="256" t="s">
        <v>1604</v>
      </c>
      <c r="E392" s="257">
        <v>34360956</v>
      </c>
    </row>
    <row r="393" spans="4:5" x14ac:dyDescent="0.25">
      <c r="D393" s="256" t="s">
        <v>1605</v>
      </c>
      <c r="E393" s="257">
        <v>57870716</v>
      </c>
    </row>
    <row r="394" spans="4:5" x14ac:dyDescent="0.25">
      <c r="D394" s="256" t="s">
        <v>1606</v>
      </c>
      <c r="E394" s="257">
        <v>14411640</v>
      </c>
    </row>
    <row r="395" spans="4:5" x14ac:dyDescent="0.25">
      <c r="D395" s="256" t="s">
        <v>1607</v>
      </c>
      <c r="E395" s="257">
        <v>21867621</v>
      </c>
    </row>
    <row r="396" spans="4:5" x14ac:dyDescent="0.25">
      <c r="D396" s="256" t="s">
        <v>1608</v>
      </c>
      <c r="E396" s="257">
        <v>29307124</v>
      </c>
    </row>
    <row r="397" spans="4:5" x14ac:dyDescent="0.25">
      <c r="D397" s="256" t="s">
        <v>1609</v>
      </c>
      <c r="E397" s="257">
        <v>11292489</v>
      </c>
    </row>
    <row r="398" spans="4:5" x14ac:dyDescent="0.25">
      <c r="D398" s="256" t="s">
        <v>1610</v>
      </c>
      <c r="E398" s="257">
        <v>12784651</v>
      </c>
    </row>
    <row r="399" spans="4:5" x14ac:dyDescent="0.25">
      <c r="D399" s="256" t="s">
        <v>1611</v>
      </c>
      <c r="E399" s="257">
        <v>18481451</v>
      </c>
    </row>
    <row r="400" spans="4:5" x14ac:dyDescent="0.25">
      <c r="D400" s="256" t="s">
        <v>1612</v>
      </c>
      <c r="E400" s="257">
        <v>25061982</v>
      </c>
    </row>
    <row r="401" spans="4:5" x14ac:dyDescent="0.25">
      <c r="D401" s="256" t="s">
        <v>1613</v>
      </c>
      <c r="E401" s="257">
        <v>76404924</v>
      </c>
    </row>
    <row r="402" spans="4:5" x14ac:dyDescent="0.25">
      <c r="D402" s="256" t="s">
        <v>1614</v>
      </c>
      <c r="E402" s="257">
        <v>24124693</v>
      </c>
    </row>
    <row r="403" spans="4:5" x14ac:dyDescent="0.25">
      <c r="D403" s="256" t="s">
        <v>1615</v>
      </c>
      <c r="E403" s="257">
        <v>32902081</v>
      </c>
    </row>
    <row r="404" spans="4:5" x14ac:dyDescent="0.25">
      <c r="D404" s="256" t="s">
        <v>1616</v>
      </c>
      <c r="E404" s="257">
        <v>118538984</v>
      </c>
    </row>
    <row r="405" spans="4:5" x14ac:dyDescent="0.25">
      <c r="D405" s="256" t="s">
        <v>1617</v>
      </c>
      <c r="E405" s="257">
        <v>22980602.000000004</v>
      </c>
    </row>
    <row r="406" spans="4:5" x14ac:dyDescent="0.25">
      <c r="D406" s="256" t="s">
        <v>1618</v>
      </c>
      <c r="E406" s="257">
        <v>15101746.4</v>
      </c>
    </row>
    <row r="407" spans="4:5" x14ac:dyDescent="0.25">
      <c r="D407" s="256" t="s">
        <v>1619</v>
      </c>
      <c r="E407" s="257">
        <v>16020665</v>
      </c>
    </row>
    <row r="408" spans="4:5" x14ac:dyDescent="0.25">
      <c r="D408" s="256" t="s">
        <v>1620</v>
      </c>
      <c r="E408" s="257">
        <v>14814034</v>
      </c>
    </row>
    <row r="409" spans="4:5" x14ac:dyDescent="0.25">
      <c r="D409" s="256" t="s">
        <v>1621</v>
      </c>
      <c r="E409" s="257">
        <v>37295318</v>
      </c>
    </row>
    <row r="410" spans="4:5" x14ac:dyDescent="0.25">
      <c r="D410" s="256" t="s">
        <v>1622</v>
      </c>
      <c r="E410" s="257">
        <v>48517859.890000001</v>
      </c>
    </row>
    <row r="411" spans="4:5" x14ac:dyDescent="0.25">
      <c r="D411" s="256" t="s">
        <v>1623</v>
      </c>
      <c r="E411" s="257">
        <v>15425185</v>
      </c>
    </row>
    <row r="412" spans="4:5" x14ac:dyDescent="0.25">
      <c r="D412" s="256" t="s">
        <v>1624</v>
      </c>
      <c r="E412" s="257">
        <v>19211140.220000003</v>
      </c>
    </row>
    <row r="413" spans="4:5" x14ac:dyDescent="0.25">
      <c r="D413" s="256" t="s">
        <v>1625</v>
      </c>
      <c r="E413" s="257">
        <v>169511000</v>
      </c>
    </row>
    <row r="414" spans="4:5" x14ac:dyDescent="0.25">
      <c r="D414" s="256" t="s">
        <v>1626</v>
      </c>
      <c r="E414" s="257">
        <v>66600528.189999998</v>
      </c>
    </row>
    <row r="415" spans="4:5" x14ac:dyDescent="0.25">
      <c r="D415" s="256" t="s">
        <v>1627</v>
      </c>
      <c r="E415" s="257">
        <v>25239945.610000003</v>
      </c>
    </row>
    <row r="416" spans="4:5" x14ac:dyDescent="0.25">
      <c r="D416" s="256" t="s">
        <v>1628</v>
      </c>
      <c r="E416" s="257">
        <v>27256744.299999993</v>
      </c>
    </row>
    <row r="417" spans="4:5" x14ac:dyDescent="0.25">
      <c r="D417" s="256" t="s">
        <v>1629</v>
      </c>
      <c r="E417" s="257">
        <v>20448724</v>
      </c>
    </row>
    <row r="418" spans="4:5" x14ac:dyDescent="0.25">
      <c r="D418" s="256" t="s">
        <v>1630</v>
      </c>
      <c r="E418" s="257">
        <v>25099279.75</v>
      </c>
    </row>
    <row r="419" spans="4:5" x14ac:dyDescent="0.25">
      <c r="D419" s="256" t="s">
        <v>1631</v>
      </c>
      <c r="E419" s="257">
        <v>13271573.000000004</v>
      </c>
    </row>
    <row r="420" spans="4:5" x14ac:dyDescent="0.25">
      <c r="D420" s="256" t="s">
        <v>1632</v>
      </c>
      <c r="E420" s="257">
        <v>100629413</v>
      </c>
    </row>
    <row r="421" spans="4:5" x14ac:dyDescent="0.25">
      <c r="D421" s="256" t="s">
        <v>1633</v>
      </c>
      <c r="E421" s="257">
        <v>69943428.5</v>
      </c>
    </row>
    <row r="422" spans="4:5" x14ac:dyDescent="0.25">
      <c r="D422" s="256" t="s">
        <v>1634</v>
      </c>
      <c r="E422" s="257">
        <v>150627339.36999995</v>
      </c>
    </row>
    <row r="423" spans="4:5" x14ac:dyDescent="0.25">
      <c r="D423" s="256" t="s">
        <v>1635</v>
      </c>
      <c r="E423" s="257">
        <v>30106570</v>
      </c>
    </row>
    <row r="424" spans="4:5" x14ac:dyDescent="0.25">
      <c r="D424" s="256" t="s">
        <v>1636</v>
      </c>
      <c r="E424" s="257">
        <v>46993252.659999989</v>
      </c>
    </row>
    <row r="425" spans="4:5" x14ac:dyDescent="0.25">
      <c r="D425" s="256" t="s">
        <v>1637</v>
      </c>
      <c r="E425" s="257">
        <v>21380007.640000004</v>
      </c>
    </row>
    <row r="426" spans="4:5" x14ac:dyDescent="0.25">
      <c r="D426" s="256" t="s">
        <v>1638</v>
      </c>
      <c r="E426" s="257">
        <v>16980343.719999999</v>
      </c>
    </row>
    <row r="427" spans="4:5" x14ac:dyDescent="0.25">
      <c r="D427" s="256" t="s">
        <v>1639</v>
      </c>
      <c r="E427" s="257">
        <v>13005912.439999999</v>
      </c>
    </row>
    <row r="428" spans="4:5" x14ac:dyDescent="0.25">
      <c r="D428" s="256" t="s">
        <v>1640</v>
      </c>
      <c r="E428" s="257">
        <v>19962584</v>
      </c>
    </row>
    <row r="429" spans="4:5" x14ac:dyDescent="0.25">
      <c r="D429" s="256" t="s">
        <v>1641</v>
      </c>
      <c r="E429" s="257">
        <v>13577993</v>
      </c>
    </row>
    <row r="430" spans="4:5" x14ac:dyDescent="0.25">
      <c r="D430" s="256" t="s">
        <v>1642</v>
      </c>
      <c r="E430" s="257">
        <v>12699328</v>
      </c>
    </row>
    <row r="431" spans="4:5" x14ac:dyDescent="0.25">
      <c r="D431" s="256" t="s">
        <v>1643</v>
      </c>
      <c r="E431" s="257">
        <v>15307301</v>
      </c>
    </row>
    <row r="432" spans="4:5" x14ac:dyDescent="0.25">
      <c r="D432" s="256" t="s">
        <v>1644</v>
      </c>
      <c r="E432" s="257">
        <v>12777831</v>
      </c>
    </row>
    <row r="433" spans="4:5" x14ac:dyDescent="0.25">
      <c r="D433" s="256" t="s">
        <v>1645</v>
      </c>
      <c r="E433" s="257">
        <v>12951459</v>
      </c>
    </row>
    <row r="434" spans="4:5" x14ac:dyDescent="0.25">
      <c r="D434" s="256" t="s">
        <v>1646</v>
      </c>
      <c r="E434" s="257">
        <v>12300871.4</v>
      </c>
    </row>
    <row r="435" spans="4:5" x14ac:dyDescent="0.25">
      <c r="D435" s="256" t="s">
        <v>1647</v>
      </c>
      <c r="E435" s="257">
        <v>14724890</v>
      </c>
    </row>
    <row r="436" spans="4:5" x14ac:dyDescent="0.25">
      <c r="D436" s="256" t="s">
        <v>1648</v>
      </c>
      <c r="E436" s="257">
        <v>12918670</v>
      </c>
    </row>
    <row r="437" spans="4:5" x14ac:dyDescent="0.25">
      <c r="D437" s="256" t="s">
        <v>1649</v>
      </c>
      <c r="E437" s="257">
        <v>13975000</v>
      </c>
    </row>
    <row r="438" spans="4:5" x14ac:dyDescent="0.25">
      <c r="D438" s="256" t="s">
        <v>1650</v>
      </c>
      <c r="E438" s="257">
        <v>13692918.399999999</v>
      </c>
    </row>
    <row r="439" spans="4:5" x14ac:dyDescent="0.25">
      <c r="D439" s="256" t="s">
        <v>1651</v>
      </c>
      <c r="E439" s="257">
        <v>12741472</v>
      </c>
    </row>
    <row r="440" spans="4:5" x14ac:dyDescent="0.25">
      <c r="D440" s="256" t="s">
        <v>1652</v>
      </c>
      <c r="E440" s="257">
        <v>16359659</v>
      </c>
    </row>
    <row r="441" spans="4:5" x14ac:dyDescent="0.25">
      <c r="D441" s="256" t="s">
        <v>1653</v>
      </c>
      <c r="E441" s="257">
        <v>15642800</v>
      </c>
    </row>
    <row r="442" spans="4:5" x14ac:dyDescent="0.25">
      <c r="D442" s="256" t="s">
        <v>1654</v>
      </c>
      <c r="E442" s="257">
        <v>15037389</v>
      </c>
    </row>
    <row r="443" spans="4:5" x14ac:dyDescent="0.25">
      <c r="D443" s="256" t="s">
        <v>1655</v>
      </c>
      <c r="E443" s="257">
        <v>13043209.000000002</v>
      </c>
    </row>
    <row r="444" spans="4:5" x14ac:dyDescent="0.25">
      <c r="D444" s="256" t="s">
        <v>1656</v>
      </c>
      <c r="E444" s="257">
        <v>14974000</v>
      </c>
    </row>
    <row r="445" spans="4:5" x14ac:dyDescent="0.25">
      <c r="D445" s="256" t="s">
        <v>1657</v>
      </c>
      <c r="E445" s="257">
        <v>13430115</v>
      </c>
    </row>
    <row r="446" spans="4:5" x14ac:dyDescent="0.25">
      <c r="D446" s="256" t="s">
        <v>1658</v>
      </c>
      <c r="E446" s="257">
        <v>12133000</v>
      </c>
    </row>
    <row r="447" spans="4:5" x14ac:dyDescent="0.25">
      <c r="D447" s="256" t="s">
        <v>1659</v>
      </c>
      <c r="E447" s="257">
        <v>13080000</v>
      </c>
    </row>
    <row r="448" spans="4:5" x14ac:dyDescent="0.25">
      <c r="D448" s="256" t="s">
        <v>1660</v>
      </c>
      <c r="E448" s="257">
        <v>12122132</v>
      </c>
    </row>
    <row r="449" spans="4:5" x14ac:dyDescent="0.25">
      <c r="D449" s="256" t="s">
        <v>1661</v>
      </c>
      <c r="E449" s="257">
        <v>12340600</v>
      </c>
    </row>
    <row r="450" spans="4:5" x14ac:dyDescent="0.25">
      <c r="D450" s="256" t="s">
        <v>1662</v>
      </c>
      <c r="E450" s="257">
        <v>12516363</v>
      </c>
    </row>
    <row r="451" spans="4:5" x14ac:dyDescent="0.25">
      <c r="D451" s="256" t="s">
        <v>1663</v>
      </c>
      <c r="E451" s="257">
        <v>11923738</v>
      </c>
    </row>
    <row r="452" spans="4:5" x14ac:dyDescent="0.25">
      <c r="D452" s="256" t="s">
        <v>1664</v>
      </c>
      <c r="E452" s="257">
        <v>12292206</v>
      </c>
    </row>
    <row r="453" spans="4:5" x14ac:dyDescent="0.25">
      <c r="D453" s="256" t="s">
        <v>1665</v>
      </c>
      <c r="E453" s="257">
        <v>12454502.199999999</v>
      </c>
    </row>
    <row r="454" spans="4:5" x14ac:dyDescent="0.25">
      <c r="D454" s="256" t="s">
        <v>1666</v>
      </c>
      <c r="E454" s="257">
        <v>13368196</v>
      </c>
    </row>
    <row r="455" spans="4:5" x14ac:dyDescent="0.25">
      <c r="D455" s="256" t="s">
        <v>1667</v>
      </c>
      <c r="E455" s="257">
        <v>27916424</v>
      </c>
    </row>
    <row r="456" spans="4:5" x14ac:dyDescent="0.25">
      <c r="D456" s="256" t="s">
        <v>1668</v>
      </c>
      <c r="E456" s="257">
        <v>15319905</v>
      </c>
    </row>
    <row r="457" spans="4:5" x14ac:dyDescent="0.25">
      <c r="D457" s="256" t="s">
        <v>1669</v>
      </c>
      <c r="E457" s="257">
        <v>25733758.000000004</v>
      </c>
    </row>
    <row r="458" spans="4:5" x14ac:dyDescent="0.25">
      <c r="D458" s="256" t="s">
        <v>1670</v>
      </c>
      <c r="E458" s="257">
        <v>12790000</v>
      </c>
    </row>
    <row r="459" spans="4:5" x14ac:dyDescent="0.25">
      <c r="D459" s="256" t="s">
        <v>1671</v>
      </c>
      <c r="E459" s="257">
        <v>353000000</v>
      </c>
    </row>
    <row r="460" spans="4:5" x14ac:dyDescent="0.25">
      <c r="D460" s="256" t="s">
        <v>1672</v>
      </c>
      <c r="E460" s="257">
        <v>28577941</v>
      </c>
    </row>
    <row r="461" spans="4:5" x14ac:dyDescent="0.25">
      <c r="D461" s="256" t="s">
        <v>1673</v>
      </c>
      <c r="E461" s="257">
        <v>13319337</v>
      </c>
    </row>
    <row r="462" spans="4:5" x14ac:dyDescent="0.25">
      <c r="D462" s="256" t="s">
        <v>1674</v>
      </c>
      <c r="E462" s="257">
        <v>20028895</v>
      </c>
    </row>
    <row r="463" spans="4:5" x14ac:dyDescent="0.25">
      <c r="D463" s="256" t="s">
        <v>1675</v>
      </c>
      <c r="E463" s="257">
        <v>14438177.810000001</v>
      </c>
    </row>
    <row r="464" spans="4:5" x14ac:dyDescent="0.25">
      <c r="D464" s="256" t="s">
        <v>1676</v>
      </c>
      <c r="E464" s="257">
        <v>13871829</v>
      </c>
    </row>
    <row r="465" spans="4:5" x14ac:dyDescent="0.25">
      <c r="D465" s="256" t="s">
        <v>1677</v>
      </c>
      <c r="E465" s="257">
        <v>16911897.060000002</v>
      </c>
    </row>
    <row r="466" spans="4:5" x14ac:dyDescent="0.25">
      <c r="D466" s="256" t="s">
        <v>1678</v>
      </c>
      <c r="E466" s="257">
        <v>21703421</v>
      </c>
    </row>
    <row r="467" spans="4:5" x14ac:dyDescent="0.25">
      <c r="D467" s="256" t="s">
        <v>1679</v>
      </c>
      <c r="E467" s="257">
        <v>12315693.000000002</v>
      </c>
    </row>
    <row r="468" spans="4:5" x14ac:dyDescent="0.25">
      <c r="D468" s="256" t="s">
        <v>1680</v>
      </c>
      <c r="E468" s="257">
        <v>13025923.200000001</v>
      </c>
    </row>
    <row r="469" spans="4:5" x14ac:dyDescent="0.25">
      <c r="D469" s="256" t="s">
        <v>1681</v>
      </c>
      <c r="E469" s="257">
        <v>19496936.510000002</v>
      </c>
    </row>
    <row r="470" spans="4:5" x14ac:dyDescent="0.25">
      <c r="D470" s="256" t="s">
        <v>1682</v>
      </c>
      <c r="E470" s="257">
        <v>19109108.199999999</v>
      </c>
    </row>
    <row r="471" spans="4:5" x14ac:dyDescent="0.25">
      <c r="D471" s="256" t="s">
        <v>1683</v>
      </c>
      <c r="E471" s="257">
        <v>22034014.099999998</v>
      </c>
    </row>
    <row r="472" spans="4:5" x14ac:dyDescent="0.25">
      <c r="D472" s="256" t="s">
        <v>1684</v>
      </c>
      <c r="E472" s="257">
        <v>20246259</v>
      </c>
    </row>
    <row r="473" spans="4:5" x14ac:dyDescent="0.25">
      <c r="D473" s="256" t="s">
        <v>1685</v>
      </c>
      <c r="E473" s="257">
        <v>39860919</v>
      </c>
    </row>
    <row r="474" spans="4:5" x14ac:dyDescent="0.25">
      <c r="D474" s="256" t="s">
        <v>1686</v>
      </c>
      <c r="E474" s="257">
        <v>46669498</v>
      </c>
    </row>
    <row r="475" spans="4:5" x14ac:dyDescent="0.25">
      <c r="D475" s="256" t="s">
        <v>1687</v>
      </c>
      <c r="E475" s="257">
        <v>31438915</v>
      </c>
    </row>
    <row r="476" spans="4:5" x14ac:dyDescent="0.25">
      <c r="D476" s="256" t="s">
        <v>1688</v>
      </c>
      <c r="E476" s="257">
        <v>53141281</v>
      </c>
    </row>
    <row r="477" spans="4:5" x14ac:dyDescent="0.25">
      <c r="D477" s="256" t="s">
        <v>1689</v>
      </c>
      <c r="E477" s="257">
        <v>32465179.18</v>
      </c>
    </row>
    <row r="478" spans="4:5" x14ac:dyDescent="0.25">
      <c r="D478" s="256" t="s">
        <v>1690</v>
      </c>
      <c r="E478" s="257">
        <v>15959075.4</v>
      </c>
    </row>
    <row r="479" spans="4:5" x14ac:dyDescent="0.25">
      <c r="D479" s="256" t="s">
        <v>1691</v>
      </c>
      <c r="E479" s="257">
        <v>12340168</v>
      </c>
    </row>
    <row r="480" spans="4:5" x14ac:dyDescent="0.25">
      <c r="D480" s="256" t="s">
        <v>1692</v>
      </c>
      <c r="E480" s="257">
        <v>12440897</v>
      </c>
    </row>
    <row r="481" spans="4:5" x14ac:dyDescent="0.25">
      <c r="D481" s="256" t="s">
        <v>1693</v>
      </c>
      <c r="E481" s="257">
        <v>13706500</v>
      </c>
    </row>
    <row r="482" spans="4:5" x14ac:dyDescent="0.25">
      <c r="D482" s="256" t="s">
        <v>1694</v>
      </c>
      <c r="E482" s="257">
        <v>14215912.999999998</v>
      </c>
    </row>
    <row r="483" spans="4:5" x14ac:dyDescent="0.25">
      <c r="D483" s="256" t="s">
        <v>1695</v>
      </c>
      <c r="E483" s="257">
        <v>46003435.899999999</v>
      </c>
    </row>
    <row r="484" spans="4:5" x14ac:dyDescent="0.25">
      <c r="D484" s="256" t="s">
        <v>1696</v>
      </c>
      <c r="E484" s="257">
        <v>26085000</v>
      </c>
    </row>
    <row r="485" spans="4:5" x14ac:dyDescent="0.25">
      <c r="D485" s="256" t="s">
        <v>1697</v>
      </c>
      <c r="E485" s="257">
        <v>24095525</v>
      </c>
    </row>
    <row r="486" spans="4:5" x14ac:dyDescent="0.25">
      <c r="D486" s="256" t="s">
        <v>1698</v>
      </c>
      <c r="E486" s="257">
        <v>33681840</v>
      </c>
    </row>
    <row r="487" spans="4:5" x14ac:dyDescent="0.25">
      <c r="D487" s="256" t="s">
        <v>1699</v>
      </c>
      <c r="E487" s="257">
        <v>62639322</v>
      </c>
    </row>
    <row r="488" spans="4:5" x14ac:dyDescent="0.25">
      <c r="D488" s="256" t="s">
        <v>1700</v>
      </c>
      <c r="E488" s="257">
        <v>37429895</v>
      </c>
    </row>
    <row r="489" spans="4:5" x14ac:dyDescent="0.25">
      <c r="D489" s="256" t="s">
        <v>1701</v>
      </c>
      <c r="E489" s="257">
        <v>29849900</v>
      </c>
    </row>
    <row r="490" spans="4:5" x14ac:dyDescent="0.25">
      <c r="D490" s="256" t="s">
        <v>1702</v>
      </c>
      <c r="E490" s="257">
        <v>72090032.079999983</v>
      </c>
    </row>
    <row r="491" spans="4:5" x14ac:dyDescent="0.25">
      <c r="D491" s="256" t="s">
        <v>1703</v>
      </c>
      <c r="E491" s="257">
        <v>64611916.340000026</v>
      </c>
    </row>
    <row r="492" spans="4:5" x14ac:dyDescent="0.25">
      <c r="D492" s="256" t="s">
        <v>1704</v>
      </c>
      <c r="E492" s="257">
        <v>12158038.49</v>
      </c>
    </row>
    <row r="493" spans="4:5" x14ac:dyDescent="0.25">
      <c r="D493" s="256" t="s">
        <v>1705</v>
      </c>
      <c r="E493" s="257">
        <v>196849298.99999997</v>
      </c>
    </row>
    <row r="494" spans="4:5" x14ac:dyDescent="0.25">
      <c r="D494" s="278" t="s">
        <v>1316</v>
      </c>
      <c r="E494" s="279">
        <f>SUM(E495:E517)</f>
        <v>293792884651</v>
      </c>
    </row>
    <row r="495" spans="4:5" x14ac:dyDescent="0.25">
      <c r="D495" s="256" t="s">
        <v>1271</v>
      </c>
      <c r="E495" s="257">
        <v>9389994871</v>
      </c>
    </row>
    <row r="496" spans="4:5" x14ac:dyDescent="0.25">
      <c r="D496" s="256" t="s">
        <v>1706</v>
      </c>
      <c r="E496" s="257">
        <v>532557636</v>
      </c>
    </row>
    <row r="497" spans="4:5" x14ac:dyDescent="0.25">
      <c r="D497" s="256" t="s">
        <v>1272</v>
      </c>
      <c r="E497" s="257">
        <v>3411656476</v>
      </c>
    </row>
    <row r="498" spans="4:5" x14ac:dyDescent="0.25">
      <c r="D498" s="256" t="s">
        <v>1273</v>
      </c>
      <c r="E498" s="257">
        <v>139395285</v>
      </c>
    </row>
    <row r="499" spans="4:5" x14ac:dyDescent="0.25">
      <c r="D499" s="256" t="s">
        <v>1274</v>
      </c>
      <c r="E499" s="257">
        <v>297006907</v>
      </c>
    </row>
    <row r="500" spans="4:5" x14ac:dyDescent="0.25">
      <c r="D500" s="256" t="s">
        <v>1275</v>
      </c>
      <c r="E500" s="257">
        <v>473999130</v>
      </c>
    </row>
    <row r="501" spans="4:5" x14ac:dyDescent="0.25">
      <c r="D501" s="256" t="s">
        <v>1276</v>
      </c>
      <c r="E501" s="257">
        <v>1343139320</v>
      </c>
    </row>
    <row r="502" spans="4:5" x14ac:dyDescent="0.25">
      <c r="D502" s="256" t="s">
        <v>1277</v>
      </c>
      <c r="E502" s="257">
        <v>1233400000</v>
      </c>
    </row>
    <row r="503" spans="4:5" x14ac:dyDescent="0.25">
      <c r="D503" s="256" t="s">
        <v>1278</v>
      </c>
      <c r="E503" s="257">
        <v>9700979657</v>
      </c>
    </row>
    <row r="504" spans="4:5" x14ac:dyDescent="0.25">
      <c r="D504" s="256" t="s">
        <v>1279</v>
      </c>
      <c r="E504" s="257">
        <v>153779792</v>
      </c>
    </row>
    <row r="505" spans="4:5" x14ac:dyDescent="0.25">
      <c r="D505" s="256" t="s">
        <v>1280</v>
      </c>
      <c r="E505" s="257">
        <v>558154510</v>
      </c>
    </row>
    <row r="506" spans="4:5" x14ac:dyDescent="0.25">
      <c r="D506" s="256" t="s">
        <v>1281</v>
      </c>
      <c r="E506" s="257">
        <v>1622366193</v>
      </c>
    </row>
    <row r="507" spans="4:5" x14ac:dyDescent="0.25">
      <c r="D507" s="256" t="s">
        <v>1282</v>
      </c>
      <c r="E507" s="257">
        <v>1839641777</v>
      </c>
    </row>
    <row r="508" spans="4:5" x14ac:dyDescent="0.25">
      <c r="D508" s="256" t="s">
        <v>1283</v>
      </c>
      <c r="E508" s="257">
        <v>150222827</v>
      </c>
    </row>
    <row r="509" spans="4:5" x14ac:dyDescent="0.25">
      <c r="D509" s="256" t="s">
        <v>1284</v>
      </c>
      <c r="E509" s="257">
        <v>208053745</v>
      </c>
    </row>
    <row r="510" spans="4:5" x14ac:dyDescent="0.25">
      <c r="D510" s="256" t="s">
        <v>1285</v>
      </c>
      <c r="E510" s="257">
        <v>146158739</v>
      </c>
    </row>
    <row r="511" spans="4:5" x14ac:dyDescent="0.25">
      <c r="D511" s="256" t="s">
        <v>1286</v>
      </c>
      <c r="E511" s="257">
        <v>35620058220</v>
      </c>
    </row>
    <row r="512" spans="4:5" x14ac:dyDescent="0.25">
      <c r="D512" s="256" t="s">
        <v>1707</v>
      </c>
      <c r="E512" s="257">
        <v>15360437073</v>
      </c>
    </row>
    <row r="513" spans="4:5" x14ac:dyDescent="0.25">
      <c r="D513" s="256" t="s">
        <v>1287</v>
      </c>
      <c r="E513" s="257">
        <v>1484233602</v>
      </c>
    </row>
    <row r="514" spans="4:5" x14ac:dyDescent="0.25">
      <c r="D514" s="256" t="s">
        <v>1288</v>
      </c>
      <c r="E514" s="257">
        <v>63439360912</v>
      </c>
    </row>
    <row r="515" spans="4:5" x14ac:dyDescent="0.25">
      <c r="D515" s="256" t="s">
        <v>1289</v>
      </c>
      <c r="E515" s="257">
        <v>77536052694</v>
      </c>
    </row>
    <row r="516" spans="4:5" x14ac:dyDescent="0.25">
      <c r="D516" s="256" t="s">
        <v>1290</v>
      </c>
      <c r="E516" s="257">
        <v>66855580205</v>
      </c>
    </row>
    <row r="517" spans="4:5" x14ac:dyDescent="0.25">
      <c r="D517" s="256" t="s">
        <v>1708</v>
      </c>
      <c r="E517" s="257">
        <v>2296655080</v>
      </c>
    </row>
    <row r="518" spans="4:5" x14ac:dyDescent="0.25">
      <c r="D518" s="278" t="s">
        <v>1709</v>
      </c>
      <c r="E518" s="279">
        <f>E519</f>
        <v>116756155638</v>
      </c>
    </row>
    <row r="519" spans="4:5" x14ac:dyDescent="0.25">
      <c r="D519" s="256" t="s">
        <v>1710</v>
      </c>
      <c r="E519" s="257">
        <v>116756155638</v>
      </c>
    </row>
    <row r="520" spans="4:5" x14ac:dyDescent="0.25">
      <c r="D520" s="278" t="s">
        <v>1716</v>
      </c>
      <c r="E520" s="279">
        <f>SUM(E521:E525)</f>
        <v>8752305968</v>
      </c>
    </row>
    <row r="521" spans="4:5" x14ac:dyDescent="0.25">
      <c r="D521" s="256" t="s">
        <v>1711</v>
      </c>
      <c r="E521" s="257">
        <v>4486607404</v>
      </c>
    </row>
    <row r="522" spans="4:5" x14ac:dyDescent="0.25">
      <c r="D522" s="256" t="s">
        <v>1712</v>
      </c>
      <c r="E522" s="257">
        <v>1703817017</v>
      </c>
    </row>
    <row r="523" spans="4:5" x14ac:dyDescent="0.25">
      <c r="D523" s="256" t="s">
        <v>1713</v>
      </c>
      <c r="E523" s="257">
        <v>177416151</v>
      </c>
    </row>
    <row r="524" spans="4:5" x14ac:dyDescent="0.25">
      <c r="D524" s="256" t="s">
        <v>1714</v>
      </c>
      <c r="E524" s="257">
        <v>43391871</v>
      </c>
    </row>
    <row r="525" spans="4:5" x14ac:dyDescent="0.25">
      <c r="D525" s="256" t="s">
        <v>1715</v>
      </c>
      <c r="E525" s="257">
        <v>2341073525</v>
      </c>
    </row>
    <row r="526" spans="4:5" x14ac:dyDescent="0.25">
      <c r="D526" s="278" t="s">
        <v>1718</v>
      </c>
      <c r="E526" s="279">
        <f>E527</f>
        <v>1031754147</v>
      </c>
    </row>
    <row r="527" spans="4:5" x14ac:dyDescent="0.25">
      <c r="D527" s="256" t="s">
        <v>1717</v>
      </c>
      <c r="E527" s="257">
        <v>1031754147</v>
      </c>
    </row>
    <row r="528" spans="4:5" x14ac:dyDescent="0.25">
      <c r="D528" s="278" t="s">
        <v>1116</v>
      </c>
      <c r="E528" s="279">
        <f>+E494+E114+E105+E46+E11+E518+E520+E526</f>
        <v>1811395932242.72</v>
      </c>
    </row>
    <row r="529" spans="4:5" x14ac:dyDescent="0.25">
      <c r="D529" s="260" t="s">
        <v>1127</v>
      </c>
      <c r="E529" s="261"/>
    </row>
  </sheetData>
  <mergeCells count="7">
    <mergeCell ref="D9:E9"/>
    <mergeCell ref="D7:E7"/>
    <mergeCell ref="A2:G2"/>
    <mergeCell ref="A3:G3"/>
    <mergeCell ref="A4:G4"/>
    <mergeCell ref="D6:E6"/>
    <mergeCell ref="D8:E8"/>
  </mergeCells>
  <pageMargins left="0.7" right="0.7" top="0.75" bottom="0.75" header="0.3" footer="0.3"/>
  <pageSetup orientation="portrait" r:id="rId1"/>
  <ignoredErrors>
    <ignoredError sqref="E520" formulaRange="1"/>
  </ignoredError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AF021-AFE6-495E-8142-1B8E4F10A678}">
  <dimension ref="B2:P42"/>
  <sheetViews>
    <sheetView showGridLines="0" zoomScaleNormal="100" workbookViewId="0">
      <selection activeCell="F24" sqref="F24"/>
    </sheetView>
  </sheetViews>
  <sheetFormatPr defaultColWidth="11.42578125" defaultRowHeight="12.75" x14ac:dyDescent="0.2"/>
  <cols>
    <col min="1" max="1" width="11.42578125" style="263"/>
    <col min="2" max="2" width="53.28515625" style="263" customWidth="1"/>
    <col min="3" max="3" width="20.28515625" style="263" customWidth="1"/>
    <col min="4" max="4" width="22.140625" style="263" customWidth="1"/>
    <col min="5" max="5" width="17.28515625" style="263" customWidth="1"/>
    <col min="6" max="6" width="17.7109375" style="263" customWidth="1"/>
    <col min="7" max="10" width="21.5703125" style="263" customWidth="1"/>
    <col min="11" max="11" width="20.140625" style="263" customWidth="1"/>
    <col min="12" max="12" width="18.5703125" style="263" customWidth="1"/>
    <col min="13" max="16384" width="11.42578125" style="263"/>
  </cols>
  <sheetData>
    <row r="2" spans="2:16" ht="27.75" x14ac:dyDescent="0.25">
      <c r="B2" s="885" t="s">
        <v>45</v>
      </c>
      <c r="C2" s="886"/>
      <c r="D2" s="886"/>
      <c r="E2" s="886"/>
      <c r="F2" s="886"/>
      <c r="G2" s="886"/>
      <c r="H2" s="886"/>
      <c r="I2" s="886"/>
      <c r="J2" s="886"/>
      <c r="K2" s="886"/>
      <c r="L2" s="262"/>
      <c r="M2" s="262"/>
      <c r="N2" s="262"/>
      <c r="O2" s="262"/>
      <c r="P2" s="262"/>
    </row>
    <row r="3" spans="2:16" ht="20.25" x14ac:dyDescent="0.25">
      <c r="B3" s="887" t="s">
        <v>46</v>
      </c>
      <c r="C3" s="888"/>
      <c r="D3" s="888"/>
      <c r="E3" s="888"/>
      <c r="F3" s="888"/>
      <c r="G3" s="888"/>
      <c r="H3" s="888"/>
      <c r="I3" s="888"/>
      <c r="J3" s="888"/>
      <c r="K3" s="888"/>
      <c r="L3" s="262"/>
      <c r="M3" s="262"/>
      <c r="N3" s="262"/>
      <c r="O3" s="262"/>
      <c r="P3" s="262"/>
    </row>
    <row r="4" spans="2:16" ht="15.75" customHeight="1" x14ac:dyDescent="0.25">
      <c r="B4" s="686" t="s">
        <v>47</v>
      </c>
      <c r="C4" s="687"/>
      <c r="D4" s="687"/>
      <c r="E4" s="687"/>
      <c r="F4" s="687"/>
      <c r="G4" s="687"/>
      <c r="H4" s="687"/>
      <c r="I4" s="687"/>
      <c r="J4" s="687"/>
      <c r="K4" s="687"/>
      <c r="L4" s="102"/>
      <c r="M4" s="262"/>
      <c r="N4" s="262"/>
      <c r="O4" s="262"/>
      <c r="P4" s="262"/>
    </row>
    <row r="5" spans="2:16" ht="15" x14ac:dyDescent="0.25"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4"/>
      <c r="M5" s="264"/>
      <c r="N5" s="264"/>
      <c r="O5" s="264"/>
      <c r="P5" s="264"/>
    </row>
    <row r="6" spans="2:16" ht="18.75" x14ac:dyDescent="0.3">
      <c r="B6" s="884" t="s">
        <v>3832</v>
      </c>
      <c r="C6" s="884"/>
      <c r="D6" s="884"/>
      <c r="E6" s="884"/>
      <c r="F6" s="884"/>
      <c r="G6" s="884"/>
      <c r="H6" s="884"/>
      <c r="I6" s="884"/>
      <c r="J6" s="884"/>
      <c r="K6" s="884"/>
      <c r="L6" s="264"/>
      <c r="M6" s="264"/>
      <c r="N6" s="264"/>
      <c r="O6" s="264"/>
      <c r="P6" s="264"/>
    </row>
    <row r="7" spans="2:16" ht="18.75" x14ac:dyDescent="0.3">
      <c r="B7" s="884" t="s">
        <v>3492</v>
      </c>
      <c r="C7" s="884"/>
      <c r="D7" s="884"/>
      <c r="E7" s="884"/>
      <c r="F7" s="884"/>
      <c r="G7" s="884"/>
      <c r="H7" s="884"/>
      <c r="I7" s="884"/>
      <c r="J7" s="884"/>
      <c r="K7" s="884"/>
      <c r="L7" s="264"/>
      <c r="M7" s="264"/>
      <c r="N7" s="264"/>
      <c r="O7" s="264"/>
      <c r="P7" s="264"/>
    </row>
    <row r="8" spans="2:16" ht="18.75" x14ac:dyDescent="0.3">
      <c r="B8" s="884">
        <v>2024</v>
      </c>
      <c r="C8" s="884"/>
      <c r="D8" s="884"/>
      <c r="E8" s="884"/>
      <c r="F8" s="884"/>
      <c r="G8" s="884"/>
      <c r="H8" s="884"/>
      <c r="I8" s="884"/>
      <c r="J8" s="884"/>
      <c r="K8" s="884"/>
      <c r="L8" s="264"/>
      <c r="M8" s="264"/>
      <c r="N8" s="264"/>
      <c r="O8" s="264"/>
      <c r="P8" s="264"/>
    </row>
    <row r="9" spans="2:16" ht="15.75" x14ac:dyDescent="0.25">
      <c r="B9" s="902" t="s">
        <v>1081</v>
      </c>
      <c r="C9" s="902"/>
      <c r="D9" s="902"/>
      <c r="E9" s="902"/>
      <c r="F9" s="902"/>
      <c r="G9" s="902"/>
      <c r="H9" s="902"/>
      <c r="I9" s="902"/>
      <c r="J9" s="902"/>
      <c r="K9" s="902"/>
      <c r="L9"/>
      <c r="M9"/>
      <c r="N9" s="264"/>
      <c r="O9" s="264"/>
      <c r="P9" s="264"/>
    </row>
    <row r="10" spans="2:16" ht="15.75" x14ac:dyDescent="0.25"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/>
      <c r="M10"/>
      <c r="N10" s="264"/>
      <c r="O10" s="264"/>
      <c r="P10" s="264"/>
    </row>
    <row r="11" spans="2:16" ht="60.75" thickBot="1" x14ac:dyDescent="0.3">
      <c r="B11" s="874" t="s">
        <v>100</v>
      </c>
      <c r="C11" s="105" t="s">
        <v>3529</v>
      </c>
      <c r="D11" s="105" t="s">
        <v>1082</v>
      </c>
      <c r="E11" s="105" t="s">
        <v>1053</v>
      </c>
      <c r="F11" s="105" t="s">
        <v>1054</v>
      </c>
      <c r="G11" s="105" t="s">
        <v>1055</v>
      </c>
      <c r="H11" s="266" t="s">
        <v>1078</v>
      </c>
      <c r="I11" s="266" t="s">
        <v>1077</v>
      </c>
      <c r="J11" s="266" t="s">
        <v>1079</v>
      </c>
      <c r="K11" s="266" t="s">
        <v>3788</v>
      </c>
      <c r="L11"/>
      <c r="M11"/>
      <c r="O11" s="262"/>
      <c r="P11" s="262"/>
    </row>
    <row r="12" spans="2:16" ht="15" x14ac:dyDescent="0.25">
      <c r="B12" s="874"/>
      <c r="C12" s="106">
        <v>1</v>
      </c>
      <c r="D12" s="106">
        <v>2</v>
      </c>
      <c r="E12" s="106">
        <v>3</v>
      </c>
      <c r="F12" s="106">
        <v>4</v>
      </c>
      <c r="G12" s="106">
        <v>5</v>
      </c>
      <c r="H12" s="267">
        <v>6</v>
      </c>
      <c r="I12" s="267">
        <v>7</v>
      </c>
      <c r="J12" s="267">
        <v>8</v>
      </c>
      <c r="K12" s="267">
        <v>9</v>
      </c>
      <c r="L12"/>
      <c r="M12"/>
      <c r="O12" s="262"/>
      <c r="P12" s="262"/>
    </row>
    <row r="13" spans="2:16" ht="15" x14ac:dyDescent="0.25">
      <c r="B13" s="280" t="s">
        <v>1291</v>
      </c>
      <c r="C13" s="281">
        <f>SUM(C14:C18)</f>
        <v>952433760692</v>
      </c>
      <c r="D13" s="281">
        <f>SUM(D14:D18)</f>
        <v>161420665501</v>
      </c>
      <c r="E13" s="281">
        <f>SUM(E14:E18)</f>
        <v>60035387882</v>
      </c>
      <c r="F13" s="281">
        <f>SUM(F14:F18)</f>
        <v>20686904417.850025</v>
      </c>
      <c r="G13" s="281">
        <f>SUM(G14:G18)</f>
        <v>229801104377</v>
      </c>
      <c r="H13" s="281">
        <f t="shared" ref="H13:J13" si="0">SUM(H14:H18)</f>
        <v>114269810547</v>
      </c>
      <c r="I13" s="281">
        <f t="shared" si="0"/>
        <v>7961468403</v>
      </c>
      <c r="J13" s="281">
        <f t="shared" si="0"/>
        <v>979632262</v>
      </c>
      <c r="K13" s="281">
        <f>SUM(C13:J13)</f>
        <v>1547588734081.8501</v>
      </c>
      <c r="L13"/>
      <c r="M13"/>
      <c r="O13" s="262"/>
      <c r="P13" s="262"/>
    </row>
    <row r="14" spans="2:16" ht="15" x14ac:dyDescent="0.25">
      <c r="B14" s="107" t="s">
        <v>1297</v>
      </c>
      <c r="C14" s="108">
        <v>336016904289</v>
      </c>
      <c r="D14" s="108">
        <v>119766478203</v>
      </c>
      <c r="E14" s="108">
        <v>5953053189</v>
      </c>
      <c r="F14" s="108">
        <v>12270667034.570019</v>
      </c>
      <c r="G14" s="109">
        <v>28018407098</v>
      </c>
      <c r="H14" s="109">
        <v>22689222308</v>
      </c>
      <c r="I14" s="109">
        <v>3105577465</v>
      </c>
      <c r="J14" s="109">
        <v>713490060</v>
      </c>
      <c r="K14" s="109">
        <f>SUM(C14:G14)</f>
        <v>502025509813.57001</v>
      </c>
      <c r="L14"/>
      <c r="M14"/>
      <c r="O14" s="262"/>
      <c r="P14" s="262"/>
    </row>
    <row r="15" spans="2:16" ht="15" x14ac:dyDescent="0.25">
      <c r="B15" s="107" t="s">
        <v>1298</v>
      </c>
      <c r="C15" s="108">
        <v>87018143618</v>
      </c>
      <c r="D15" s="108">
        <v>23461519618</v>
      </c>
      <c r="E15" s="108">
        <v>52214468405</v>
      </c>
      <c r="F15" s="108">
        <v>4770759911.220005</v>
      </c>
      <c r="G15" s="108">
        <v>184775122218</v>
      </c>
      <c r="H15" s="108">
        <v>88557508467</v>
      </c>
      <c r="I15" s="108">
        <v>3962514792</v>
      </c>
      <c r="J15" s="108">
        <v>229496631</v>
      </c>
      <c r="K15" s="110">
        <f>SUM(C15:G15)</f>
        <v>352240013770.21997</v>
      </c>
      <c r="L15"/>
      <c r="M15"/>
      <c r="O15" s="262"/>
      <c r="P15" s="262"/>
    </row>
    <row r="16" spans="2:16" ht="15" x14ac:dyDescent="0.25">
      <c r="B16" s="107" t="s">
        <v>1299</v>
      </c>
      <c r="C16" s="108">
        <v>59179221317</v>
      </c>
      <c r="D16" s="108">
        <v>12588045458</v>
      </c>
      <c r="E16" s="108">
        <v>554055469</v>
      </c>
      <c r="F16" s="108">
        <v>2260445356.5</v>
      </c>
      <c r="G16" s="108">
        <v>10469349386</v>
      </c>
      <c r="H16" s="108">
        <v>1304344188</v>
      </c>
      <c r="I16" s="108">
        <v>273791670</v>
      </c>
      <c r="J16" s="108">
        <v>21735338</v>
      </c>
      <c r="K16" s="110">
        <f>SUM(C16:G16)</f>
        <v>85051116986.5</v>
      </c>
      <c r="L16"/>
      <c r="M16"/>
      <c r="O16" s="262"/>
      <c r="P16" s="262"/>
    </row>
    <row r="17" spans="2:16" ht="15" x14ac:dyDescent="0.25">
      <c r="B17" s="107" t="s">
        <v>1300</v>
      </c>
      <c r="C17" s="108">
        <v>206402697163</v>
      </c>
      <c r="D17" s="108">
        <v>5603186298</v>
      </c>
      <c r="E17" s="108">
        <v>1313810819</v>
      </c>
      <c r="F17" s="108">
        <v>1340630558.6599998</v>
      </c>
      <c r="G17" s="108">
        <v>3934675406</v>
      </c>
      <c r="H17" s="108">
        <v>1718735584</v>
      </c>
      <c r="I17" s="108">
        <v>619584476</v>
      </c>
      <c r="J17" s="108">
        <v>14910233</v>
      </c>
      <c r="K17" s="108">
        <f>SUM(C17:G17)</f>
        <v>218595000244.66</v>
      </c>
      <c r="L17"/>
      <c r="M17"/>
      <c r="O17" s="262"/>
      <c r="P17" s="262"/>
    </row>
    <row r="18" spans="2:16" ht="15" x14ac:dyDescent="0.25">
      <c r="B18" s="107" t="s">
        <v>1301</v>
      </c>
      <c r="C18" s="108">
        <v>263816794305</v>
      </c>
      <c r="D18" s="108">
        <v>1435924</v>
      </c>
      <c r="E18" s="108">
        <v>0</v>
      </c>
      <c r="F18" s="108">
        <v>44401556.900000006</v>
      </c>
      <c r="G18" s="108">
        <v>2603550269</v>
      </c>
      <c r="H18" s="108">
        <v>0</v>
      </c>
      <c r="I18" s="108">
        <v>0</v>
      </c>
      <c r="J18" s="108">
        <v>0</v>
      </c>
      <c r="K18" s="111">
        <f>SUM(C18:G18)</f>
        <v>266466182054.89999</v>
      </c>
      <c r="L18"/>
      <c r="M18"/>
      <c r="O18" s="262"/>
      <c r="P18" s="262"/>
    </row>
    <row r="19" spans="2:16" ht="15" x14ac:dyDescent="0.25">
      <c r="B19" s="280" t="s">
        <v>1108</v>
      </c>
      <c r="C19" s="281">
        <f t="shared" ref="C19:E19" si="1">SUM(C20:C26)</f>
        <v>167732115947</v>
      </c>
      <c r="D19" s="281">
        <f t="shared" si="1"/>
        <v>18653580939</v>
      </c>
      <c r="E19" s="281">
        <f t="shared" si="1"/>
        <v>981079863</v>
      </c>
      <c r="F19" s="281">
        <f>SUM(F20:F26)</f>
        <v>9119336596.8700008</v>
      </c>
      <c r="G19" s="281">
        <f>SUM(G20:G26)</f>
        <v>63991780274</v>
      </c>
      <c r="H19" s="281">
        <f t="shared" ref="H19:J19" si="2">SUM(H20:H26)</f>
        <v>2486345091</v>
      </c>
      <c r="I19" s="281">
        <f t="shared" si="2"/>
        <v>790837565</v>
      </c>
      <c r="J19" s="281">
        <f t="shared" si="2"/>
        <v>52121885</v>
      </c>
      <c r="K19" s="281">
        <f>SUM(C19:J19)</f>
        <v>263807198160.87</v>
      </c>
      <c r="L19"/>
      <c r="M19"/>
    </row>
    <row r="20" spans="2:16" ht="15" x14ac:dyDescent="0.25">
      <c r="B20" s="113" t="s">
        <v>1297</v>
      </c>
      <c r="C20" s="114">
        <v>620811218</v>
      </c>
      <c r="D20" s="114">
        <v>78101135</v>
      </c>
      <c r="E20" s="114">
        <v>0</v>
      </c>
      <c r="F20" s="114">
        <v>416174430.87999988</v>
      </c>
      <c r="G20" s="114">
        <v>28595885</v>
      </c>
      <c r="H20" s="114">
        <v>0</v>
      </c>
      <c r="I20" s="114">
        <v>0</v>
      </c>
      <c r="J20" s="114">
        <v>0</v>
      </c>
      <c r="K20" s="108">
        <f>SUM(C20:J20)</f>
        <v>1143682668.8799999</v>
      </c>
      <c r="L20"/>
      <c r="M20"/>
    </row>
    <row r="21" spans="2:16" ht="15" x14ac:dyDescent="0.25">
      <c r="B21" s="113" t="s">
        <v>1298</v>
      </c>
      <c r="C21" s="114">
        <v>3974773329</v>
      </c>
      <c r="D21" s="114">
        <v>1444502728</v>
      </c>
      <c r="E21" s="114">
        <v>0</v>
      </c>
      <c r="F21" s="114">
        <v>1390311895</v>
      </c>
      <c r="G21" s="114">
        <v>73797102</v>
      </c>
      <c r="H21" s="114">
        <v>0</v>
      </c>
      <c r="I21" s="114">
        <v>0</v>
      </c>
      <c r="J21" s="114">
        <v>0</v>
      </c>
      <c r="K21" s="108">
        <f>SUM(C21:J21)</f>
        <v>6883385054</v>
      </c>
      <c r="L21"/>
      <c r="M21"/>
    </row>
    <row r="22" spans="2:16" ht="15" x14ac:dyDescent="0.25">
      <c r="B22" s="268" t="s">
        <v>1299</v>
      </c>
      <c r="C22" s="269">
        <v>5170888633</v>
      </c>
      <c r="D22" s="269">
        <v>18935136</v>
      </c>
      <c r="E22" s="269">
        <v>0</v>
      </c>
      <c r="F22" s="269">
        <v>927665258.24999988</v>
      </c>
      <c r="G22" s="269">
        <v>0</v>
      </c>
      <c r="H22" s="269">
        <v>0</v>
      </c>
      <c r="I22" s="269">
        <v>0</v>
      </c>
      <c r="J22" s="269">
        <v>0</v>
      </c>
      <c r="K22" s="108">
        <f>SUM(C22:J22)</f>
        <v>6117489027.25</v>
      </c>
      <c r="L22"/>
      <c r="M22"/>
    </row>
    <row r="23" spans="2:16" ht="15" x14ac:dyDescent="0.25">
      <c r="B23" s="268" t="s">
        <v>1302</v>
      </c>
      <c r="C23" s="269">
        <v>31225278400</v>
      </c>
      <c r="D23" s="269">
        <v>3754697973</v>
      </c>
      <c r="E23" s="269">
        <v>700000</v>
      </c>
      <c r="F23" s="269">
        <v>50207478.010000005</v>
      </c>
      <c r="G23" s="269">
        <v>0</v>
      </c>
      <c r="H23" s="269">
        <v>0</v>
      </c>
      <c r="I23" s="269">
        <v>0</v>
      </c>
      <c r="J23" s="269">
        <v>0</v>
      </c>
      <c r="K23" s="108">
        <f>SUM(C23:J23)</f>
        <v>35030883851.010002</v>
      </c>
      <c r="L23"/>
      <c r="M23"/>
    </row>
    <row r="24" spans="2:16" ht="30" x14ac:dyDescent="0.25">
      <c r="B24" s="268" t="s">
        <v>1303</v>
      </c>
      <c r="C24" s="269">
        <v>35782539131</v>
      </c>
      <c r="D24" s="269">
        <v>7917531663</v>
      </c>
      <c r="E24" s="269">
        <v>847179863</v>
      </c>
      <c r="F24" s="269">
        <v>1017174918.6400003</v>
      </c>
      <c r="G24" s="269">
        <v>5552388549</v>
      </c>
      <c r="H24" s="269">
        <v>1584309746</v>
      </c>
      <c r="I24" s="269">
        <v>470226715</v>
      </c>
      <c r="J24" s="269">
        <v>36321885</v>
      </c>
      <c r="K24" s="108">
        <f t="shared" ref="K24:K25" si="3">SUM(C24:G24)</f>
        <v>51116814124.639999</v>
      </c>
      <c r="L24"/>
      <c r="M24"/>
    </row>
    <row r="25" spans="2:16" ht="15" x14ac:dyDescent="0.25">
      <c r="B25" s="268" t="s">
        <v>1304</v>
      </c>
      <c r="C25" s="269">
        <v>90957825236</v>
      </c>
      <c r="D25" s="269">
        <v>5439753486</v>
      </c>
      <c r="E25" s="269">
        <v>133200000</v>
      </c>
      <c r="F25" s="269">
        <v>5317522616.0900011</v>
      </c>
      <c r="G25" s="269">
        <v>58336998738</v>
      </c>
      <c r="H25" s="269">
        <v>902035345</v>
      </c>
      <c r="I25" s="269">
        <v>320610850</v>
      </c>
      <c r="J25" s="269">
        <v>15800000</v>
      </c>
      <c r="K25" s="108">
        <f t="shared" si="3"/>
        <v>160185300076.09</v>
      </c>
      <c r="L25"/>
      <c r="M25"/>
    </row>
    <row r="26" spans="2:16" ht="30" x14ac:dyDescent="0.25">
      <c r="B26" s="268" t="s">
        <v>1305</v>
      </c>
      <c r="C26" s="269">
        <v>0</v>
      </c>
      <c r="D26" s="269">
        <v>58818</v>
      </c>
      <c r="E26" s="269">
        <v>0</v>
      </c>
      <c r="F26" s="269">
        <v>280000</v>
      </c>
      <c r="G26" s="269">
        <v>0</v>
      </c>
      <c r="H26" s="269">
        <v>0</v>
      </c>
      <c r="I26" s="269">
        <v>0</v>
      </c>
      <c r="J26" s="269">
        <v>0</v>
      </c>
      <c r="K26" s="108">
        <f>SUM(C26:J26)</f>
        <v>338818</v>
      </c>
      <c r="L26"/>
      <c r="M26"/>
    </row>
    <row r="27" spans="2:16" ht="15" x14ac:dyDescent="0.25">
      <c r="B27" s="282" t="s">
        <v>1056</v>
      </c>
      <c r="C27" s="283">
        <f>C13+C19</f>
        <v>1120165876639</v>
      </c>
      <c r="D27" s="283">
        <f>D13+D19</f>
        <v>180074246440</v>
      </c>
      <c r="E27" s="283">
        <f>E13+E19</f>
        <v>61016467745</v>
      </c>
      <c r="F27" s="283">
        <f>F13+F19</f>
        <v>29806241014.720024</v>
      </c>
      <c r="G27" s="283">
        <f>G19+G13</f>
        <v>293792884651</v>
      </c>
      <c r="H27" s="283">
        <f t="shared" ref="H27:J27" si="4">H19+H13</f>
        <v>116756155638</v>
      </c>
      <c r="I27" s="283">
        <f t="shared" si="4"/>
        <v>8752305968</v>
      </c>
      <c r="J27" s="283">
        <f t="shared" si="4"/>
        <v>1031754147</v>
      </c>
      <c r="K27" s="283">
        <f>SUM(C27:J27)</f>
        <v>1811395932242.72</v>
      </c>
      <c r="L27"/>
      <c r="M27"/>
    </row>
    <row r="28" spans="2:16" ht="19.5" customHeight="1" x14ac:dyDescent="0.25">
      <c r="B28" s="903" t="s">
        <v>1127</v>
      </c>
      <c r="C28" s="903"/>
      <c r="D28" s="903"/>
      <c r="E28" s="903"/>
      <c r="F28" s="903"/>
      <c r="G28" s="903"/>
      <c r="H28" s="903"/>
      <c r="I28" s="903"/>
      <c r="J28" s="903"/>
      <c r="K28" s="904"/>
      <c r="L28"/>
      <c r="M28"/>
    </row>
    <row r="29" spans="2:16" ht="15" x14ac:dyDescent="0.25">
      <c r="B29"/>
      <c r="C29"/>
      <c r="D29"/>
      <c r="E29"/>
      <c r="F29"/>
      <c r="G29"/>
      <c r="H29"/>
      <c r="I29"/>
      <c r="J29"/>
      <c r="K29"/>
      <c r="L29"/>
      <c r="M29"/>
    </row>
    <row r="30" spans="2:16" ht="15" x14ac:dyDescent="0.25">
      <c r="C30"/>
      <c r="D30"/>
      <c r="E30"/>
      <c r="F30"/>
      <c r="G30"/>
      <c r="H30"/>
      <c r="I30"/>
      <c r="J30"/>
      <c r="L30"/>
      <c r="M30"/>
    </row>
    <row r="31" spans="2:16" ht="15" x14ac:dyDescent="0.25">
      <c r="C31"/>
      <c r="D31"/>
      <c r="E31"/>
      <c r="F31"/>
      <c r="G31"/>
      <c r="H31"/>
      <c r="I31"/>
      <c r="J31"/>
      <c r="L31"/>
      <c r="M31"/>
    </row>
    <row r="32" spans="2:16" ht="15" x14ac:dyDescent="0.25">
      <c r="C32"/>
      <c r="D32"/>
      <c r="E32"/>
      <c r="F32"/>
      <c r="G32"/>
      <c r="H32"/>
      <c r="I32"/>
      <c r="J32"/>
      <c r="L32"/>
      <c r="M32"/>
    </row>
    <row r="33" spans="2:13" ht="15" x14ac:dyDescent="0.25">
      <c r="C33"/>
      <c r="D33"/>
      <c r="E33"/>
      <c r="F33"/>
      <c r="G33"/>
      <c r="H33"/>
      <c r="I33"/>
      <c r="J33"/>
      <c r="L33"/>
      <c r="M33"/>
    </row>
    <row r="34" spans="2:13" x14ac:dyDescent="0.2">
      <c r="K34" s="270"/>
    </row>
    <row r="37" spans="2:13" ht="15" x14ac:dyDescent="0.25">
      <c r="B37" s="262"/>
      <c r="C37" s="262"/>
      <c r="D37" s="271"/>
      <c r="E37" s="262"/>
      <c r="F37" s="262"/>
      <c r="G37" s="262"/>
      <c r="H37" s="262"/>
      <c r="I37" s="262"/>
      <c r="J37" s="262"/>
      <c r="K37" s="262"/>
    </row>
    <row r="42" spans="2:13" ht="15" x14ac:dyDescent="0.25">
      <c r="E42" s="271"/>
    </row>
  </sheetData>
  <mergeCells count="9">
    <mergeCell ref="B9:K9"/>
    <mergeCell ref="B11:B12"/>
    <mergeCell ref="B28:K28"/>
    <mergeCell ref="B2:K2"/>
    <mergeCell ref="B3:K3"/>
    <mergeCell ref="B4:K4"/>
    <mergeCell ref="B6:K6"/>
    <mergeCell ref="B7:K7"/>
    <mergeCell ref="B8:K8"/>
  </mergeCells>
  <pageMargins left="0.7" right="0.7" top="0.75" bottom="0.75" header="0.3" footer="0.3"/>
  <ignoredErrors>
    <ignoredError sqref="K14:K18 K24 K25" formulaRange="1"/>
    <ignoredError sqref="K26" formula="1" formulaRange="1"/>
  </ignoredErrors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539AD-81C7-427E-807B-ABC8E51473BE}">
  <dimension ref="B2:P39"/>
  <sheetViews>
    <sheetView showGridLines="0" workbookViewId="0">
      <selection activeCell="B7" sqref="B7:K7"/>
    </sheetView>
  </sheetViews>
  <sheetFormatPr defaultColWidth="11.42578125" defaultRowHeight="12.75" x14ac:dyDescent="0.2"/>
  <cols>
    <col min="1" max="1" width="11.42578125" style="263"/>
    <col min="2" max="2" width="45" style="263" customWidth="1"/>
    <col min="3" max="3" width="20.28515625" style="263" customWidth="1"/>
    <col min="4" max="4" width="22.140625" style="263" customWidth="1"/>
    <col min="5" max="5" width="17.28515625" style="263" customWidth="1"/>
    <col min="6" max="6" width="17.7109375" style="263" customWidth="1"/>
    <col min="7" max="10" width="21.5703125" style="263" customWidth="1"/>
    <col min="11" max="11" width="20.140625" style="263" customWidth="1"/>
    <col min="12" max="12" width="18.5703125" style="263" customWidth="1"/>
    <col min="13" max="16384" width="11.42578125" style="263"/>
  </cols>
  <sheetData>
    <row r="2" spans="2:16" ht="27.75" x14ac:dyDescent="0.25">
      <c r="B2" s="885" t="s">
        <v>45</v>
      </c>
      <c r="C2" s="886"/>
      <c r="D2" s="886"/>
      <c r="E2" s="886"/>
      <c r="F2" s="886"/>
      <c r="G2" s="886"/>
      <c r="H2" s="886"/>
      <c r="I2" s="886"/>
      <c r="J2" s="886"/>
      <c r="K2" s="886"/>
      <c r="L2" s="262"/>
      <c r="M2" s="262"/>
      <c r="N2" s="262"/>
      <c r="O2" s="262"/>
      <c r="P2" s="262"/>
    </row>
    <row r="3" spans="2:16" ht="20.25" x14ac:dyDescent="0.25">
      <c r="B3" s="887" t="s">
        <v>46</v>
      </c>
      <c r="C3" s="888"/>
      <c r="D3" s="888"/>
      <c r="E3" s="888"/>
      <c r="F3" s="888"/>
      <c r="G3" s="888"/>
      <c r="H3" s="888"/>
      <c r="I3" s="888"/>
      <c r="J3" s="888"/>
      <c r="K3" s="888"/>
      <c r="L3" s="262"/>
      <c r="M3" s="262"/>
      <c r="N3" s="262"/>
      <c r="O3" s="262"/>
      <c r="P3" s="262"/>
    </row>
    <row r="4" spans="2:16" ht="15.75" customHeight="1" x14ac:dyDescent="0.25">
      <c r="B4" s="686" t="s">
        <v>47</v>
      </c>
      <c r="C4" s="687"/>
      <c r="D4" s="687"/>
      <c r="E4" s="687"/>
      <c r="F4" s="687"/>
      <c r="G4" s="687"/>
      <c r="H4" s="687"/>
      <c r="I4" s="687"/>
      <c r="J4" s="687"/>
      <c r="K4" s="687"/>
      <c r="L4" s="102"/>
      <c r="M4" s="262"/>
      <c r="N4" s="262"/>
      <c r="O4" s="262"/>
      <c r="P4" s="262"/>
    </row>
    <row r="5" spans="2:16" ht="15" x14ac:dyDescent="0.25"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4"/>
      <c r="M5" s="264"/>
      <c r="N5" s="264"/>
      <c r="O5" s="264"/>
      <c r="P5" s="264"/>
    </row>
    <row r="6" spans="2:16" ht="18.75" x14ac:dyDescent="0.3">
      <c r="B6" s="884" t="s">
        <v>3833</v>
      </c>
      <c r="C6" s="884"/>
      <c r="D6" s="884"/>
      <c r="E6" s="884"/>
      <c r="F6" s="884"/>
      <c r="G6" s="884"/>
      <c r="H6" s="884"/>
      <c r="I6" s="884"/>
      <c r="J6" s="884"/>
      <c r="K6" s="884"/>
      <c r="L6" s="264"/>
      <c r="M6" s="264"/>
      <c r="N6" s="264"/>
      <c r="O6" s="264"/>
      <c r="P6" s="264"/>
    </row>
    <row r="7" spans="2:16" ht="18.75" x14ac:dyDescent="0.3">
      <c r="B7" s="884" t="s">
        <v>3493</v>
      </c>
      <c r="C7" s="884"/>
      <c r="D7" s="884"/>
      <c r="E7" s="884"/>
      <c r="F7" s="884"/>
      <c r="G7" s="884"/>
      <c r="H7" s="884"/>
      <c r="I7" s="884"/>
      <c r="J7" s="884"/>
      <c r="K7" s="884"/>
      <c r="L7" s="264"/>
      <c r="M7" s="264"/>
      <c r="N7" s="264"/>
      <c r="O7" s="264"/>
      <c r="P7" s="264"/>
    </row>
    <row r="8" spans="2:16" ht="18.75" x14ac:dyDescent="0.3">
      <c r="B8" s="884">
        <v>2024</v>
      </c>
      <c r="C8" s="884"/>
      <c r="D8" s="884"/>
      <c r="E8" s="884"/>
      <c r="F8" s="884"/>
      <c r="G8" s="884"/>
      <c r="H8" s="884"/>
      <c r="I8" s="884"/>
      <c r="J8" s="884"/>
      <c r="K8" s="884"/>
      <c r="L8" s="264"/>
      <c r="M8" s="264"/>
      <c r="N8" s="264"/>
      <c r="O8" s="264"/>
      <c r="P8" s="264"/>
    </row>
    <row r="9" spans="2:16" ht="18.75" x14ac:dyDescent="0.3">
      <c r="B9" s="905" t="s">
        <v>1081</v>
      </c>
      <c r="C9" s="905"/>
      <c r="D9" s="905"/>
      <c r="E9" s="905"/>
      <c r="F9" s="905"/>
      <c r="G9" s="905"/>
      <c r="H9" s="905"/>
      <c r="I9" s="905"/>
      <c r="J9" s="905"/>
      <c r="K9" s="905"/>
      <c r="L9"/>
      <c r="M9"/>
      <c r="N9" s="264"/>
      <c r="O9" s="264"/>
      <c r="P9" s="264"/>
    </row>
    <row r="10" spans="2:16" ht="15.75" x14ac:dyDescent="0.25"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/>
      <c r="M10"/>
      <c r="N10" s="264"/>
      <c r="O10" s="264"/>
      <c r="P10" s="264"/>
    </row>
    <row r="11" spans="2:16" ht="60.75" thickBot="1" x14ac:dyDescent="0.3">
      <c r="B11" s="874" t="s">
        <v>100</v>
      </c>
      <c r="C11" s="105" t="s">
        <v>3529</v>
      </c>
      <c r="D11" s="105" t="s">
        <v>1082</v>
      </c>
      <c r="E11" s="105" t="s">
        <v>1053</v>
      </c>
      <c r="F11" s="105" t="s">
        <v>1054</v>
      </c>
      <c r="G11" s="105" t="s">
        <v>1055</v>
      </c>
      <c r="H11" s="266" t="s">
        <v>1078</v>
      </c>
      <c r="I11" s="266" t="s">
        <v>1077</v>
      </c>
      <c r="J11" s="266" t="s">
        <v>1079</v>
      </c>
      <c r="K11" s="266" t="s">
        <v>3788</v>
      </c>
      <c r="L11"/>
      <c r="M11"/>
      <c r="O11" s="262"/>
      <c r="P11" s="262"/>
    </row>
    <row r="12" spans="2:16" ht="15" x14ac:dyDescent="0.25">
      <c r="B12" s="874"/>
      <c r="C12" s="106">
        <v>1</v>
      </c>
      <c r="D12" s="106">
        <v>2</v>
      </c>
      <c r="E12" s="106">
        <v>3</v>
      </c>
      <c r="F12" s="106">
        <v>4</v>
      </c>
      <c r="G12" s="106">
        <v>5</v>
      </c>
      <c r="H12" s="267">
        <v>6</v>
      </c>
      <c r="I12" s="267">
        <v>7</v>
      </c>
      <c r="J12" s="267">
        <v>8</v>
      </c>
      <c r="K12" s="267">
        <v>9</v>
      </c>
      <c r="L12"/>
      <c r="M12"/>
      <c r="O12" s="262"/>
      <c r="P12" s="262"/>
    </row>
    <row r="13" spans="2:16" ht="15" x14ac:dyDescent="0.25">
      <c r="B13" s="280" t="s">
        <v>1291</v>
      </c>
      <c r="C13" s="281">
        <f>SUM(C14:C18)</f>
        <v>952433760692</v>
      </c>
      <c r="D13" s="281">
        <f>SUM(D14:D18)</f>
        <v>161420665501</v>
      </c>
      <c r="E13" s="281">
        <f>SUM(E14:E18)</f>
        <v>60035387882</v>
      </c>
      <c r="F13" s="281">
        <f>SUM(F14:F18)</f>
        <v>20686904417.850006</v>
      </c>
      <c r="G13" s="281">
        <f>SUM(G14:G18)</f>
        <v>229801104377</v>
      </c>
      <c r="H13" s="281">
        <f t="shared" ref="H13:J13" si="0">SUM(H14:H18)</f>
        <v>114269810547</v>
      </c>
      <c r="I13" s="281">
        <f t="shared" si="0"/>
        <v>7961468403</v>
      </c>
      <c r="J13" s="281">
        <f t="shared" si="0"/>
        <v>979632262</v>
      </c>
      <c r="K13" s="281">
        <f>SUM(C13:J13)</f>
        <v>1547588734081.8501</v>
      </c>
      <c r="L13"/>
      <c r="M13"/>
      <c r="O13" s="262"/>
      <c r="P13" s="262"/>
    </row>
    <row r="14" spans="2:16" ht="15" x14ac:dyDescent="0.25">
      <c r="B14" s="107" t="s">
        <v>1292</v>
      </c>
      <c r="C14" s="108">
        <v>169259665819</v>
      </c>
      <c r="D14" s="108">
        <v>16384756025</v>
      </c>
      <c r="E14" s="108">
        <v>0</v>
      </c>
      <c r="F14" s="108">
        <v>9727145389.4700031</v>
      </c>
      <c r="G14" s="109">
        <v>2302032305</v>
      </c>
      <c r="H14" s="109">
        <v>0</v>
      </c>
      <c r="I14" s="109">
        <v>720340</v>
      </c>
      <c r="J14" s="109">
        <v>7253575</v>
      </c>
      <c r="K14" s="109">
        <f>SUM(C14:J14)</f>
        <v>197681573453.47</v>
      </c>
      <c r="L14"/>
      <c r="M14"/>
      <c r="O14" s="262"/>
      <c r="P14" s="262"/>
    </row>
    <row r="15" spans="2:16" ht="15" x14ac:dyDescent="0.25">
      <c r="B15" s="107" t="s">
        <v>1293</v>
      </c>
      <c r="C15" s="108">
        <v>52596617531</v>
      </c>
      <c r="D15" s="108">
        <v>26702714881</v>
      </c>
      <c r="E15" s="108">
        <v>0</v>
      </c>
      <c r="F15" s="108">
        <v>1530426254.8499994</v>
      </c>
      <c r="G15" s="108">
        <v>212609972766</v>
      </c>
      <c r="H15" s="108">
        <v>112551074963</v>
      </c>
      <c r="I15" s="108">
        <v>7356883927</v>
      </c>
      <c r="J15" s="108">
        <v>964722029</v>
      </c>
      <c r="K15" s="110">
        <f t="shared" ref="K15:K18" si="1">SUM(C15:J15)</f>
        <v>414312412351.84998</v>
      </c>
      <c r="L15"/>
      <c r="M15"/>
      <c r="O15" s="262"/>
      <c r="P15" s="262"/>
    </row>
    <row r="16" spans="2:16" ht="30" x14ac:dyDescent="0.25">
      <c r="B16" s="107" t="s">
        <v>1294</v>
      </c>
      <c r="C16" s="108">
        <v>5411526761</v>
      </c>
      <c r="D16" s="108">
        <v>706817830</v>
      </c>
      <c r="E16" s="108">
        <v>0</v>
      </c>
      <c r="F16" s="108">
        <v>6691927122.239995</v>
      </c>
      <c r="G16" s="108">
        <v>7540676143</v>
      </c>
      <c r="H16" s="108">
        <v>0</v>
      </c>
      <c r="I16" s="108">
        <v>0</v>
      </c>
      <c r="J16" s="108">
        <v>0</v>
      </c>
      <c r="K16" s="110">
        <f t="shared" si="1"/>
        <v>20350947856.239994</v>
      </c>
      <c r="L16"/>
      <c r="M16"/>
      <c r="O16" s="262"/>
      <c r="P16" s="262"/>
    </row>
    <row r="17" spans="2:16" ht="15" x14ac:dyDescent="0.25">
      <c r="B17" s="107" t="s">
        <v>1295</v>
      </c>
      <c r="C17" s="108">
        <v>430531920039</v>
      </c>
      <c r="D17" s="108">
        <v>117624940841</v>
      </c>
      <c r="E17" s="108">
        <v>60035387882</v>
      </c>
      <c r="F17" s="108">
        <v>2689112113.3900051</v>
      </c>
      <c r="G17" s="108">
        <v>7348423163</v>
      </c>
      <c r="H17" s="108">
        <v>1718735584</v>
      </c>
      <c r="I17" s="108">
        <v>603864136</v>
      </c>
      <c r="J17" s="108">
        <v>7656658</v>
      </c>
      <c r="K17" s="108">
        <f t="shared" si="1"/>
        <v>620560040416.39001</v>
      </c>
      <c r="L17"/>
      <c r="M17"/>
      <c r="O17" s="262"/>
      <c r="P17" s="262"/>
    </row>
    <row r="18" spans="2:16" ht="15" x14ac:dyDescent="0.25">
      <c r="B18" s="107" t="s">
        <v>1296</v>
      </c>
      <c r="C18" s="108">
        <v>294634030542</v>
      </c>
      <c r="D18" s="108">
        <v>1435924</v>
      </c>
      <c r="E18" s="108">
        <v>0</v>
      </c>
      <c r="F18" s="108">
        <v>48293537.900000006</v>
      </c>
      <c r="G18" s="108">
        <v>0</v>
      </c>
      <c r="H18" s="108">
        <v>0</v>
      </c>
      <c r="I18" s="108">
        <v>0</v>
      </c>
      <c r="J18" s="108">
        <v>0</v>
      </c>
      <c r="K18" s="111">
        <f t="shared" si="1"/>
        <v>294683760003.90002</v>
      </c>
      <c r="L18"/>
      <c r="M18"/>
      <c r="O18" s="262"/>
      <c r="P18" s="262"/>
    </row>
    <row r="19" spans="2:16" ht="15" x14ac:dyDescent="0.25">
      <c r="B19" s="280" t="s">
        <v>1108</v>
      </c>
      <c r="C19" s="281">
        <f>SUM(C20:C23)</f>
        <v>167732115947</v>
      </c>
      <c r="D19" s="281">
        <f>SUM(D20:D23)</f>
        <v>18653580939</v>
      </c>
      <c r="E19" s="281">
        <f>SUM(E20:E23)</f>
        <v>981079863</v>
      </c>
      <c r="F19" s="281">
        <f t="shared" ref="F19:J19" si="2">SUM(F20:F23)</f>
        <v>9119336596.8699989</v>
      </c>
      <c r="G19" s="281">
        <f t="shared" si="2"/>
        <v>63991780274</v>
      </c>
      <c r="H19" s="281">
        <f t="shared" si="2"/>
        <v>2486345091</v>
      </c>
      <c r="I19" s="281">
        <f t="shared" si="2"/>
        <v>790837565</v>
      </c>
      <c r="J19" s="281">
        <f t="shared" si="2"/>
        <v>52121885</v>
      </c>
      <c r="K19" s="281">
        <f>SUM(C19:J19)</f>
        <v>263807198160.87</v>
      </c>
      <c r="L19"/>
      <c r="M19"/>
    </row>
    <row r="20" spans="2:16" ht="15" x14ac:dyDescent="0.25">
      <c r="B20" s="113" t="s">
        <v>1292</v>
      </c>
      <c r="C20" s="114">
        <v>12452207107</v>
      </c>
      <c r="D20" s="114">
        <v>1661389729</v>
      </c>
      <c r="E20" s="114">
        <v>0</v>
      </c>
      <c r="F20" s="114">
        <v>1161862657.6599998</v>
      </c>
      <c r="G20" s="114">
        <v>74529</v>
      </c>
      <c r="H20" s="114">
        <v>0</v>
      </c>
      <c r="I20" s="114">
        <v>0</v>
      </c>
      <c r="J20" s="114">
        <v>0</v>
      </c>
      <c r="K20" s="108">
        <f t="shared" ref="K20:K23" si="3">SUM(C20:J20)</f>
        <v>15275534022.66</v>
      </c>
      <c r="L20"/>
      <c r="M20"/>
    </row>
    <row r="21" spans="2:16" ht="15" x14ac:dyDescent="0.25">
      <c r="B21" s="113" t="s">
        <v>1293</v>
      </c>
      <c r="C21" s="114">
        <v>106342492084</v>
      </c>
      <c r="D21" s="114">
        <v>9151334732</v>
      </c>
      <c r="E21" s="114">
        <v>0</v>
      </c>
      <c r="F21" s="114">
        <v>4416335129.710001</v>
      </c>
      <c r="G21" s="114">
        <v>50027018258</v>
      </c>
      <c r="H21" s="114">
        <v>2486345091</v>
      </c>
      <c r="I21" s="114">
        <v>790837565</v>
      </c>
      <c r="J21" s="114">
        <v>52121885</v>
      </c>
      <c r="K21" s="108">
        <f t="shared" si="3"/>
        <v>173266484744.71002</v>
      </c>
      <c r="L21"/>
      <c r="M21"/>
    </row>
    <row r="22" spans="2:16" ht="30" x14ac:dyDescent="0.25">
      <c r="B22" s="268" t="s">
        <v>1294</v>
      </c>
      <c r="C22" s="269">
        <v>3668106355</v>
      </c>
      <c r="D22" s="269">
        <v>828899095</v>
      </c>
      <c r="E22" s="269">
        <v>0</v>
      </c>
      <c r="F22" s="269">
        <v>1418777987.7699995</v>
      </c>
      <c r="G22" s="269">
        <v>3509822030</v>
      </c>
      <c r="H22" s="269">
        <v>0</v>
      </c>
      <c r="I22" s="269">
        <v>0</v>
      </c>
      <c r="J22" s="269">
        <v>0</v>
      </c>
      <c r="K22" s="108">
        <f t="shared" si="3"/>
        <v>9425605467.7700005</v>
      </c>
      <c r="L22"/>
      <c r="M22"/>
    </row>
    <row r="23" spans="2:16" ht="15" x14ac:dyDescent="0.25">
      <c r="B23" s="268" t="s">
        <v>1295</v>
      </c>
      <c r="C23" s="269">
        <v>45269310401</v>
      </c>
      <c r="D23" s="269">
        <v>7011957383</v>
      </c>
      <c r="E23" s="269">
        <v>981079863</v>
      </c>
      <c r="F23" s="269">
        <v>2122360821.7299995</v>
      </c>
      <c r="G23" s="269">
        <v>10454865457</v>
      </c>
      <c r="H23" s="269">
        <v>0</v>
      </c>
      <c r="I23" s="269">
        <v>0</v>
      </c>
      <c r="J23" s="269">
        <v>0</v>
      </c>
      <c r="K23" s="108">
        <f t="shared" si="3"/>
        <v>65839573925.729996</v>
      </c>
      <c r="L23"/>
      <c r="M23"/>
    </row>
    <row r="24" spans="2:16" ht="15" x14ac:dyDescent="0.25">
      <c r="B24" s="282" t="s">
        <v>1056</v>
      </c>
      <c r="C24" s="283">
        <f>C13+C19</f>
        <v>1120165876639</v>
      </c>
      <c r="D24" s="283">
        <f>D13+D19</f>
        <v>180074246440</v>
      </c>
      <c r="E24" s="283">
        <f>E13+E19</f>
        <v>61016467745</v>
      </c>
      <c r="F24" s="283">
        <f>F13+F19</f>
        <v>29806241014.720005</v>
      </c>
      <c r="G24" s="283">
        <f>G19+G13</f>
        <v>293792884651</v>
      </c>
      <c r="H24" s="283">
        <f t="shared" ref="H24:J24" si="4">H19+H13</f>
        <v>116756155638</v>
      </c>
      <c r="I24" s="283">
        <f t="shared" si="4"/>
        <v>8752305968</v>
      </c>
      <c r="J24" s="283">
        <f t="shared" si="4"/>
        <v>1031754147</v>
      </c>
      <c r="K24" s="283">
        <f>SUM(C24:J24)</f>
        <v>1811395932242.72</v>
      </c>
      <c r="L24"/>
      <c r="M24"/>
    </row>
    <row r="25" spans="2:16" ht="19.5" customHeight="1" x14ac:dyDescent="0.25">
      <c r="B25" s="903" t="s">
        <v>1127</v>
      </c>
      <c r="C25" s="903"/>
      <c r="D25" s="903"/>
      <c r="E25" s="903"/>
      <c r="F25" s="903"/>
      <c r="G25" s="903"/>
      <c r="H25" s="903"/>
      <c r="I25" s="903"/>
      <c r="J25" s="903"/>
      <c r="K25" s="904"/>
      <c r="L25"/>
      <c r="M25"/>
    </row>
    <row r="26" spans="2:16" ht="15" x14ac:dyDescent="0.25">
      <c r="B26"/>
      <c r="C26"/>
      <c r="D26"/>
      <c r="E26"/>
      <c r="F26"/>
      <c r="G26"/>
      <c r="H26"/>
      <c r="I26"/>
      <c r="J26"/>
      <c r="K26"/>
      <c r="L26"/>
      <c r="M26"/>
    </row>
    <row r="27" spans="2:16" ht="15" x14ac:dyDescent="0.25">
      <c r="C27"/>
      <c r="D27"/>
      <c r="E27"/>
      <c r="F27"/>
      <c r="G27"/>
      <c r="H27"/>
      <c r="I27"/>
      <c r="J27"/>
      <c r="L27"/>
      <c r="M27"/>
    </row>
    <row r="28" spans="2:16" ht="15" x14ac:dyDescent="0.25">
      <c r="C28"/>
      <c r="D28"/>
      <c r="E28"/>
      <c r="F28"/>
      <c r="G28"/>
      <c r="H28"/>
      <c r="I28"/>
      <c r="J28"/>
      <c r="L28"/>
      <c r="M28"/>
    </row>
    <row r="29" spans="2:16" ht="15" x14ac:dyDescent="0.25">
      <c r="C29"/>
      <c r="D29"/>
      <c r="E29"/>
      <c r="F29"/>
      <c r="G29"/>
      <c r="H29"/>
      <c r="I29"/>
      <c r="J29"/>
      <c r="L29"/>
      <c r="M29"/>
    </row>
    <row r="30" spans="2:16" ht="15" x14ac:dyDescent="0.25">
      <c r="C30"/>
      <c r="D30"/>
      <c r="E30"/>
      <c r="F30"/>
      <c r="G30"/>
      <c r="H30"/>
      <c r="I30"/>
      <c r="J30"/>
      <c r="L30"/>
      <c r="M30"/>
    </row>
    <row r="31" spans="2:16" x14ac:dyDescent="0.2">
      <c r="K31" s="270"/>
    </row>
    <row r="34" spans="2:11" ht="15" x14ac:dyDescent="0.25">
      <c r="B34" s="262"/>
      <c r="C34" s="262"/>
      <c r="D34" s="271"/>
      <c r="E34" s="262"/>
      <c r="F34" s="262"/>
      <c r="G34" s="262"/>
      <c r="H34" s="262"/>
      <c r="I34" s="262"/>
      <c r="J34" s="262"/>
      <c r="K34" s="262"/>
    </row>
    <row r="39" spans="2:11" ht="15" x14ac:dyDescent="0.25">
      <c r="E39" s="271"/>
    </row>
  </sheetData>
  <mergeCells count="9">
    <mergeCell ref="B9:K9"/>
    <mergeCell ref="B11:B12"/>
    <mergeCell ref="B25:K25"/>
    <mergeCell ref="B2:K2"/>
    <mergeCell ref="B3:K3"/>
    <mergeCell ref="B4:K4"/>
    <mergeCell ref="B6:K6"/>
    <mergeCell ref="B7:K7"/>
    <mergeCell ref="B8:K8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AD4D2-C066-4A8F-88E8-9078BE3FD6A7}">
  <dimension ref="B2:P46"/>
  <sheetViews>
    <sheetView showGridLines="0" tabSelected="1" topLeftCell="A4" zoomScaleNormal="100" workbookViewId="0">
      <selection activeCell="B7" sqref="B7:K7"/>
    </sheetView>
  </sheetViews>
  <sheetFormatPr defaultColWidth="11.42578125" defaultRowHeight="12.75" x14ac:dyDescent="0.2"/>
  <cols>
    <col min="1" max="1" width="11.42578125" style="263"/>
    <col min="2" max="2" width="53.28515625" style="263" customWidth="1"/>
    <col min="3" max="3" width="20.28515625" style="263" customWidth="1"/>
    <col min="4" max="4" width="22.140625" style="263" customWidth="1"/>
    <col min="5" max="5" width="17.28515625" style="263" customWidth="1"/>
    <col min="6" max="6" width="17.7109375" style="263" customWidth="1"/>
    <col min="7" max="10" width="21.5703125" style="263" customWidth="1"/>
    <col min="11" max="11" width="20.140625" style="263" customWidth="1"/>
    <col min="12" max="12" width="18.5703125" style="263" customWidth="1"/>
    <col min="13" max="16384" width="11.42578125" style="263"/>
  </cols>
  <sheetData>
    <row r="2" spans="2:16" ht="27.75" x14ac:dyDescent="0.25">
      <c r="B2" s="885" t="s">
        <v>45</v>
      </c>
      <c r="C2" s="886"/>
      <c r="D2" s="886"/>
      <c r="E2" s="886"/>
      <c r="F2" s="886"/>
      <c r="G2" s="886"/>
      <c r="H2" s="886"/>
      <c r="I2" s="886"/>
      <c r="J2" s="886"/>
      <c r="K2" s="886"/>
      <c r="L2" s="262"/>
      <c r="M2" s="262"/>
      <c r="N2" s="262"/>
      <c r="O2" s="262"/>
      <c r="P2" s="262"/>
    </row>
    <row r="3" spans="2:16" ht="20.25" x14ac:dyDescent="0.25">
      <c r="B3" s="887" t="s">
        <v>46</v>
      </c>
      <c r="C3" s="888"/>
      <c r="D3" s="888"/>
      <c r="E3" s="888"/>
      <c r="F3" s="888"/>
      <c r="G3" s="888"/>
      <c r="H3" s="888"/>
      <c r="I3" s="888"/>
      <c r="J3" s="888"/>
      <c r="K3" s="888"/>
      <c r="L3" s="262"/>
      <c r="M3" s="262"/>
      <c r="N3" s="262"/>
      <c r="O3" s="262"/>
      <c r="P3" s="262"/>
    </row>
    <row r="4" spans="2:16" ht="15.75" customHeight="1" x14ac:dyDescent="0.25">
      <c r="B4" s="686" t="s">
        <v>47</v>
      </c>
      <c r="C4" s="687"/>
      <c r="D4" s="687"/>
      <c r="E4" s="687"/>
      <c r="F4" s="687"/>
      <c r="G4" s="687"/>
      <c r="H4" s="687"/>
      <c r="I4" s="687"/>
      <c r="J4" s="687"/>
      <c r="K4" s="687"/>
      <c r="L4" s="102"/>
      <c r="M4" s="262"/>
      <c r="N4" s="262"/>
      <c r="O4" s="262"/>
      <c r="P4" s="262"/>
    </row>
    <row r="5" spans="2:16" ht="15" x14ac:dyDescent="0.25"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4"/>
      <c r="M5" s="264"/>
      <c r="N5" s="264"/>
      <c r="O5" s="264"/>
      <c r="P5" s="264"/>
    </row>
    <row r="6" spans="2:16" ht="18.75" x14ac:dyDescent="0.3">
      <c r="B6" s="884" t="s">
        <v>3834</v>
      </c>
      <c r="C6" s="884"/>
      <c r="D6" s="884"/>
      <c r="E6" s="884"/>
      <c r="F6" s="884"/>
      <c r="G6" s="884"/>
      <c r="H6" s="884"/>
      <c r="I6" s="884"/>
      <c r="J6" s="884"/>
      <c r="K6" s="884"/>
      <c r="L6" s="264"/>
      <c r="M6" s="264"/>
      <c r="N6" s="264"/>
      <c r="O6" s="264"/>
      <c r="P6" s="264"/>
    </row>
    <row r="7" spans="2:16" ht="18.75" x14ac:dyDescent="0.3">
      <c r="B7" s="884" t="s">
        <v>1306</v>
      </c>
      <c r="C7" s="884"/>
      <c r="D7" s="884"/>
      <c r="E7" s="884"/>
      <c r="F7" s="884"/>
      <c r="G7" s="884"/>
      <c r="H7" s="884"/>
      <c r="I7" s="884"/>
      <c r="J7" s="884"/>
      <c r="K7" s="884"/>
      <c r="L7" s="264"/>
      <c r="M7" s="264"/>
      <c r="N7" s="264"/>
      <c r="O7" s="264"/>
      <c r="P7" s="264"/>
    </row>
    <row r="8" spans="2:16" ht="18.75" x14ac:dyDescent="0.3">
      <c r="B8" s="884">
        <v>2024</v>
      </c>
      <c r="C8" s="884"/>
      <c r="D8" s="884"/>
      <c r="E8" s="884"/>
      <c r="F8" s="884"/>
      <c r="G8" s="884"/>
      <c r="H8" s="884"/>
      <c r="I8" s="884"/>
      <c r="J8" s="884"/>
      <c r="K8" s="884"/>
      <c r="L8" s="264"/>
      <c r="M8" s="264"/>
      <c r="N8" s="264"/>
      <c r="O8" s="264"/>
      <c r="P8" s="264"/>
    </row>
    <row r="9" spans="2:16" ht="15.75" x14ac:dyDescent="0.25">
      <c r="B9" s="902" t="s">
        <v>1081</v>
      </c>
      <c r="C9" s="902"/>
      <c r="D9" s="902"/>
      <c r="E9" s="902"/>
      <c r="F9" s="902"/>
      <c r="G9" s="902"/>
      <c r="H9" s="902"/>
      <c r="I9" s="902"/>
      <c r="J9" s="902"/>
      <c r="K9" s="902"/>
      <c r="L9"/>
      <c r="M9"/>
      <c r="N9" s="264"/>
      <c r="O9" s="264"/>
      <c r="P9" s="264"/>
    </row>
    <row r="10" spans="2:16" ht="15.75" x14ac:dyDescent="0.25"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/>
      <c r="M10"/>
      <c r="N10" s="264"/>
      <c r="O10" s="264"/>
      <c r="P10" s="264"/>
    </row>
    <row r="11" spans="2:16" ht="60.75" thickBot="1" x14ac:dyDescent="0.3">
      <c r="B11" s="874" t="s">
        <v>100</v>
      </c>
      <c r="C11" s="105" t="s">
        <v>3529</v>
      </c>
      <c r="D11" s="105" t="s">
        <v>1082</v>
      </c>
      <c r="E11" s="105" t="s">
        <v>1053</v>
      </c>
      <c r="F11" s="105" t="s">
        <v>1054</v>
      </c>
      <c r="G11" s="105" t="s">
        <v>1055</v>
      </c>
      <c r="H11" s="266" t="s">
        <v>1078</v>
      </c>
      <c r="I11" s="266" t="s">
        <v>1077</v>
      </c>
      <c r="J11" s="266" t="s">
        <v>1079</v>
      </c>
      <c r="K11" s="266" t="s">
        <v>3788</v>
      </c>
      <c r="L11"/>
      <c r="M11"/>
      <c r="O11" s="262"/>
      <c r="P11" s="262"/>
    </row>
    <row r="12" spans="2:16" ht="15" x14ac:dyDescent="0.25">
      <c r="B12" s="874"/>
      <c r="C12" s="106">
        <v>1</v>
      </c>
      <c r="D12" s="106">
        <v>2</v>
      </c>
      <c r="E12" s="106">
        <v>3</v>
      </c>
      <c r="F12" s="106">
        <v>4</v>
      </c>
      <c r="G12" s="106">
        <v>5</v>
      </c>
      <c r="H12" s="267">
        <v>6</v>
      </c>
      <c r="I12" s="267">
        <v>7</v>
      </c>
      <c r="J12" s="267">
        <v>8</v>
      </c>
      <c r="K12" s="267">
        <v>9</v>
      </c>
      <c r="L12"/>
      <c r="M12"/>
      <c r="O12" s="262"/>
      <c r="P12" s="262"/>
    </row>
    <row r="13" spans="2:16" ht="15" x14ac:dyDescent="0.25">
      <c r="B13" s="280" t="s">
        <v>1291</v>
      </c>
      <c r="C13" s="281">
        <f>SUM(C14:C21)</f>
        <v>952433760692</v>
      </c>
      <c r="D13" s="281">
        <f t="shared" ref="D13:J13" si="0">SUM(D14:D21)</f>
        <v>161420665501</v>
      </c>
      <c r="E13" s="281">
        <f t="shared" si="0"/>
        <v>60035387882</v>
      </c>
      <c r="F13" s="281">
        <f t="shared" si="0"/>
        <v>20686904417.849987</v>
      </c>
      <c r="G13" s="281">
        <f t="shared" si="0"/>
        <v>229801104377</v>
      </c>
      <c r="H13" s="281">
        <f t="shared" si="0"/>
        <v>114269810547</v>
      </c>
      <c r="I13" s="281">
        <f t="shared" si="0"/>
        <v>7961468403</v>
      </c>
      <c r="J13" s="281">
        <f t="shared" si="0"/>
        <v>979632262</v>
      </c>
      <c r="K13" s="281">
        <f>SUM(C13:J13)</f>
        <v>1547588734081.8501</v>
      </c>
      <c r="L13"/>
      <c r="M13"/>
      <c r="O13" s="262"/>
      <c r="P13" s="262"/>
    </row>
    <row r="14" spans="2:16" ht="15" x14ac:dyDescent="0.25">
      <c r="B14" s="107" t="s">
        <v>1307</v>
      </c>
      <c r="C14" s="108">
        <v>721169562324</v>
      </c>
      <c r="D14" s="108">
        <v>121008276965</v>
      </c>
      <c r="E14" s="108">
        <v>21204062608</v>
      </c>
      <c r="F14" s="108">
        <v>50000</v>
      </c>
      <c r="G14" s="109">
        <v>53737156462</v>
      </c>
      <c r="H14" s="109"/>
      <c r="I14" s="109">
        <v>594052438</v>
      </c>
      <c r="J14" s="109">
        <v>145583016</v>
      </c>
      <c r="K14" s="109">
        <f>SUM(C14:G14)</f>
        <v>917119108359</v>
      </c>
      <c r="L14"/>
      <c r="M14"/>
      <c r="O14" s="262"/>
      <c r="P14" s="262"/>
    </row>
    <row r="15" spans="2:16" ht="15" x14ac:dyDescent="0.25">
      <c r="B15" s="107" t="s">
        <v>1308</v>
      </c>
      <c r="C15" s="108">
        <v>69669031991</v>
      </c>
      <c r="D15" s="108">
        <v>2175710061</v>
      </c>
      <c r="E15" s="108"/>
      <c r="F15" s="108">
        <v>14566927594.549994</v>
      </c>
      <c r="G15" s="108"/>
      <c r="H15" s="108"/>
      <c r="I15" s="108"/>
      <c r="J15" s="108"/>
      <c r="K15" s="110">
        <f t="shared" ref="K15:K20" si="1">SUM(C15:G15)</f>
        <v>86411669646.549988</v>
      </c>
      <c r="L15"/>
      <c r="M15"/>
      <c r="O15" s="262"/>
      <c r="P15" s="262"/>
    </row>
    <row r="16" spans="2:16" ht="15" x14ac:dyDescent="0.25">
      <c r="B16" s="107" t="s">
        <v>1309</v>
      </c>
      <c r="C16" s="108"/>
      <c r="D16" s="108">
        <v>37817108467</v>
      </c>
      <c r="E16" s="108">
        <v>38831325274</v>
      </c>
      <c r="F16" s="108">
        <v>5760904106.449996</v>
      </c>
      <c r="G16" s="108">
        <v>135643571294</v>
      </c>
      <c r="H16" s="108">
        <v>114269810547</v>
      </c>
      <c r="I16" s="108">
        <v>7367415965</v>
      </c>
      <c r="J16" s="108">
        <v>834049246</v>
      </c>
      <c r="K16" s="110">
        <f t="shared" si="1"/>
        <v>218052909141.45001</v>
      </c>
      <c r="L16"/>
      <c r="M16"/>
      <c r="O16" s="262"/>
      <c r="P16" s="262"/>
    </row>
    <row r="17" spans="2:16" ht="15" x14ac:dyDescent="0.25">
      <c r="B17" s="107" t="s">
        <v>1310</v>
      </c>
      <c r="C17" s="108"/>
      <c r="D17" s="108"/>
      <c r="E17" s="108"/>
      <c r="F17" s="108">
        <v>6361800</v>
      </c>
      <c r="G17" s="108"/>
      <c r="H17" s="108">
        <v>0</v>
      </c>
      <c r="I17" s="108"/>
      <c r="J17" s="108"/>
      <c r="K17" s="108">
        <f t="shared" si="1"/>
        <v>6361800</v>
      </c>
      <c r="L17"/>
      <c r="M17"/>
      <c r="O17" s="262"/>
      <c r="P17" s="262"/>
    </row>
    <row r="18" spans="2:16" ht="15" x14ac:dyDescent="0.25">
      <c r="B18" s="107" t="s">
        <v>1311</v>
      </c>
      <c r="C18" s="108">
        <v>95284149695</v>
      </c>
      <c r="D18" s="108"/>
      <c r="E18" s="108"/>
      <c r="F18" s="108">
        <v>351515645.75999999</v>
      </c>
      <c r="G18" s="108"/>
      <c r="H18" s="108"/>
      <c r="I18" s="108"/>
      <c r="J18" s="108"/>
      <c r="K18" s="108">
        <f t="shared" si="1"/>
        <v>95635665340.759995</v>
      </c>
      <c r="L18"/>
      <c r="M18"/>
      <c r="O18" s="262"/>
      <c r="P18" s="262"/>
    </row>
    <row r="19" spans="2:16" ht="15" x14ac:dyDescent="0.25">
      <c r="B19" s="107" t="s">
        <v>1312</v>
      </c>
      <c r="C19" s="108">
        <v>65597906004</v>
      </c>
      <c r="D19" s="108"/>
      <c r="E19" s="108"/>
      <c r="F19" s="108"/>
      <c r="G19" s="108">
        <v>40420376621</v>
      </c>
      <c r="H19" s="108"/>
      <c r="I19" s="108"/>
      <c r="J19" s="108"/>
      <c r="K19" s="108"/>
      <c r="L19"/>
      <c r="M19"/>
      <c r="O19" s="262"/>
      <c r="P19" s="262"/>
    </row>
    <row r="20" spans="2:16" ht="15" x14ac:dyDescent="0.25">
      <c r="B20" s="107" t="s">
        <v>1313</v>
      </c>
      <c r="C20" s="108">
        <v>713110678</v>
      </c>
      <c r="D20" s="108">
        <v>419570008</v>
      </c>
      <c r="E20" s="108"/>
      <c r="F20" s="108">
        <v>1126271.0899999999</v>
      </c>
      <c r="G20" s="108"/>
      <c r="H20" s="108"/>
      <c r="I20" s="108"/>
      <c r="J20" s="108"/>
      <c r="K20" s="111">
        <f t="shared" si="1"/>
        <v>1133806957.0899999</v>
      </c>
      <c r="L20"/>
      <c r="M20"/>
      <c r="O20" s="262"/>
      <c r="P20" s="262"/>
    </row>
    <row r="21" spans="2:16" ht="15" x14ac:dyDescent="0.25">
      <c r="B21" s="107" t="s">
        <v>1719</v>
      </c>
      <c r="C21" s="108"/>
      <c r="D21" s="108"/>
      <c r="E21" s="108"/>
      <c r="F21" s="108">
        <v>19000</v>
      </c>
      <c r="G21" s="108"/>
      <c r="H21" s="108"/>
      <c r="I21" s="108"/>
      <c r="J21" s="108"/>
      <c r="K21" s="108"/>
      <c r="L21"/>
      <c r="M21"/>
      <c r="O21" s="262"/>
      <c r="P21" s="262"/>
    </row>
    <row r="22" spans="2:16" ht="15" x14ac:dyDescent="0.25">
      <c r="B22" s="280" t="s">
        <v>1108</v>
      </c>
      <c r="C22" s="281">
        <f>SUM(C23:C30)</f>
        <v>167732115947</v>
      </c>
      <c r="D22" s="281">
        <f t="shared" ref="D22:J22" si="2">SUM(D23:D30)</f>
        <v>18653580939</v>
      </c>
      <c r="E22" s="281">
        <f t="shared" si="2"/>
        <v>981079863</v>
      </c>
      <c r="F22" s="281">
        <f t="shared" si="2"/>
        <v>9119336596.8700027</v>
      </c>
      <c r="G22" s="281">
        <f t="shared" si="2"/>
        <v>63991780274</v>
      </c>
      <c r="H22" s="281">
        <f t="shared" si="2"/>
        <v>2486345091</v>
      </c>
      <c r="I22" s="281">
        <f t="shared" si="2"/>
        <v>790837565</v>
      </c>
      <c r="J22" s="281">
        <f t="shared" si="2"/>
        <v>52121885</v>
      </c>
      <c r="K22" s="281">
        <f>SUM(C22:J22)</f>
        <v>263807198160.87</v>
      </c>
      <c r="L22"/>
      <c r="M22"/>
    </row>
    <row r="23" spans="2:16" ht="15" x14ac:dyDescent="0.25">
      <c r="B23" s="113" t="s">
        <v>1307</v>
      </c>
      <c r="C23" s="114">
        <v>113966355965</v>
      </c>
      <c r="D23" s="114">
        <v>6756310757</v>
      </c>
      <c r="E23" s="114">
        <v>52073638</v>
      </c>
      <c r="F23" s="114">
        <v>18605944.190000001</v>
      </c>
      <c r="G23" s="114">
        <v>7506894500</v>
      </c>
      <c r="H23" s="114"/>
      <c r="I23" s="114"/>
      <c r="J23" s="114"/>
      <c r="K23" s="108">
        <f>SUM(C23:G23)</f>
        <v>128300240804.19</v>
      </c>
      <c r="L23"/>
      <c r="M23"/>
    </row>
    <row r="24" spans="2:16" ht="15" x14ac:dyDescent="0.25">
      <c r="B24" s="113" t="s">
        <v>1308</v>
      </c>
      <c r="C24" s="114">
        <v>9579863946</v>
      </c>
      <c r="D24" s="114">
        <v>561252388</v>
      </c>
      <c r="E24" s="114"/>
      <c r="F24" s="114">
        <v>6474836791.2700014</v>
      </c>
      <c r="G24" s="114"/>
      <c r="H24" s="114"/>
      <c r="I24" s="114"/>
      <c r="J24" s="114"/>
      <c r="K24" s="108">
        <f t="shared" ref="K24:K29" si="3">SUM(C24:G24)</f>
        <v>16615953125.27</v>
      </c>
      <c r="L24"/>
      <c r="M24"/>
    </row>
    <row r="25" spans="2:16" ht="15" x14ac:dyDescent="0.25">
      <c r="B25" s="268" t="s">
        <v>1309</v>
      </c>
      <c r="C25" s="269"/>
      <c r="D25" s="269">
        <v>8321028752</v>
      </c>
      <c r="E25" s="269">
        <v>929006225</v>
      </c>
      <c r="F25" s="269">
        <v>2482935041.9100008</v>
      </c>
      <c r="G25" s="269">
        <v>50163279697</v>
      </c>
      <c r="H25" s="269">
        <v>2486345091</v>
      </c>
      <c r="I25" s="269">
        <v>790837565</v>
      </c>
      <c r="J25" s="269">
        <v>52121885</v>
      </c>
      <c r="K25" s="108">
        <f t="shared" si="3"/>
        <v>61896249715.910004</v>
      </c>
      <c r="L25"/>
      <c r="M25"/>
    </row>
    <row r="26" spans="2:16" ht="15" x14ac:dyDescent="0.25">
      <c r="B26" s="268" t="s">
        <v>1310</v>
      </c>
      <c r="C26" s="269"/>
      <c r="D26" s="269"/>
      <c r="E26" s="269"/>
      <c r="F26" s="269">
        <v>69764774.299999997</v>
      </c>
      <c r="G26" s="269"/>
      <c r="H26" s="269"/>
      <c r="I26" s="269"/>
      <c r="J26" s="269"/>
      <c r="K26" s="108"/>
      <c r="L26"/>
      <c r="M26"/>
    </row>
    <row r="27" spans="2:16" ht="15" x14ac:dyDescent="0.25">
      <c r="B27" s="268" t="s">
        <v>1311</v>
      </c>
      <c r="C27" s="269">
        <v>4697513954</v>
      </c>
      <c r="D27" s="269"/>
      <c r="E27" s="269"/>
      <c r="F27" s="269">
        <v>73150000</v>
      </c>
      <c r="G27" s="269">
        <v>2500000000</v>
      </c>
      <c r="H27" s="269"/>
      <c r="I27" s="269"/>
      <c r="J27" s="269"/>
      <c r="K27" s="108">
        <f t="shared" si="3"/>
        <v>7270663954</v>
      </c>
      <c r="L27"/>
      <c r="M27"/>
    </row>
    <row r="28" spans="2:16" ht="15" x14ac:dyDescent="0.25">
      <c r="B28" s="268" t="s">
        <v>1312</v>
      </c>
      <c r="C28" s="269">
        <v>38913947928</v>
      </c>
      <c r="D28" s="269">
        <v>2974259506</v>
      </c>
      <c r="E28" s="269"/>
      <c r="F28" s="269"/>
      <c r="G28" s="269">
        <v>3821606077</v>
      </c>
      <c r="H28" s="269"/>
      <c r="I28" s="269"/>
      <c r="J28" s="269"/>
      <c r="K28" s="108">
        <f t="shared" si="3"/>
        <v>45709813511</v>
      </c>
      <c r="L28"/>
      <c r="M28"/>
    </row>
    <row r="29" spans="2:16" ht="15" x14ac:dyDescent="0.25">
      <c r="B29" s="268" t="s">
        <v>1313</v>
      </c>
      <c r="C29" s="269">
        <v>574434154</v>
      </c>
      <c r="D29" s="269">
        <v>40729536</v>
      </c>
      <c r="E29" s="269"/>
      <c r="F29" s="269">
        <v>24045.200000000001</v>
      </c>
      <c r="G29" s="269"/>
      <c r="H29" s="269"/>
      <c r="I29" s="269"/>
      <c r="J29" s="269"/>
      <c r="K29" s="108">
        <f t="shared" si="3"/>
        <v>615187735.20000005</v>
      </c>
      <c r="L29"/>
      <c r="M29"/>
    </row>
    <row r="30" spans="2:16" ht="15" x14ac:dyDescent="0.25">
      <c r="B30" s="268" t="s">
        <v>1719</v>
      </c>
      <c r="C30" s="269"/>
      <c r="D30" s="269"/>
      <c r="E30" s="269"/>
      <c r="F30" s="269">
        <v>20000</v>
      </c>
      <c r="G30" s="269"/>
      <c r="H30" s="269"/>
      <c r="I30" s="269"/>
      <c r="J30" s="269"/>
      <c r="K30" s="284"/>
      <c r="L30"/>
      <c r="M30"/>
    </row>
    <row r="31" spans="2:16" ht="15" x14ac:dyDescent="0.25">
      <c r="B31" s="282" t="s">
        <v>1056</v>
      </c>
      <c r="C31" s="283">
        <f>C13+C22</f>
        <v>1120165876639</v>
      </c>
      <c r="D31" s="283">
        <f>D13+D22</f>
        <v>180074246440</v>
      </c>
      <c r="E31" s="283">
        <f>E13+E22</f>
        <v>61016467745</v>
      </c>
      <c r="F31" s="283">
        <f>F13+F22</f>
        <v>29806241014.71999</v>
      </c>
      <c r="G31" s="283">
        <f>G22+G13</f>
        <v>293792884651</v>
      </c>
      <c r="H31" s="283">
        <f t="shared" ref="H31:J31" si="4">H22+H13</f>
        <v>116756155638</v>
      </c>
      <c r="I31" s="283">
        <f t="shared" si="4"/>
        <v>8752305968</v>
      </c>
      <c r="J31" s="283">
        <f t="shared" si="4"/>
        <v>1031754147</v>
      </c>
      <c r="K31" s="283">
        <f>SUM(C31:J31)</f>
        <v>1811395932242.72</v>
      </c>
      <c r="L31"/>
      <c r="M31"/>
    </row>
    <row r="32" spans="2:16" ht="19.5" customHeight="1" x14ac:dyDescent="0.25">
      <c r="B32" s="318" t="s">
        <v>1127</v>
      </c>
      <c r="C32" s="318"/>
      <c r="D32" s="318"/>
      <c r="E32" s="318"/>
      <c r="F32" s="318"/>
      <c r="G32" s="318"/>
      <c r="H32" s="318"/>
      <c r="I32" s="318"/>
      <c r="J32" s="318"/>
      <c r="K32" s="319"/>
      <c r="L32"/>
      <c r="M32"/>
    </row>
    <row r="33" spans="2:13" ht="15" x14ac:dyDescent="0.25">
      <c r="B33"/>
      <c r="C33"/>
      <c r="D33"/>
      <c r="E33"/>
      <c r="F33"/>
      <c r="G33"/>
      <c r="H33"/>
      <c r="I33"/>
      <c r="J33"/>
      <c r="K33"/>
      <c r="L33"/>
      <c r="M33"/>
    </row>
    <row r="34" spans="2:13" ht="15" x14ac:dyDescent="0.25">
      <c r="C34"/>
      <c r="D34"/>
      <c r="E34"/>
      <c r="F34"/>
      <c r="G34"/>
      <c r="H34"/>
      <c r="I34"/>
      <c r="J34"/>
      <c r="L34"/>
      <c r="M34"/>
    </row>
    <row r="35" spans="2:13" ht="15" x14ac:dyDescent="0.25">
      <c r="C35"/>
      <c r="D35"/>
      <c r="E35"/>
      <c r="F35"/>
      <c r="G35"/>
      <c r="H35"/>
      <c r="I35"/>
      <c r="J35"/>
      <c r="L35"/>
      <c r="M35"/>
    </row>
    <row r="36" spans="2:13" ht="15" x14ac:dyDescent="0.25">
      <c r="C36"/>
      <c r="D36"/>
      <c r="E36"/>
      <c r="F36"/>
      <c r="G36"/>
      <c r="H36"/>
      <c r="I36"/>
      <c r="J36"/>
      <c r="L36"/>
      <c r="M36"/>
    </row>
    <row r="37" spans="2:13" ht="15" x14ac:dyDescent="0.25">
      <c r="C37"/>
      <c r="D37"/>
      <c r="E37"/>
      <c r="F37"/>
      <c r="G37"/>
      <c r="H37"/>
      <c r="I37"/>
      <c r="J37"/>
      <c r="L37"/>
      <c r="M37"/>
    </row>
    <row r="38" spans="2:13" x14ac:dyDescent="0.2">
      <c r="K38" s="270"/>
    </row>
    <row r="41" spans="2:13" ht="15" x14ac:dyDescent="0.25">
      <c r="B41" s="262"/>
      <c r="C41" s="262"/>
      <c r="D41" s="271"/>
      <c r="E41" s="262"/>
      <c r="F41" s="262"/>
      <c r="G41" s="262"/>
      <c r="H41" s="262"/>
      <c r="I41" s="262"/>
      <c r="J41" s="262"/>
      <c r="K41" s="262"/>
    </row>
    <row r="46" spans="2:13" ht="15" x14ac:dyDescent="0.25">
      <c r="E46" s="271"/>
    </row>
  </sheetData>
  <mergeCells count="8">
    <mergeCell ref="B9:K9"/>
    <mergeCell ref="B11:B12"/>
    <mergeCell ref="B2:K2"/>
    <mergeCell ref="B3:K3"/>
    <mergeCell ref="B4:K4"/>
    <mergeCell ref="B6:K6"/>
    <mergeCell ref="B7:K7"/>
    <mergeCell ref="B8:K8"/>
  </mergeCells>
  <pageMargins left="0.7" right="0.7" top="0.75" bottom="0.75" header="0.3" footer="0.3"/>
  <ignoredErrors>
    <ignoredError sqref="K16:K17 K25" formulaRange="1"/>
  </ignoredErrors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DACE8-0EF3-4717-8B35-07050F1530CF}">
  <dimension ref="A2:P1807"/>
  <sheetViews>
    <sheetView showGridLines="0" topLeftCell="A6" zoomScale="80" zoomScaleNormal="80" workbookViewId="0">
      <selection activeCell="G22" sqref="G22"/>
    </sheetView>
  </sheetViews>
  <sheetFormatPr defaultColWidth="11.42578125" defaultRowHeight="12.75" x14ac:dyDescent="0.2"/>
  <cols>
    <col min="1" max="1" width="11.42578125" style="263"/>
    <col min="2" max="2" width="74.85546875" style="263" customWidth="1"/>
    <col min="3" max="3" width="21.85546875" style="263" customWidth="1"/>
    <col min="4" max="4" width="17.140625" style="263" customWidth="1"/>
    <col min="5" max="5" width="17.85546875" style="263" customWidth="1"/>
    <col min="6" max="6" width="20.7109375" style="263" customWidth="1"/>
    <col min="7" max="9" width="19.28515625" style="263" customWidth="1"/>
    <col min="10" max="10" width="21.5703125" style="263" customWidth="1"/>
    <col min="11" max="11" width="20.140625" style="263" customWidth="1"/>
    <col min="12" max="12" width="18.5703125" style="263" customWidth="1"/>
    <col min="13" max="16384" width="11.42578125" style="263"/>
  </cols>
  <sheetData>
    <row r="2" spans="1:16" ht="27.75" x14ac:dyDescent="0.25">
      <c r="B2" s="885" t="s">
        <v>45</v>
      </c>
      <c r="C2" s="886"/>
      <c r="D2" s="886"/>
      <c r="E2" s="886"/>
      <c r="F2" s="886"/>
      <c r="G2" s="886"/>
      <c r="H2" s="886"/>
      <c r="I2" s="886"/>
      <c r="J2" s="886"/>
      <c r="K2" s="886"/>
      <c r="L2" s="262"/>
      <c r="M2" s="262"/>
      <c r="N2" s="262"/>
      <c r="O2" s="262"/>
      <c r="P2" s="262"/>
    </row>
    <row r="3" spans="1:16" ht="20.25" x14ac:dyDescent="0.25">
      <c r="B3" s="887" t="s">
        <v>46</v>
      </c>
      <c r="C3" s="888"/>
      <c r="D3" s="888"/>
      <c r="E3" s="888"/>
      <c r="F3" s="888"/>
      <c r="G3" s="888"/>
      <c r="H3" s="888"/>
      <c r="I3" s="888"/>
      <c r="J3" s="888"/>
      <c r="K3" s="888"/>
      <c r="L3" s="262"/>
      <c r="M3" s="262"/>
      <c r="N3" s="262"/>
      <c r="O3" s="262"/>
      <c r="P3" s="262"/>
    </row>
    <row r="4" spans="1:16" ht="15.75" customHeight="1" x14ac:dyDescent="0.25">
      <c r="B4" s="686" t="s">
        <v>47</v>
      </c>
      <c r="C4" s="687"/>
      <c r="D4" s="687"/>
      <c r="E4" s="687"/>
      <c r="F4" s="687"/>
      <c r="G4" s="687"/>
      <c r="H4" s="687"/>
      <c r="I4" s="687"/>
      <c r="J4" s="687"/>
      <c r="K4" s="687"/>
      <c r="L4" s="102"/>
      <c r="M4" s="262"/>
      <c r="N4" s="262"/>
      <c r="O4" s="262"/>
      <c r="P4" s="262"/>
    </row>
    <row r="5" spans="1:16" ht="15" x14ac:dyDescent="0.25"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4"/>
      <c r="M5" s="264"/>
      <c r="N5" s="264"/>
      <c r="O5" s="264"/>
      <c r="P5" s="264"/>
    </row>
    <row r="6" spans="1:16" ht="45.75" customHeight="1" x14ac:dyDescent="0.3">
      <c r="B6" s="906" t="s">
        <v>3835</v>
      </c>
      <c r="C6" s="906"/>
      <c r="D6" s="906"/>
      <c r="E6" s="906"/>
      <c r="F6" s="906"/>
      <c r="G6" s="906"/>
      <c r="H6" s="906"/>
      <c r="I6" s="906"/>
      <c r="J6" s="906"/>
      <c r="K6" s="294"/>
      <c r="L6" s="264"/>
      <c r="M6" s="264"/>
      <c r="N6" s="264"/>
      <c r="O6" s="264"/>
      <c r="P6" s="264"/>
    </row>
    <row r="7" spans="1:16" ht="18.75" x14ac:dyDescent="0.3">
      <c r="B7" s="884">
        <v>2024</v>
      </c>
      <c r="C7" s="884"/>
      <c r="D7" s="884"/>
      <c r="E7" s="884"/>
      <c r="F7" s="884"/>
      <c r="G7" s="884"/>
      <c r="H7" s="884"/>
      <c r="I7" s="884"/>
      <c r="J7" s="884"/>
      <c r="K7" s="294"/>
      <c r="L7" s="264"/>
      <c r="M7" s="264"/>
      <c r="N7" s="264"/>
      <c r="O7" s="264"/>
      <c r="P7" s="264"/>
    </row>
    <row r="8" spans="1:16" ht="16.5" thickBot="1" x14ac:dyDescent="0.3">
      <c r="B8" s="902" t="s">
        <v>1081</v>
      </c>
      <c r="C8" s="902"/>
      <c r="D8" s="902"/>
      <c r="E8" s="902"/>
      <c r="F8" s="902"/>
      <c r="G8" s="902"/>
      <c r="H8" s="902"/>
      <c r="I8" s="902"/>
      <c r="J8" s="902"/>
      <c r="K8" s="295"/>
      <c r="L8"/>
      <c r="M8"/>
      <c r="N8" s="264"/>
      <c r="O8" s="264"/>
      <c r="P8" s="264"/>
    </row>
    <row r="9" spans="1:16" ht="42.75" customHeight="1" thickBot="1" x14ac:dyDescent="0.3">
      <c r="B9" s="272" t="s">
        <v>3476</v>
      </c>
      <c r="C9" s="216" t="s">
        <v>1307</v>
      </c>
      <c r="D9" s="216" t="s">
        <v>1308</v>
      </c>
      <c r="E9" s="273" t="s">
        <v>1309</v>
      </c>
      <c r="F9" s="273" t="s">
        <v>1310</v>
      </c>
      <c r="G9" s="285" t="s">
        <v>1311</v>
      </c>
      <c r="H9" s="285" t="s">
        <v>1312</v>
      </c>
      <c r="I9" s="285" t="s">
        <v>1313</v>
      </c>
      <c r="J9" s="298" t="s">
        <v>1314</v>
      </c>
      <c r="K9" s="274"/>
      <c r="L9"/>
      <c r="M9"/>
      <c r="N9" s="262"/>
    </row>
    <row r="10" spans="1:16" ht="15" x14ac:dyDescent="0.25">
      <c r="B10" s="275" t="s">
        <v>1720</v>
      </c>
      <c r="C10" s="296">
        <v>390811051</v>
      </c>
      <c r="D10" s="297"/>
      <c r="E10" s="290"/>
      <c r="F10" s="290"/>
      <c r="G10" s="290"/>
      <c r="H10" s="290">
        <v>2841250354</v>
      </c>
      <c r="I10" s="290">
        <v>230470616</v>
      </c>
      <c r="J10" s="291">
        <f>SUM(C10:I10)</f>
        <v>3462532021</v>
      </c>
      <c r="K10"/>
      <c r="L10"/>
      <c r="M10"/>
      <c r="N10" s="262"/>
    </row>
    <row r="11" spans="1:16" ht="30" x14ac:dyDescent="0.25">
      <c r="A11" s="287"/>
      <c r="B11" s="276" t="s">
        <v>1721</v>
      </c>
      <c r="C11" s="290">
        <v>538077526</v>
      </c>
      <c r="D11" s="290"/>
      <c r="E11" s="290"/>
      <c r="F11" s="290"/>
      <c r="G11" s="290"/>
      <c r="H11" s="290"/>
      <c r="I11" s="290"/>
      <c r="J11" s="292">
        <f t="shared" ref="J11:J74" si="0">SUM(C11:I11)</f>
        <v>538077526</v>
      </c>
      <c r="K11"/>
      <c r="L11"/>
      <c r="M11"/>
      <c r="N11" s="262"/>
    </row>
    <row r="12" spans="1:16" ht="45" x14ac:dyDescent="0.25">
      <c r="A12" s="287"/>
      <c r="B12" s="276" t="s">
        <v>1722</v>
      </c>
      <c r="C12" s="290">
        <v>122729799</v>
      </c>
      <c r="D12" s="290"/>
      <c r="E12" s="290"/>
      <c r="F12" s="290"/>
      <c r="G12" s="290"/>
      <c r="H12" s="290"/>
      <c r="I12" s="290"/>
      <c r="J12" s="292">
        <f t="shared" si="0"/>
        <v>122729799</v>
      </c>
      <c r="K12"/>
      <c r="L12"/>
      <c r="M12"/>
      <c r="N12" s="262"/>
    </row>
    <row r="13" spans="1:16" ht="45" x14ac:dyDescent="0.25">
      <c r="A13" s="287"/>
      <c r="B13" s="276" t="s">
        <v>1723</v>
      </c>
      <c r="C13" s="290">
        <v>4684890</v>
      </c>
      <c r="D13" s="290"/>
      <c r="E13" s="290"/>
      <c r="F13" s="290"/>
      <c r="G13" s="290"/>
      <c r="H13" s="290"/>
      <c r="I13" s="290"/>
      <c r="J13" s="292">
        <f t="shared" si="0"/>
        <v>4684890</v>
      </c>
      <c r="K13"/>
      <c r="L13"/>
      <c r="M13"/>
      <c r="N13" s="262"/>
    </row>
    <row r="14" spans="1:16" ht="45" x14ac:dyDescent="0.25">
      <c r="A14" s="287"/>
      <c r="B14" s="276" t="s">
        <v>1724</v>
      </c>
      <c r="C14" s="290">
        <v>4628889</v>
      </c>
      <c r="D14" s="290"/>
      <c r="E14" s="290"/>
      <c r="F14" s="290"/>
      <c r="G14" s="290"/>
      <c r="H14" s="290"/>
      <c r="I14" s="290"/>
      <c r="J14" s="292">
        <f t="shared" si="0"/>
        <v>4628889</v>
      </c>
      <c r="K14"/>
      <c r="L14"/>
      <c r="M14"/>
      <c r="N14" s="262"/>
    </row>
    <row r="15" spans="1:16" ht="45" x14ac:dyDescent="0.25">
      <c r="A15" s="287"/>
      <c r="B15" s="276" t="s">
        <v>1725</v>
      </c>
      <c r="C15" s="290">
        <v>11075727</v>
      </c>
      <c r="D15" s="290"/>
      <c r="E15" s="290"/>
      <c r="F15" s="290"/>
      <c r="G15" s="290"/>
      <c r="H15" s="290"/>
      <c r="I15" s="290"/>
      <c r="J15" s="292">
        <f t="shared" si="0"/>
        <v>11075727</v>
      </c>
      <c r="K15"/>
      <c r="L15"/>
      <c r="M15"/>
      <c r="N15" s="262"/>
    </row>
    <row r="16" spans="1:16" ht="45" x14ac:dyDescent="0.25">
      <c r="A16" s="287"/>
      <c r="B16" s="276" t="s">
        <v>1726</v>
      </c>
      <c r="C16" s="290">
        <v>4628889</v>
      </c>
      <c r="D16" s="290"/>
      <c r="E16" s="290"/>
      <c r="F16" s="290"/>
      <c r="G16" s="290"/>
      <c r="H16" s="290"/>
      <c r="I16" s="290"/>
      <c r="J16" s="292">
        <f t="shared" si="0"/>
        <v>4628889</v>
      </c>
      <c r="K16"/>
      <c r="L16"/>
      <c r="M16"/>
      <c r="N16" s="262"/>
    </row>
    <row r="17" spans="1:14" ht="30" x14ac:dyDescent="0.25">
      <c r="A17" s="287"/>
      <c r="B17" s="276" t="s">
        <v>1727</v>
      </c>
      <c r="C17" s="290">
        <v>4561511</v>
      </c>
      <c r="D17" s="290"/>
      <c r="E17" s="290"/>
      <c r="F17" s="290"/>
      <c r="G17" s="290"/>
      <c r="H17" s="290"/>
      <c r="I17" s="290"/>
      <c r="J17" s="292">
        <f t="shared" si="0"/>
        <v>4561511</v>
      </c>
      <c r="K17"/>
      <c r="L17"/>
      <c r="M17"/>
      <c r="N17" s="262"/>
    </row>
    <row r="18" spans="1:14" ht="45" x14ac:dyDescent="0.25">
      <c r="A18" s="287"/>
      <c r="B18" s="276" t="s">
        <v>1728</v>
      </c>
      <c r="C18" s="290">
        <v>11035275</v>
      </c>
      <c r="D18" s="290"/>
      <c r="E18" s="290"/>
      <c r="F18" s="290"/>
      <c r="G18" s="290"/>
      <c r="H18" s="290"/>
      <c r="I18" s="290"/>
      <c r="J18" s="292">
        <f t="shared" si="0"/>
        <v>11035275</v>
      </c>
      <c r="K18"/>
      <c r="L18"/>
      <c r="M18"/>
      <c r="N18" s="262"/>
    </row>
    <row r="19" spans="1:14" ht="45" x14ac:dyDescent="0.25">
      <c r="A19" s="287"/>
      <c r="B19" s="276" t="s">
        <v>1729</v>
      </c>
      <c r="C19" s="290">
        <v>11075727</v>
      </c>
      <c r="D19" s="290"/>
      <c r="E19" s="290"/>
      <c r="F19" s="290"/>
      <c r="G19" s="290"/>
      <c r="H19" s="290"/>
      <c r="I19" s="290"/>
      <c r="J19" s="292">
        <f t="shared" si="0"/>
        <v>11075727</v>
      </c>
      <c r="K19"/>
      <c r="L19"/>
      <c r="M19"/>
      <c r="N19" s="262"/>
    </row>
    <row r="20" spans="1:14" ht="45" x14ac:dyDescent="0.25">
      <c r="A20" s="287"/>
      <c r="B20" s="276" t="s">
        <v>1730</v>
      </c>
      <c r="C20" s="290">
        <v>6779437</v>
      </c>
      <c r="D20" s="290"/>
      <c r="E20" s="290"/>
      <c r="F20" s="290"/>
      <c r="G20" s="290"/>
      <c r="H20" s="290"/>
      <c r="I20" s="290"/>
      <c r="J20" s="292">
        <f t="shared" si="0"/>
        <v>6779437</v>
      </c>
      <c r="K20"/>
      <c r="L20"/>
      <c r="M20"/>
      <c r="N20" s="262"/>
    </row>
    <row r="21" spans="1:14" ht="30" x14ac:dyDescent="0.25">
      <c r="A21" s="287"/>
      <c r="B21" s="276" t="s">
        <v>1731</v>
      </c>
      <c r="C21" s="290">
        <v>6558125</v>
      </c>
      <c r="D21" s="290"/>
      <c r="E21" s="290"/>
      <c r="F21" s="290"/>
      <c r="G21" s="290"/>
      <c r="H21" s="290"/>
      <c r="I21" s="290"/>
      <c r="J21" s="292">
        <f t="shared" si="0"/>
        <v>6558125</v>
      </c>
      <c r="K21"/>
      <c r="L21"/>
      <c r="M21"/>
      <c r="N21" s="262"/>
    </row>
    <row r="22" spans="1:14" ht="30" x14ac:dyDescent="0.25">
      <c r="A22" s="287"/>
      <c r="B22" s="276" t="s">
        <v>1732</v>
      </c>
      <c r="C22" s="290">
        <v>11035275</v>
      </c>
      <c r="D22" s="290"/>
      <c r="E22" s="290"/>
      <c r="F22" s="290"/>
      <c r="G22" s="290"/>
      <c r="H22" s="290"/>
      <c r="I22" s="290"/>
      <c r="J22" s="292">
        <f t="shared" si="0"/>
        <v>11035275</v>
      </c>
      <c r="K22"/>
      <c r="L22"/>
      <c r="M22"/>
      <c r="N22" s="262"/>
    </row>
    <row r="23" spans="1:14" ht="45" x14ac:dyDescent="0.25">
      <c r="A23" s="287"/>
      <c r="B23" s="276" t="s">
        <v>1733</v>
      </c>
      <c r="C23" s="290">
        <v>12313456</v>
      </c>
      <c r="D23" s="290"/>
      <c r="E23" s="290"/>
      <c r="F23" s="290"/>
      <c r="G23" s="290"/>
      <c r="H23" s="290"/>
      <c r="I23" s="290"/>
      <c r="J23" s="292">
        <f t="shared" si="0"/>
        <v>12313456</v>
      </c>
      <c r="K23"/>
      <c r="L23"/>
      <c r="M23"/>
      <c r="N23" s="262"/>
    </row>
    <row r="24" spans="1:14" ht="45" x14ac:dyDescent="0.25">
      <c r="A24" s="287"/>
      <c r="B24" s="276" t="s">
        <v>1734</v>
      </c>
      <c r="C24" s="290">
        <v>12087770</v>
      </c>
      <c r="D24" s="290"/>
      <c r="E24" s="290"/>
      <c r="F24" s="290"/>
      <c r="G24" s="290"/>
      <c r="H24" s="290"/>
      <c r="I24" s="290"/>
      <c r="J24" s="292">
        <f t="shared" si="0"/>
        <v>12087770</v>
      </c>
      <c r="K24"/>
      <c r="L24"/>
      <c r="M24"/>
      <c r="N24" s="262"/>
    </row>
    <row r="25" spans="1:14" ht="45" x14ac:dyDescent="0.25">
      <c r="A25" s="287"/>
      <c r="B25" s="276" t="s">
        <v>1735</v>
      </c>
      <c r="C25" s="290">
        <v>235787910</v>
      </c>
      <c r="D25" s="290"/>
      <c r="E25" s="290"/>
      <c r="F25" s="290"/>
      <c r="G25" s="290"/>
      <c r="H25" s="290"/>
      <c r="I25" s="290"/>
      <c r="J25" s="292">
        <f t="shared" si="0"/>
        <v>235787910</v>
      </c>
      <c r="K25"/>
      <c r="L25"/>
      <c r="M25"/>
      <c r="N25" s="262"/>
    </row>
    <row r="26" spans="1:14" ht="30" x14ac:dyDescent="0.25">
      <c r="A26" s="287"/>
      <c r="B26" s="276" t="s">
        <v>1736</v>
      </c>
      <c r="C26" s="290">
        <v>112168412</v>
      </c>
      <c r="D26" s="290"/>
      <c r="E26" s="290"/>
      <c r="F26" s="290"/>
      <c r="G26" s="290"/>
      <c r="H26" s="290"/>
      <c r="I26" s="290"/>
      <c r="J26" s="292">
        <f t="shared" si="0"/>
        <v>112168412</v>
      </c>
      <c r="K26"/>
      <c r="L26"/>
      <c r="M26"/>
      <c r="N26" s="262"/>
    </row>
    <row r="27" spans="1:14" ht="30" x14ac:dyDescent="0.25">
      <c r="A27" s="287"/>
      <c r="B27" s="276" t="s">
        <v>1737</v>
      </c>
      <c r="C27" s="290">
        <v>97001045</v>
      </c>
      <c r="D27" s="290"/>
      <c r="E27" s="290"/>
      <c r="F27" s="290"/>
      <c r="G27" s="290"/>
      <c r="H27" s="290"/>
      <c r="I27" s="290"/>
      <c r="J27" s="292">
        <f t="shared" si="0"/>
        <v>97001045</v>
      </c>
      <c r="K27"/>
      <c r="L27"/>
      <c r="M27"/>
      <c r="N27" s="262"/>
    </row>
    <row r="28" spans="1:14" ht="30" x14ac:dyDescent="0.25">
      <c r="A28" s="287"/>
      <c r="B28" s="276" t="s">
        <v>1738</v>
      </c>
      <c r="C28" s="290"/>
      <c r="D28" s="290"/>
      <c r="E28" s="290"/>
      <c r="F28" s="290"/>
      <c r="G28" s="290"/>
      <c r="H28" s="290"/>
      <c r="I28" s="290">
        <v>21018000</v>
      </c>
      <c r="J28" s="292">
        <f t="shared" si="0"/>
        <v>21018000</v>
      </c>
      <c r="K28"/>
      <c r="L28"/>
      <c r="M28"/>
      <c r="N28" s="262"/>
    </row>
    <row r="29" spans="1:14" ht="30" x14ac:dyDescent="0.25">
      <c r="A29" s="287"/>
      <c r="B29" s="276" t="s">
        <v>1739</v>
      </c>
      <c r="C29" s="290"/>
      <c r="D29" s="290"/>
      <c r="E29" s="290"/>
      <c r="F29" s="290"/>
      <c r="G29" s="290">
        <v>117471827</v>
      </c>
      <c r="H29" s="290"/>
      <c r="I29" s="290"/>
      <c r="J29" s="292">
        <f t="shared" si="0"/>
        <v>117471827</v>
      </c>
      <c r="K29"/>
      <c r="L29"/>
      <c r="M29"/>
      <c r="N29" s="262"/>
    </row>
    <row r="30" spans="1:14" ht="30" x14ac:dyDescent="0.25">
      <c r="A30" s="287"/>
      <c r="B30" s="276" t="s">
        <v>1740</v>
      </c>
      <c r="C30" s="290">
        <v>98767</v>
      </c>
      <c r="D30" s="290"/>
      <c r="E30" s="290"/>
      <c r="F30" s="290"/>
      <c r="G30" s="290"/>
      <c r="H30" s="290"/>
      <c r="I30" s="290"/>
      <c r="J30" s="292">
        <f t="shared" si="0"/>
        <v>98767</v>
      </c>
      <c r="K30"/>
      <c r="L30"/>
      <c r="M30"/>
      <c r="N30" s="262"/>
    </row>
    <row r="31" spans="1:14" ht="30" x14ac:dyDescent="0.25">
      <c r="A31" s="287"/>
      <c r="B31" s="276" t="s">
        <v>1741</v>
      </c>
      <c r="C31" s="290">
        <v>3167835</v>
      </c>
      <c r="D31" s="290"/>
      <c r="E31" s="290"/>
      <c r="F31" s="290"/>
      <c r="G31" s="290"/>
      <c r="H31" s="290"/>
      <c r="I31" s="290"/>
      <c r="J31" s="292">
        <f t="shared" si="0"/>
        <v>3167835</v>
      </c>
      <c r="K31"/>
      <c r="L31"/>
      <c r="M31"/>
      <c r="N31" s="262"/>
    </row>
    <row r="32" spans="1:14" ht="30" x14ac:dyDescent="0.25">
      <c r="A32" s="287"/>
      <c r="B32" s="276" t="s">
        <v>1742</v>
      </c>
      <c r="C32" s="290"/>
      <c r="D32" s="290"/>
      <c r="E32" s="290"/>
      <c r="F32" s="290"/>
      <c r="G32" s="290">
        <v>86664</v>
      </c>
      <c r="H32" s="290"/>
      <c r="I32" s="290"/>
      <c r="J32" s="292">
        <f t="shared" si="0"/>
        <v>86664</v>
      </c>
      <c r="K32"/>
      <c r="L32"/>
      <c r="M32"/>
      <c r="N32" s="262"/>
    </row>
    <row r="33" spans="1:14" ht="45" x14ac:dyDescent="0.25">
      <c r="A33" s="287"/>
      <c r="B33" s="276" t="s">
        <v>1743</v>
      </c>
      <c r="C33" s="290">
        <v>52460000</v>
      </c>
      <c r="D33" s="290"/>
      <c r="E33" s="290"/>
      <c r="F33" s="290"/>
      <c r="G33" s="290"/>
      <c r="H33" s="290"/>
      <c r="I33" s="290"/>
      <c r="J33" s="292">
        <f t="shared" si="0"/>
        <v>52460000</v>
      </c>
      <c r="K33"/>
      <c r="L33"/>
      <c r="M33"/>
      <c r="N33" s="262"/>
    </row>
    <row r="34" spans="1:14" ht="45" x14ac:dyDescent="0.25">
      <c r="A34" s="287"/>
      <c r="B34" s="276" t="s">
        <v>1744</v>
      </c>
      <c r="C34" s="290">
        <v>42688222</v>
      </c>
      <c r="D34" s="290"/>
      <c r="E34" s="290"/>
      <c r="F34" s="290"/>
      <c r="G34" s="290"/>
      <c r="H34" s="290"/>
      <c r="I34" s="290"/>
      <c r="J34" s="292">
        <f t="shared" si="0"/>
        <v>42688222</v>
      </c>
      <c r="K34"/>
      <c r="L34"/>
      <c r="M34"/>
      <c r="N34" s="262"/>
    </row>
    <row r="35" spans="1:14" ht="30" x14ac:dyDescent="0.25">
      <c r="A35" s="287"/>
      <c r="B35" s="276" t="s">
        <v>1745</v>
      </c>
      <c r="C35" s="290">
        <v>220125275</v>
      </c>
      <c r="D35" s="290"/>
      <c r="E35" s="290"/>
      <c r="F35" s="290"/>
      <c r="G35" s="290"/>
      <c r="H35" s="290"/>
      <c r="I35" s="290"/>
      <c r="J35" s="292">
        <f t="shared" si="0"/>
        <v>220125275</v>
      </c>
      <c r="K35"/>
      <c r="L35"/>
      <c r="M35"/>
      <c r="N35" s="262"/>
    </row>
    <row r="36" spans="1:14" ht="15" x14ac:dyDescent="0.25">
      <c r="A36" s="287"/>
      <c r="B36" s="276" t="s">
        <v>1746</v>
      </c>
      <c r="C36" s="290"/>
      <c r="D36" s="290">
        <v>30251868</v>
      </c>
      <c r="E36" s="290">
        <v>14832758</v>
      </c>
      <c r="F36" s="290"/>
      <c r="G36" s="290"/>
      <c r="H36" s="290"/>
      <c r="I36" s="290"/>
      <c r="J36" s="292">
        <f t="shared" si="0"/>
        <v>45084626</v>
      </c>
      <c r="K36"/>
      <c r="L36"/>
      <c r="M36"/>
      <c r="N36" s="262"/>
    </row>
    <row r="37" spans="1:14" ht="15" x14ac:dyDescent="0.25">
      <c r="A37" s="287"/>
      <c r="B37" s="276" t="s">
        <v>1747</v>
      </c>
      <c r="C37" s="290"/>
      <c r="D37" s="290">
        <v>450000</v>
      </c>
      <c r="E37" s="290">
        <v>7000000</v>
      </c>
      <c r="F37" s="290"/>
      <c r="G37" s="290"/>
      <c r="H37" s="290"/>
      <c r="I37" s="290"/>
      <c r="J37" s="292">
        <f t="shared" si="0"/>
        <v>7450000</v>
      </c>
      <c r="K37"/>
      <c r="L37"/>
      <c r="M37"/>
      <c r="N37" s="262"/>
    </row>
    <row r="38" spans="1:14" ht="30" x14ac:dyDescent="0.25">
      <c r="A38" s="287"/>
      <c r="B38" s="276" t="s">
        <v>1748</v>
      </c>
      <c r="C38" s="290">
        <v>11002982</v>
      </c>
      <c r="D38" s="290"/>
      <c r="E38" s="290"/>
      <c r="F38" s="290"/>
      <c r="G38" s="290"/>
      <c r="H38" s="290"/>
      <c r="I38" s="290"/>
      <c r="J38" s="292">
        <f t="shared" si="0"/>
        <v>11002982</v>
      </c>
      <c r="K38"/>
      <c r="L38"/>
      <c r="M38"/>
      <c r="N38" s="262"/>
    </row>
    <row r="39" spans="1:14" ht="15" x14ac:dyDescent="0.25">
      <c r="A39" s="287"/>
      <c r="B39" s="276" t="s">
        <v>1749</v>
      </c>
      <c r="C39" s="290">
        <v>0</v>
      </c>
      <c r="D39" s="290">
        <v>1247371329.8399997</v>
      </c>
      <c r="E39" s="290">
        <v>579437937.18999994</v>
      </c>
      <c r="F39" s="290">
        <v>27291340.809999999</v>
      </c>
      <c r="G39" s="290"/>
      <c r="H39" s="290"/>
      <c r="I39" s="290"/>
      <c r="J39" s="292">
        <f t="shared" si="0"/>
        <v>1854100607.8399997</v>
      </c>
      <c r="K39"/>
      <c r="L39"/>
      <c r="M39"/>
      <c r="N39" s="262"/>
    </row>
    <row r="40" spans="1:14" ht="30" x14ac:dyDescent="0.25">
      <c r="A40" s="287"/>
      <c r="B40" s="276" t="s">
        <v>1750</v>
      </c>
      <c r="C40" s="290"/>
      <c r="D40" s="290">
        <v>13988527.4</v>
      </c>
      <c r="E40" s="290">
        <v>4000000</v>
      </c>
      <c r="F40" s="290"/>
      <c r="G40" s="290"/>
      <c r="H40" s="290"/>
      <c r="I40" s="290"/>
      <c r="J40" s="292">
        <f t="shared" si="0"/>
        <v>17988527.399999999</v>
      </c>
      <c r="K40"/>
      <c r="L40"/>
      <c r="M40"/>
      <c r="N40" s="262"/>
    </row>
    <row r="41" spans="1:14" ht="30" x14ac:dyDescent="0.25">
      <c r="A41" s="287"/>
      <c r="B41" s="276" t="s">
        <v>1751</v>
      </c>
      <c r="C41" s="290">
        <v>43245946</v>
      </c>
      <c r="D41" s="290"/>
      <c r="E41" s="290"/>
      <c r="F41" s="290"/>
      <c r="G41" s="290"/>
      <c r="H41" s="290"/>
      <c r="I41" s="290"/>
      <c r="J41" s="292">
        <f t="shared" si="0"/>
        <v>43245946</v>
      </c>
      <c r="K41"/>
      <c r="L41"/>
      <c r="M41"/>
      <c r="N41" s="262"/>
    </row>
    <row r="42" spans="1:14" ht="15" x14ac:dyDescent="0.25">
      <c r="A42" s="287"/>
      <c r="B42" s="276" t="s">
        <v>1752</v>
      </c>
      <c r="C42" s="290">
        <v>0</v>
      </c>
      <c r="D42" s="290">
        <v>9350000</v>
      </c>
      <c r="E42" s="290">
        <v>13057754</v>
      </c>
      <c r="F42" s="290"/>
      <c r="G42" s="290"/>
      <c r="H42" s="290"/>
      <c r="I42" s="290"/>
      <c r="J42" s="292">
        <f t="shared" si="0"/>
        <v>22407754</v>
      </c>
      <c r="K42"/>
      <c r="L42"/>
      <c r="M42"/>
      <c r="N42" s="262"/>
    </row>
    <row r="43" spans="1:14" ht="30" x14ac:dyDescent="0.25">
      <c r="A43" s="287"/>
      <c r="B43" s="276" t="s">
        <v>1753</v>
      </c>
      <c r="C43" s="290">
        <v>2642267</v>
      </c>
      <c r="D43" s="290"/>
      <c r="E43" s="290"/>
      <c r="F43" s="290"/>
      <c r="G43" s="290"/>
      <c r="H43" s="290"/>
      <c r="I43" s="290"/>
      <c r="J43" s="292">
        <f t="shared" si="0"/>
        <v>2642267</v>
      </c>
      <c r="K43"/>
      <c r="L43"/>
      <c r="M43"/>
      <c r="N43" s="262"/>
    </row>
    <row r="44" spans="1:14" ht="30" x14ac:dyDescent="0.25">
      <c r="A44" s="287"/>
      <c r="B44" s="276" t="s">
        <v>1754</v>
      </c>
      <c r="C44" s="290">
        <v>487305841</v>
      </c>
      <c r="D44" s="290"/>
      <c r="E44" s="290"/>
      <c r="F44" s="290"/>
      <c r="G44" s="290"/>
      <c r="H44" s="290"/>
      <c r="I44" s="290"/>
      <c r="J44" s="292">
        <f t="shared" si="0"/>
        <v>487305841</v>
      </c>
      <c r="K44"/>
      <c r="L44"/>
      <c r="M44"/>
      <c r="N44" s="262"/>
    </row>
    <row r="45" spans="1:14" ht="30" x14ac:dyDescent="0.25">
      <c r="A45" s="287"/>
      <c r="B45" s="276" t="s">
        <v>1755</v>
      </c>
      <c r="C45" s="290">
        <v>172730971</v>
      </c>
      <c r="D45" s="290"/>
      <c r="E45" s="290"/>
      <c r="F45" s="290"/>
      <c r="G45" s="290"/>
      <c r="H45" s="290"/>
      <c r="I45" s="290"/>
      <c r="J45" s="292">
        <f t="shared" si="0"/>
        <v>172730971</v>
      </c>
      <c r="K45"/>
      <c r="L45"/>
      <c r="M45"/>
      <c r="N45" s="262"/>
    </row>
    <row r="46" spans="1:14" ht="45" x14ac:dyDescent="0.25">
      <c r="A46" s="287"/>
      <c r="B46" s="276" t="s">
        <v>1756</v>
      </c>
      <c r="C46" s="290">
        <v>26333531</v>
      </c>
      <c r="D46" s="290"/>
      <c r="E46" s="290"/>
      <c r="F46" s="290"/>
      <c r="G46" s="290"/>
      <c r="H46" s="290"/>
      <c r="I46" s="290"/>
      <c r="J46" s="292">
        <f t="shared" si="0"/>
        <v>26333531</v>
      </c>
      <c r="K46"/>
      <c r="L46"/>
      <c r="M46"/>
      <c r="N46" s="262"/>
    </row>
    <row r="47" spans="1:14" ht="30" x14ac:dyDescent="0.25">
      <c r="A47" s="287"/>
      <c r="B47" s="276" t="s">
        <v>1757</v>
      </c>
      <c r="C47" s="290">
        <v>1250000000</v>
      </c>
      <c r="D47" s="290"/>
      <c r="E47" s="290"/>
      <c r="F47" s="290"/>
      <c r="G47" s="290"/>
      <c r="H47" s="290"/>
      <c r="I47" s="290"/>
      <c r="J47" s="292">
        <f t="shared" si="0"/>
        <v>1250000000</v>
      </c>
      <c r="K47"/>
      <c r="L47"/>
      <c r="M47"/>
      <c r="N47" s="262"/>
    </row>
    <row r="48" spans="1:14" ht="30" x14ac:dyDescent="0.25">
      <c r="A48" s="287"/>
      <c r="B48" s="276" t="s">
        <v>1758</v>
      </c>
      <c r="C48" s="290">
        <v>5000000</v>
      </c>
      <c r="D48" s="290"/>
      <c r="E48" s="290"/>
      <c r="F48" s="290"/>
      <c r="G48" s="290"/>
      <c r="H48" s="290"/>
      <c r="I48" s="290"/>
      <c r="J48" s="292">
        <f t="shared" si="0"/>
        <v>5000000</v>
      </c>
      <c r="K48"/>
      <c r="L48"/>
      <c r="M48"/>
      <c r="N48" s="262"/>
    </row>
    <row r="49" spans="1:14" ht="45" x14ac:dyDescent="0.25">
      <c r="A49" s="287"/>
      <c r="B49" s="276" t="s">
        <v>1759</v>
      </c>
      <c r="C49" s="290"/>
      <c r="D49" s="290"/>
      <c r="E49" s="290"/>
      <c r="F49" s="290"/>
      <c r="G49" s="290">
        <v>82771</v>
      </c>
      <c r="H49" s="290"/>
      <c r="I49" s="290"/>
      <c r="J49" s="292">
        <f t="shared" si="0"/>
        <v>82771</v>
      </c>
      <c r="K49"/>
      <c r="L49"/>
      <c r="M49"/>
      <c r="N49" s="262"/>
    </row>
    <row r="50" spans="1:14" ht="15" x14ac:dyDescent="0.25">
      <c r="A50" s="287"/>
      <c r="B50" s="276" t="s">
        <v>1760</v>
      </c>
      <c r="C50" s="290"/>
      <c r="D50" s="290">
        <v>8845000</v>
      </c>
      <c r="E50" s="290"/>
      <c r="F50" s="290"/>
      <c r="G50" s="290"/>
      <c r="H50" s="290"/>
      <c r="I50" s="290"/>
      <c r="J50" s="292">
        <f t="shared" si="0"/>
        <v>8845000</v>
      </c>
      <c r="K50"/>
      <c r="L50"/>
      <c r="M50"/>
      <c r="N50" s="262"/>
    </row>
    <row r="51" spans="1:14" ht="30" x14ac:dyDescent="0.25">
      <c r="A51" s="287"/>
      <c r="B51" s="276" t="s">
        <v>1761</v>
      </c>
      <c r="C51" s="290">
        <v>727894513</v>
      </c>
      <c r="D51" s="290"/>
      <c r="E51" s="290"/>
      <c r="F51" s="290"/>
      <c r="G51" s="290"/>
      <c r="H51" s="290"/>
      <c r="I51" s="290"/>
      <c r="J51" s="292">
        <f t="shared" si="0"/>
        <v>727894513</v>
      </c>
      <c r="K51"/>
      <c r="L51"/>
      <c r="M51"/>
      <c r="N51" s="262"/>
    </row>
    <row r="52" spans="1:14" ht="30" x14ac:dyDescent="0.25">
      <c r="A52" s="287"/>
      <c r="B52" s="276" t="s">
        <v>1762</v>
      </c>
      <c r="C52" s="290"/>
      <c r="D52" s="290"/>
      <c r="E52" s="290"/>
      <c r="F52" s="290"/>
      <c r="G52" s="290"/>
      <c r="H52" s="290">
        <v>1100261746</v>
      </c>
      <c r="I52" s="290"/>
      <c r="J52" s="292">
        <f t="shared" si="0"/>
        <v>1100261746</v>
      </c>
      <c r="K52"/>
      <c r="L52"/>
      <c r="M52"/>
      <c r="N52" s="262"/>
    </row>
    <row r="53" spans="1:14" ht="30" x14ac:dyDescent="0.25">
      <c r="A53" s="287"/>
      <c r="B53" s="276" t="s">
        <v>1763</v>
      </c>
      <c r="C53" s="290"/>
      <c r="D53" s="290"/>
      <c r="E53" s="290"/>
      <c r="F53" s="290"/>
      <c r="G53" s="290"/>
      <c r="H53" s="290">
        <v>602500000</v>
      </c>
      <c r="I53" s="290"/>
      <c r="J53" s="292">
        <f t="shared" si="0"/>
        <v>602500000</v>
      </c>
      <c r="K53"/>
      <c r="L53"/>
      <c r="M53"/>
      <c r="N53" s="262"/>
    </row>
    <row r="54" spans="1:14" ht="30" x14ac:dyDescent="0.25">
      <c r="A54" s="287"/>
      <c r="B54" s="276" t="s">
        <v>1764</v>
      </c>
      <c r="C54" s="290"/>
      <c r="D54" s="290"/>
      <c r="E54" s="290"/>
      <c r="F54" s="290"/>
      <c r="G54" s="290"/>
      <c r="H54" s="290">
        <v>1205000000</v>
      </c>
      <c r="I54" s="290"/>
      <c r="J54" s="292">
        <f t="shared" si="0"/>
        <v>1205000000</v>
      </c>
      <c r="K54"/>
      <c r="L54"/>
      <c r="M54"/>
      <c r="N54" s="262"/>
    </row>
    <row r="55" spans="1:14" ht="30" x14ac:dyDescent="0.25">
      <c r="A55" s="287"/>
      <c r="B55" s="276" t="s">
        <v>1765</v>
      </c>
      <c r="C55" s="290"/>
      <c r="D55" s="290"/>
      <c r="E55" s="290"/>
      <c r="F55" s="290"/>
      <c r="G55" s="290"/>
      <c r="H55" s="290">
        <v>1446000000</v>
      </c>
      <c r="I55" s="290"/>
      <c r="J55" s="292">
        <f t="shared" si="0"/>
        <v>1446000000</v>
      </c>
      <c r="K55"/>
      <c r="L55"/>
      <c r="M55"/>
      <c r="N55" s="262"/>
    </row>
    <row r="56" spans="1:14" ht="45" x14ac:dyDescent="0.25">
      <c r="A56" s="287"/>
      <c r="B56" s="276" t="s">
        <v>1766</v>
      </c>
      <c r="C56" s="290">
        <v>480823</v>
      </c>
      <c r="D56" s="290"/>
      <c r="E56" s="290"/>
      <c r="F56" s="290"/>
      <c r="G56" s="290"/>
      <c r="H56" s="290"/>
      <c r="I56" s="290"/>
      <c r="J56" s="292">
        <f t="shared" si="0"/>
        <v>480823</v>
      </c>
      <c r="K56"/>
      <c r="L56"/>
      <c r="M56"/>
      <c r="N56" s="262"/>
    </row>
    <row r="57" spans="1:14" ht="30" x14ac:dyDescent="0.25">
      <c r="A57" s="287"/>
      <c r="B57" s="276" t="s">
        <v>1767</v>
      </c>
      <c r="C57" s="290">
        <v>4600000</v>
      </c>
      <c r="D57" s="290"/>
      <c r="E57" s="290"/>
      <c r="F57" s="290"/>
      <c r="G57" s="290"/>
      <c r="H57" s="290"/>
      <c r="I57" s="290"/>
      <c r="J57" s="292">
        <f t="shared" si="0"/>
        <v>4600000</v>
      </c>
      <c r="K57"/>
      <c r="L57"/>
      <c r="M57"/>
      <c r="N57" s="262"/>
    </row>
    <row r="58" spans="1:14" ht="30" x14ac:dyDescent="0.25">
      <c r="A58" s="287"/>
      <c r="B58" s="276" t="s">
        <v>1768</v>
      </c>
      <c r="C58" s="290">
        <v>55739560</v>
      </c>
      <c r="D58" s="290"/>
      <c r="E58" s="290"/>
      <c r="F58" s="290"/>
      <c r="G58" s="290"/>
      <c r="H58" s="290"/>
      <c r="I58" s="290"/>
      <c r="J58" s="292">
        <f t="shared" si="0"/>
        <v>55739560</v>
      </c>
      <c r="K58"/>
      <c r="L58"/>
      <c r="M58"/>
      <c r="N58" s="262"/>
    </row>
    <row r="59" spans="1:14" ht="30" x14ac:dyDescent="0.25">
      <c r="A59" s="287"/>
      <c r="B59" s="276" t="s">
        <v>1769</v>
      </c>
      <c r="C59" s="290"/>
      <c r="D59" s="290">
        <v>175307636</v>
      </c>
      <c r="E59" s="290"/>
      <c r="F59" s="290"/>
      <c r="G59" s="290"/>
      <c r="H59" s="290"/>
      <c r="I59" s="290"/>
      <c r="J59" s="292">
        <f t="shared" si="0"/>
        <v>175307636</v>
      </c>
      <c r="K59"/>
      <c r="L59"/>
      <c r="M59"/>
      <c r="N59" s="262"/>
    </row>
    <row r="60" spans="1:14" ht="45" x14ac:dyDescent="0.25">
      <c r="A60" s="287"/>
      <c r="B60" s="276" t="s">
        <v>1770</v>
      </c>
      <c r="C60" s="290">
        <v>9920341</v>
      </c>
      <c r="D60" s="290"/>
      <c r="E60" s="290"/>
      <c r="F60" s="290"/>
      <c r="G60" s="290"/>
      <c r="H60" s="290"/>
      <c r="I60" s="290"/>
      <c r="J60" s="292">
        <f t="shared" si="0"/>
        <v>9920341</v>
      </c>
      <c r="K60"/>
      <c r="L60"/>
      <c r="M60"/>
      <c r="N60" s="262"/>
    </row>
    <row r="61" spans="1:14" ht="45" x14ac:dyDescent="0.25">
      <c r="A61" s="287"/>
      <c r="B61" s="276" t="s">
        <v>1771</v>
      </c>
      <c r="C61" s="290">
        <v>17837386</v>
      </c>
      <c r="D61" s="290"/>
      <c r="E61" s="290"/>
      <c r="F61" s="290"/>
      <c r="G61" s="290"/>
      <c r="H61" s="290"/>
      <c r="I61" s="290"/>
      <c r="J61" s="292">
        <f t="shared" si="0"/>
        <v>17837386</v>
      </c>
      <c r="K61"/>
      <c r="L61"/>
      <c r="M61"/>
      <c r="N61" s="262"/>
    </row>
    <row r="62" spans="1:14" ht="30" x14ac:dyDescent="0.25">
      <c r="A62" s="287"/>
      <c r="B62" s="276" t="s">
        <v>1772</v>
      </c>
      <c r="C62" s="290">
        <v>104003915</v>
      </c>
      <c r="D62" s="290"/>
      <c r="E62" s="290"/>
      <c r="F62" s="290"/>
      <c r="G62" s="290"/>
      <c r="H62" s="290"/>
      <c r="I62" s="290"/>
      <c r="J62" s="292">
        <f t="shared" si="0"/>
        <v>104003915</v>
      </c>
      <c r="K62"/>
      <c r="L62"/>
      <c r="M62"/>
      <c r="N62" s="262"/>
    </row>
    <row r="63" spans="1:14" ht="45" x14ac:dyDescent="0.25">
      <c r="A63" s="287"/>
      <c r="B63" s="276" t="s">
        <v>1773</v>
      </c>
      <c r="C63" s="290"/>
      <c r="D63" s="290"/>
      <c r="E63" s="290"/>
      <c r="F63" s="290"/>
      <c r="G63" s="290">
        <v>88602</v>
      </c>
      <c r="H63" s="290"/>
      <c r="I63" s="290"/>
      <c r="J63" s="292">
        <f t="shared" si="0"/>
        <v>88602</v>
      </c>
      <c r="K63"/>
      <c r="L63"/>
      <c r="M63"/>
      <c r="N63" s="262"/>
    </row>
    <row r="64" spans="1:14" ht="30" x14ac:dyDescent="0.25">
      <c r="A64" s="287"/>
      <c r="B64" s="276" t="s">
        <v>1774</v>
      </c>
      <c r="C64" s="290">
        <v>77436547</v>
      </c>
      <c r="D64" s="290"/>
      <c r="E64" s="290"/>
      <c r="F64" s="290"/>
      <c r="G64" s="290"/>
      <c r="H64" s="290"/>
      <c r="I64" s="290"/>
      <c r="J64" s="292">
        <f t="shared" si="0"/>
        <v>77436547</v>
      </c>
      <c r="K64"/>
      <c r="L64"/>
      <c r="M64"/>
      <c r="N64" s="262"/>
    </row>
    <row r="65" spans="1:14" ht="60" x14ac:dyDescent="0.25">
      <c r="A65" s="287"/>
      <c r="B65" s="276" t="s">
        <v>1775</v>
      </c>
      <c r="C65" s="290">
        <v>176445360</v>
      </c>
      <c r="D65" s="290"/>
      <c r="E65" s="290"/>
      <c r="F65" s="290"/>
      <c r="G65" s="290"/>
      <c r="H65" s="290"/>
      <c r="I65" s="290"/>
      <c r="J65" s="292">
        <f t="shared" si="0"/>
        <v>176445360</v>
      </c>
      <c r="K65"/>
      <c r="L65"/>
      <c r="M65"/>
      <c r="N65" s="262"/>
    </row>
    <row r="66" spans="1:14" ht="45" x14ac:dyDescent="0.25">
      <c r="A66" s="287"/>
      <c r="B66" s="276" t="s">
        <v>1776</v>
      </c>
      <c r="C66" s="290">
        <v>10954371</v>
      </c>
      <c r="D66" s="290"/>
      <c r="E66" s="290"/>
      <c r="F66" s="290"/>
      <c r="G66" s="290"/>
      <c r="H66" s="290"/>
      <c r="I66" s="290"/>
      <c r="J66" s="292">
        <f t="shared" si="0"/>
        <v>10954371</v>
      </c>
      <c r="K66"/>
      <c r="L66"/>
      <c r="M66"/>
      <c r="N66" s="262"/>
    </row>
    <row r="67" spans="1:14" ht="45" x14ac:dyDescent="0.25">
      <c r="A67" s="287"/>
      <c r="B67" s="276" t="s">
        <v>1777</v>
      </c>
      <c r="C67" s="290">
        <v>4612045</v>
      </c>
      <c r="D67" s="290"/>
      <c r="E67" s="290"/>
      <c r="F67" s="290"/>
      <c r="G67" s="290"/>
      <c r="H67" s="290"/>
      <c r="I67" s="290"/>
      <c r="J67" s="292">
        <f t="shared" si="0"/>
        <v>4612045</v>
      </c>
      <c r="K67"/>
      <c r="L67"/>
      <c r="M67"/>
      <c r="N67" s="262"/>
    </row>
    <row r="68" spans="1:14" ht="45" x14ac:dyDescent="0.25">
      <c r="A68" s="287"/>
      <c r="B68" s="276" t="s">
        <v>1778</v>
      </c>
      <c r="C68" s="290">
        <v>4595200</v>
      </c>
      <c r="D68" s="290"/>
      <c r="E68" s="290"/>
      <c r="F68" s="290"/>
      <c r="G68" s="290"/>
      <c r="H68" s="290"/>
      <c r="I68" s="290"/>
      <c r="J68" s="292">
        <f t="shared" si="0"/>
        <v>4595200</v>
      </c>
      <c r="K68"/>
      <c r="L68"/>
      <c r="M68"/>
      <c r="N68" s="262"/>
    </row>
    <row r="69" spans="1:14" ht="30" x14ac:dyDescent="0.25">
      <c r="A69" s="287"/>
      <c r="B69" s="276" t="s">
        <v>1779</v>
      </c>
      <c r="C69" s="290">
        <v>12313456</v>
      </c>
      <c r="D69" s="290"/>
      <c r="E69" s="290"/>
      <c r="F69" s="290"/>
      <c r="G69" s="290"/>
      <c r="H69" s="290"/>
      <c r="I69" s="290"/>
      <c r="J69" s="292">
        <f t="shared" si="0"/>
        <v>12313456</v>
      </c>
      <c r="K69"/>
      <c r="L69"/>
      <c r="M69"/>
      <c r="N69" s="262"/>
    </row>
    <row r="70" spans="1:14" ht="45" x14ac:dyDescent="0.25">
      <c r="A70" s="287"/>
      <c r="B70" s="276" t="s">
        <v>1780</v>
      </c>
      <c r="C70" s="290">
        <v>6606206</v>
      </c>
      <c r="D70" s="290"/>
      <c r="E70" s="290"/>
      <c r="F70" s="290"/>
      <c r="G70" s="290"/>
      <c r="H70" s="290"/>
      <c r="I70" s="290"/>
      <c r="J70" s="292">
        <f t="shared" si="0"/>
        <v>6606206</v>
      </c>
      <c r="K70"/>
      <c r="L70"/>
      <c r="M70"/>
      <c r="N70" s="262"/>
    </row>
    <row r="71" spans="1:14" ht="45" x14ac:dyDescent="0.25">
      <c r="A71" s="287"/>
      <c r="B71" s="276" t="s">
        <v>1781</v>
      </c>
      <c r="C71" s="290">
        <v>10833015</v>
      </c>
      <c r="D71" s="290"/>
      <c r="E71" s="290"/>
      <c r="F71" s="290"/>
      <c r="G71" s="290"/>
      <c r="H71" s="290"/>
      <c r="I71" s="290"/>
      <c r="J71" s="292">
        <f t="shared" si="0"/>
        <v>10833015</v>
      </c>
      <c r="K71"/>
      <c r="L71"/>
      <c r="M71"/>
      <c r="N71" s="262"/>
    </row>
    <row r="72" spans="1:14" ht="30" x14ac:dyDescent="0.25">
      <c r="A72" s="287"/>
      <c r="B72" s="276" t="s">
        <v>1782</v>
      </c>
      <c r="C72" s="290">
        <v>4612045</v>
      </c>
      <c r="D72" s="290"/>
      <c r="E72" s="290"/>
      <c r="F72" s="290"/>
      <c r="G72" s="290"/>
      <c r="H72" s="290"/>
      <c r="I72" s="290"/>
      <c r="J72" s="292">
        <f t="shared" si="0"/>
        <v>4612045</v>
      </c>
      <c r="K72"/>
      <c r="L72"/>
      <c r="M72"/>
      <c r="N72" s="262"/>
    </row>
    <row r="73" spans="1:14" ht="30" x14ac:dyDescent="0.25">
      <c r="A73" s="287"/>
      <c r="B73" s="276" t="s">
        <v>1783</v>
      </c>
      <c r="C73" s="290">
        <v>6558125</v>
      </c>
      <c r="D73" s="290"/>
      <c r="E73" s="290"/>
      <c r="F73" s="290"/>
      <c r="G73" s="290"/>
      <c r="H73" s="290"/>
      <c r="I73" s="290"/>
      <c r="J73" s="292">
        <f t="shared" si="0"/>
        <v>6558125</v>
      </c>
      <c r="K73"/>
      <c r="L73"/>
      <c r="M73"/>
      <c r="N73" s="262"/>
    </row>
    <row r="74" spans="1:14" ht="45" x14ac:dyDescent="0.25">
      <c r="A74" s="287"/>
      <c r="B74" s="276" t="s">
        <v>1784</v>
      </c>
      <c r="C74" s="290">
        <v>11289410</v>
      </c>
      <c r="D74" s="290"/>
      <c r="E74" s="290"/>
      <c r="F74" s="290"/>
      <c r="G74" s="290"/>
      <c r="H74" s="290"/>
      <c r="I74" s="290"/>
      <c r="J74" s="292">
        <f t="shared" si="0"/>
        <v>11289410</v>
      </c>
      <c r="K74"/>
      <c r="L74"/>
      <c r="M74"/>
      <c r="N74" s="262"/>
    </row>
    <row r="75" spans="1:14" ht="45" x14ac:dyDescent="0.25">
      <c r="A75" s="287"/>
      <c r="B75" s="276" t="s">
        <v>1785</v>
      </c>
      <c r="C75" s="290">
        <v>6606206</v>
      </c>
      <c r="D75" s="290"/>
      <c r="E75" s="290"/>
      <c r="F75" s="290"/>
      <c r="G75" s="290"/>
      <c r="H75" s="290"/>
      <c r="I75" s="290"/>
      <c r="J75" s="292">
        <f t="shared" ref="J75:J138" si="1">SUM(C75:I75)</f>
        <v>6606206</v>
      </c>
      <c r="K75"/>
      <c r="L75"/>
      <c r="M75"/>
      <c r="N75" s="262"/>
    </row>
    <row r="76" spans="1:14" ht="45" x14ac:dyDescent="0.25">
      <c r="A76" s="287"/>
      <c r="B76" s="276" t="s">
        <v>1786</v>
      </c>
      <c r="C76" s="290">
        <v>6611838</v>
      </c>
      <c r="D76" s="290"/>
      <c r="E76" s="290"/>
      <c r="F76" s="290"/>
      <c r="G76" s="290"/>
      <c r="H76" s="290"/>
      <c r="I76" s="290"/>
      <c r="J76" s="292">
        <f t="shared" si="1"/>
        <v>6611838</v>
      </c>
      <c r="K76"/>
      <c r="L76"/>
      <c r="M76"/>
      <c r="N76" s="262"/>
    </row>
    <row r="77" spans="1:14" ht="45" x14ac:dyDescent="0.25">
      <c r="A77" s="287"/>
      <c r="B77" s="276" t="s">
        <v>1787</v>
      </c>
      <c r="C77" s="290">
        <v>4595200</v>
      </c>
      <c r="D77" s="290"/>
      <c r="E77" s="290"/>
      <c r="F77" s="290"/>
      <c r="G77" s="290"/>
      <c r="H77" s="290"/>
      <c r="I77" s="290"/>
      <c r="J77" s="292">
        <f t="shared" si="1"/>
        <v>4595200</v>
      </c>
      <c r="K77"/>
      <c r="L77"/>
      <c r="M77"/>
      <c r="N77" s="262"/>
    </row>
    <row r="78" spans="1:14" ht="30" x14ac:dyDescent="0.25">
      <c r="A78" s="287"/>
      <c r="B78" s="276" t="s">
        <v>1788</v>
      </c>
      <c r="C78" s="290">
        <v>82000000</v>
      </c>
      <c r="D78" s="290"/>
      <c r="E78" s="290"/>
      <c r="F78" s="290"/>
      <c r="G78" s="290"/>
      <c r="H78" s="290">
        <v>2589740270</v>
      </c>
      <c r="I78" s="290"/>
      <c r="J78" s="292">
        <f t="shared" si="1"/>
        <v>2671740270</v>
      </c>
      <c r="K78"/>
      <c r="L78"/>
      <c r="M78"/>
      <c r="N78" s="262"/>
    </row>
    <row r="79" spans="1:14" ht="30" x14ac:dyDescent="0.25">
      <c r="A79" s="287"/>
      <c r="B79" s="276" t="s">
        <v>1789</v>
      </c>
      <c r="C79" s="290">
        <v>100000000</v>
      </c>
      <c r="D79" s="290"/>
      <c r="E79" s="290"/>
      <c r="F79" s="290"/>
      <c r="G79" s="290"/>
      <c r="H79" s="290"/>
      <c r="I79" s="290"/>
      <c r="J79" s="292">
        <f t="shared" si="1"/>
        <v>100000000</v>
      </c>
      <c r="K79"/>
      <c r="L79"/>
      <c r="M79"/>
      <c r="N79" s="262"/>
    </row>
    <row r="80" spans="1:14" ht="30" x14ac:dyDescent="0.25">
      <c r="A80" s="287"/>
      <c r="B80" s="276" t="s">
        <v>1790</v>
      </c>
      <c r="C80" s="290"/>
      <c r="D80" s="290"/>
      <c r="E80" s="290"/>
      <c r="F80" s="290"/>
      <c r="G80" s="290">
        <v>1022723262</v>
      </c>
      <c r="H80" s="290"/>
      <c r="I80" s="290"/>
      <c r="J80" s="292">
        <f t="shared" si="1"/>
        <v>1022723262</v>
      </c>
      <c r="K80"/>
      <c r="L80"/>
      <c r="M80"/>
      <c r="N80" s="262"/>
    </row>
    <row r="81" spans="1:14" ht="45" x14ac:dyDescent="0.25">
      <c r="A81" s="287"/>
      <c r="B81" s="276" t="s">
        <v>1791</v>
      </c>
      <c r="C81" s="290">
        <v>48144998</v>
      </c>
      <c r="D81" s="290"/>
      <c r="E81" s="290"/>
      <c r="F81" s="290"/>
      <c r="G81" s="290"/>
      <c r="H81" s="290"/>
      <c r="I81" s="290"/>
      <c r="J81" s="292">
        <f t="shared" si="1"/>
        <v>48144998</v>
      </c>
      <c r="K81"/>
      <c r="L81"/>
      <c r="M81"/>
      <c r="N81" s="262"/>
    </row>
    <row r="82" spans="1:14" ht="30" x14ac:dyDescent="0.25">
      <c r="A82" s="287"/>
      <c r="B82" s="276" t="s">
        <v>1792</v>
      </c>
      <c r="C82" s="290">
        <v>228130513</v>
      </c>
      <c r="D82" s="290"/>
      <c r="E82" s="290"/>
      <c r="F82" s="290"/>
      <c r="G82" s="290"/>
      <c r="H82" s="290"/>
      <c r="I82" s="290"/>
      <c r="J82" s="292">
        <f t="shared" si="1"/>
        <v>228130513</v>
      </c>
      <c r="K82"/>
      <c r="L82"/>
      <c r="M82"/>
      <c r="N82" s="262"/>
    </row>
    <row r="83" spans="1:14" ht="30" x14ac:dyDescent="0.25">
      <c r="A83" s="287"/>
      <c r="B83" s="276" t="s">
        <v>1793</v>
      </c>
      <c r="C83" s="290">
        <v>2855017</v>
      </c>
      <c r="D83" s="290"/>
      <c r="E83" s="290"/>
      <c r="F83" s="290"/>
      <c r="G83" s="290"/>
      <c r="H83" s="290"/>
      <c r="I83" s="290"/>
      <c r="J83" s="292">
        <f t="shared" si="1"/>
        <v>2855017</v>
      </c>
      <c r="K83"/>
      <c r="L83"/>
      <c r="M83"/>
      <c r="N83" s="262"/>
    </row>
    <row r="84" spans="1:14" ht="30" x14ac:dyDescent="0.25">
      <c r="A84" s="287"/>
      <c r="B84" s="276" t="s">
        <v>1794</v>
      </c>
      <c r="C84" s="290">
        <v>9208476</v>
      </c>
      <c r="D84" s="290"/>
      <c r="E84" s="290"/>
      <c r="F84" s="290"/>
      <c r="G84" s="290"/>
      <c r="H84" s="290"/>
      <c r="I84" s="290"/>
      <c r="J84" s="292">
        <f t="shared" si="1"/>
        <v>9208476</v>
      </c>
      <c r="K84"/>
      <c r="L84"/>
      <c r="M84"/>
      <c r="N84" s="262"/>
    </row>
    <row r="85" spans="1:14" ht="30" x14ac:dyDescent="0.25">
      <c r="A85" s="287"/>
      <c r="B85" s="276" t="s">
        <v>1795</v>
      </c>
      <c r="C85" s="290"/>
      <c r="D85" s="290">
        <v>24150333</v>
      </c>
      <c r="E85" s="290"/>
      <c r="F85" s="290"/>
      <c r="G85" s="290"/>
      <c r="H85" s="290"/>
      <c r="I85" s="290"/>
      <c r="J85" s="292">
        <f t="shared" si="1"/>
        <v>24150333</v>
      </c>
      <c r="K85"/>
      <c r="L85"/>
      <c r="M85"/>
      <c r="N85" s="262"/>
    </row>
    <row r="86" spans="1:14" ht="45" x14ac:dyDescent="0.25">
      <c r="A86" s="287"/>
      <c r="B86" s="276" t="s">
        <v>1796</v>
      </c>
      <c r="C86" s="290">
        <v>1890000000</v>
      </c>
      <c r="D86" s="290"/>
      <c r="E86" s="290"/>
      <c r="F86" s="290"/>
      <c r="G86" s="290"/>
      <c r="H86" s="290"/>
      <c r="I86" s="290"/>
      <c r="J86" s="292">
        <f t="shared" si="1"/>
        <v>1890000000</v>
      </c>
      <c r="K86"/>
      <c r="L86"/>
      <c r="M86"/>
      <c r="N86" s="262"/>
    </row>
    <row r="87" spans="1:14" ht="30" x14ac:dyDescent="0.25">
      <c r="A87" s="287"/>
      <c r="B87" s="276" t="s">
        <v>1797</v>
      </c>
      <c r="C87" s="290">
        <v>10566528</v>
      </c>
      <c r="D87" s="290"/>
      <c r="E87" s="290"/>
      <c r="F87" s="290"/>
      <c r="G87" s="290"/>
      <c r="H87" s="290"/>
      <c r="I87" s="290"/>
      <c r="J87" s="292">
        <f t="shared" si="1"/>
        <v>10566528</v>
      </c>
      <c r="K87"/>
      <c r="L87"/>
      <c r="M87"/>
      <c r="N87" s="262"/>
    </row>
    <row r="88" spans="1:14" ht="45" x14ac:dyDescent="0.25">
      <c r="A88" s="287"/>
      <c r="B88" s="276" t="s">
        <v>1798</v>
      </c>
      <c r="C88" s="290">
        <v>33305000</v>
      </c>
      <c r="D88" s="290"/>
      <c r="E88" s="290"/>
      <c r="F88" s="290"/>
      <c r="G88" s="290"/>
      <c r="H88" s="290">
        <v>602500000</v>
      </c>
      <c r="I88" s="290"/>
      <c r="J88" s="292">
        <f t="shared" si="1"/>
        <v>635805000</v>
      </c>
      <c r="K88"/>
      <c r="L88"/>
      <c r="M88"/>
      <c r="N88" s="262"/>
    </row>
    <row r="89" spans="1:14" ht="30" x14ac:dyDescent="0.25">
      <c r="A89" s="287"/>
      <c r="B89" s="276" t="s">
        <v>1799</v>
      </c>
      <c r="C89" s="290">
        <v>38250000</v>
      </c>
      <c r="D89" s="290"/>
      <c r="E89" s="290"/>
      <c r="F89" s="290"/>
      <c r="G89" s="290"/>
      <c r="H89" s="290"/>
      <c r="I89" s="290"/>
      <c r="J89" s="292">
        <f t="shared" si="1"/>
        <v>38250000</v>
      </c>
      <c r="K89"/>
      <c r="L89"/>
      <c r="M89"/>
      <c r="N89" s="262"/>
    </row>
    <row r="90" spans="1:14" ht="30" x14ac:dyDescent="0.25">
      <c r="A90" s="287"/>
      <c r="B90" s="276" t="s">
        <v>1800</v>
      </c>
      <c r="C90" s="290"/>
      <c r="D90" s="290"/>
      <c r="E90" s="290"/>
      <c r="F90" s="290"/>
      <c r="G90" s="290">
        <v>84808</v>
      </c>
      <c r="H90" s="290"/>
      <c r="I90" s="290"/>
      <c r="J90" s="292">
        <f t="shared" si="1"/>
        <v>84808</v>
      </c>
      <c r="K90"/>
      <c r="L90"/>
      <c r="M90"/>
      <c r="N90" s="262"/>
    </row>
    <row r="91" spans="1:14" ht="30" x14ac:dyDescent="0.25">
      <c r="A91" s="287"/>
      <c r="B91" s="276" t="s">
        <v>1801</v>
      </c>
      <c r="C91" s="290">
        <v>5702897166</v>
      </c>
      <c r="D91" s="290"/>
      <c r="E91" s="290"/>
      <c r="F91" s="290"/>
      <c r="G91" s="290">
        <v>1053129174</v>
      </c>
      <c r="H91" s="290"/>
      <c r="I91" s="290"/>
      <c r="J91" s="292">
        <f t="shared" si="1"/>
        <v>6756026340</v>
      </c>
      <c r="K91"/>
      <c r="L91"/>
      <c r="M91"/>
      <c r="N91" s="262"/>
    </row>
    <row r="92" spans="1:14" ht="30" x14ac:dyDescent="0.25">
      <c r="A92" s="287"/>
      <c r="B92" s="276" t="s">
        <v>1802</v>
      </c>
      <c r="C92" s="290"/>
      <c r="D92" s="290"/>
      <c r="E92" s="290"/>
      <c r="F92" s="290"/>
      <c r="G92" s="290"/>
      <c r="H92" s="290">
        <v>563538669</v>
      </c>
      <c r="I92" s="290"/>
      <c r="J92" s="292">
        <f t="shared" si="1"/>
        <v>563538669</v>
      </c>
      <c r="K92"/>
      <c r="L92"/>
      <c r="M92"/>
      <c r="N92" s="262"/>
    </row>
    <row r="93" spans="1:14" ht="30" x14ac:dyDescent="0.25">
      <c r="A93" s="287"/>
      <c r="B93" s="276" t="s">
        <v>1803</v>
      </c>
      <c r="C93" s="290"/>
      <c r="D93" s="290"/>
      <c r="E93" s="290"/>
      <c r="F93" s="290"/>
      <c r="G93" s="290"/>
      <c r="H93" s="290">
        <v>903750001</v>
      </c>
      <c r="I93" s="290"/>
      <c r="J93" s="292">
        <f t="shared" si="1"/>
        <v>903750001</v>
      </c>
      <c r="K93"/>
      <c r="L93"/>
      <c r="M93"/>
      <c r="N93" s="262"/>
    </row>
    <row r="94" spans="1:14" ht="15" x14ac:dyDescent="0.25">
      <c r="A94" s="287"/>
      <c r="B94" s="276" t="s">
        <v>1804</v>
      </c>
      <c r="C94" s="290"/>
      <c r="D94" s="290">
        <v>19272889.899999999</v>
      </c>
      <c r="E94" s="290">
        <v>17100000</v>
      </c>
      <c r="F94" s="290"/>
      <c r="G94" s="290"/>
      <c r="H94" s="290"/>
      <c r="I94" s="290"/>
      <c r="J94" s="292">
        <f t="shared" si="1"/>
        <v>36372889.899999999</v>
      </c>
      <c r="K94"/>
      <c r="L94"/>
      <c r="M94"/>
      <c r="N94" s="262"/>
    </row>
    <row r="95" spans="1:14" ht="15" x14ac:dyDescent="0.25">
      <c r="A95" s="287"/>
      <c r="B95" s="276" t="s">
        <v>1805</v>
      </c>
      <c r="C95" s="290"/>
      <c r="D95" s="290">
        <v>3850000</v>
      </c>
      <c r="E95" s="290">
        <v>7740000</v>
      </c>
      <c r="F95" s="290"/>
      <c r="G95" s="290"/>
      <c r="H95" s="290"/>
      <c r="I95" s="290"/>
      <c r="J95" s="292">
        <f t="shared" si="1"/>
        <v>11590000</v>
      </c>
      <c r="K95"/>
      <c r="L95"/>
      <c r="M95"/>
      <c r="N95" s="262"/>
    </row>
    <row r="96" spans="1:14" ht="15" x14ac:dyDescent="0.25">
      <c r="A96" s="287"/>
      <c r="B96" s="276" t="s">
        <v>1806</v>
      </c>
      <c r="C96" s="290"/>
      <c r="D96" s="290">
        <v>500000</v>
      </c>
      <c r="E96" s="290">
        <v>1000000</v>
      </c>
      <c r="F96" s="290"/>
      <c r="G96" s="290"/>
      <c r="H96" s="290"/>
      <c r="I96" s="290"/>
      <c r="J96" s="292">
        <f t="shared" si="1"/>
        <v>1500000</v>
      </c>
      <c r="K96"/>
      <c r="L96"/>
      <c r="M96"/>
      <c r="N96" s="262"/>
    </row>
    <row r="97" spans="1:14" ht="15" x14ac:dyDescent="0.25">
      <c r="A97" s="287"/>
      <c r="B97" s="276" t="s">
        <v>1807</v>
      </c>
      <c r="C97" s="290">
        <v>0</v>
      </c>
      <c r="D97" s="290">
        <v>1000000</v>
      </c>
      <c r="E97" s="290"/>
      <c r="F97" s="290"/>
      <c r="G97" s="290"/>
      <c r="H97" s="290"/>
      <c r="I97" s="290"/>
      <c r="J97" s="292">
        <f t="shared" si="1"/>
        <v>1000000</v>
      </c>
      <c r="K97"/>
      <c r="L97"/>
      <c r="M97"/>
      <c r="N97" s="262"/>
    </row>
    <row r="98" spans="1:14" ht="15" x14ac:dyDescent="0.25">
      <c r="A98" s="287"/>
      <c r="B98" s="276" t="s">
        <v>1808</v>
      </c>
      <c r="C98" s="290"/>
      <c r="D98" s="290">
        <v>417242074.02999979</v>
      </c>
      <c r="E98" s="290">
        <v>24289166.390000001</v>
      </c>
      <c r="F98" s="290">
        <v>8500000</v>
      </c>
      <c r="G98" s="290"/>
      <c r="H98" s="290"/>
      <c r="I98" s="290"/>
      <c r="J98" s="292">
        <f t="shared" si="1"/>
        <v>450031240.41999978</v>
      </c>
      <c r="K98"/>
      <c r="L98"/>
      <c r="M98"/>
      <c r="N98" s="262"/>
    </row>
    <row r="99" spans="1:14" ht="15" x14ac:dyDescent="0.25">
      <c r="A99" s="287"/>
      <c r="B99" s="276" t="s">
        <v>1809</v>
      </c>
      <c r="C99" s="290"/>
      <c r="D99" s="290">
        <v>67522889</v>
      </c>
      <c r="E99" s="290">
        <v>91826003</v>
      </c>
      <c r="F99" s="290"/>
      <c r="G99" s="290"/>
      <c r="H99" s="290"/>
      <c r="I99" s="290"/>
      <c r="J99" s="292">
        <f t="shared" si="1"/>
        <v>159348892</v>
      </c>
      <c r="K99"/>
      <c r="L99"/>
      <c r="M99"/>
      <c r="N99" s="262"/>
    </row>
    <row r="100" spans="1:14" ht="45" x14ac:dyDescent="0.25">
      <c r="A100" s="287"/>
      <c r="B100" s="276" t="s">
        <v>1810</v>
      </c>
      <c r="C100" s="290">
        <v>5000000</v>
      </c>
      <c r="D100" s="290"/>
      <c r="E100" s="290"/>
      <c r="F100" s="290"/>
      <c r="G100" s="290"/>
      <c r="H100" s="290"/>
      <c r="I100" s="290"/>
      <c r="J100" s="292">
        <f t="shared" si="1"/>
        <v>5000000</v>
      </c>
      <c r="K100"/>
      <c r="L100"/>
      <c r="M100"/>
      <c r="N100" s="262"/>
    </row>
    <row r="101" spans="1:14" ht="30" x14ac:dyDescent="0.25">
      <c r="A101" s="287"/>
      <c r="B101" s="276" t="s">
        <v>1811</v>
      </c>
      <c r="C101" s="290"/>
      <c r="D101" s="290"/>
      <c r="E101" s="290"/>
      <c r="F101" s="290"/>
      <c r="G101" s="290">
        <v>39619986</v>
      </c>
      <c r="H101" s="290"/>
      <c r="I101" s="290"/>
      <c r="J101" s="292">
        <f t="shared" si="1"/>
        <v>39619986</v>
      </c>
      <c r="K101"/>
      <c r="L101"/>
      <c r="M101"/>
      <c r="N101" s="262"/>
    </row>
    <row r="102" spans="1:14" ht="45" x14ac:dyDescent="0.25">
      <c r="A102" s="287"/>
      <c r="B102" s="276" t="s">
        <v>1812</v>
      </c>
      <c r="C102" s="290">
        <v>4628889</v>
      </c>
      <c r="D102" s="290"/>
      <c r="E102" s="290"/>
      <c r="F102" s="290"/>
      <c r="G102" s="290"/>
      <c r="H102" s="290"/>
      <c r="I102" s="290"/>
      <c r="J102" s="292">
        <f t="shared" si="1"/>
        <v>4628889</v>
      </c>
      <c r="K102"/>
      <c r="L102"/>
      <c r="M102"/>
      <c r="N102" s="262"/>
    </row>
    <row r="103" spans="1:14" ht="45" x14ac:dyDescent="0.25">
      <c r="A103" s="287"/>
      <c r="B103" s="276" t="s">
        <v>1813</v>
      </c>
      <c r="C103" s="290">
        <v>10833015</v>
      </c>
      <c r="D103" s="290"/>
      <c r="E103" s="290"/>
      <c r="F103" s="290"/>
      <c r="G103" s="290"/>
      <c r="H103" s="290"/>
      <c r="I103" s="290"/>
      <c r="J103" s="292">
        <f t="shared" si="1"/>
        <v>10833015</v>
      </c>
      <c r="K103"/>
      <c r="L103"/>
      <c r="M103"/>
      <c r="N103" s="262"/>
    </row>
    <row r="104" spans="1:14" ht="30" x14ac:dyDescent="0.25">
      <c r="A104" s="287"/>
      <c r="B104" s="276" t="s">
        <v>1814</v>
      </c>
      <c r="C104" s="290">
        <v>6731551</v>
      </c>
      <c r="D104" s="290"/>
      <c r="E104" s="290"/>
      <c r="F104" s="290"/>
      <c r="G104" s="290"/>
      <c r="H104" s="290"/>
      <c r="I104" s="290"/>
      <c r="J104" s="292">
        <f t="shared" si="1"/>
        <v>6731551</v>
      </c>
      <c r="K104"/>
      <c r="L104"/>
      <c r="M104"/>
      <c r="N104" s="262"/>
    </row>
    <row r="105" spans="1:14" ht="45" x14ac:dyDescent="0.25">
      <c r="A105" s="287"/>
      <c r="B105" s="276" t="s">
        <v>1815</v>
      </c>
      <c r="C105" s="290">
        <v>4561511</v>
      </c>
      <c r="D105" s="290"/>
      <c r="E105" s="290"/>
      <c r="F105" s="290"/>
      <c r="G105" s="290"/>
      <c r="H105" s="290"/>
      <c r="I105" s="290"/>
      <c r="J105" s="292">
        <f t="shared" si="1"/>
        <v>4561511</v>
      </c>
      <c r="K105"/>
      <c r="L105"/>
      <c r="M105"/>
      <c r="N105" s="262"/>
    </row>
    <row r="106" spans="1:14" ht="45" x14ac:dyDescent="0.25">
      <c r="A106" s="287"/>
      <c r="B106" s="276" t="s">
        <v>1816</v>
      </c>
      <c r="C106" s="290">
        <v>11075727</v>
      </c>
      <c r="D106" s="290"/>
      <c r="E106" s="290"/>
      <c r="F106" s="290"/>
      <c r="G106" s="290"/>
      <c r="H106" s="290"/>
      <c r="I106" s="290"/>
      <c r="J106" s="292">
        <f t="shared" si="1"/>
        <v>11075727</v>
      </c>
      <c r="K106"/>
      <c r="L106"/>
      <c r="M106"/>
      <c r="N106" s="262"/>
    </row>
    <row r="107" spans="1:14" ht="45" x14ac:dyDescent="0.25">
      <c r="A107" s="287"/>
      <c r="B107" s="276" t="s">
        <v>1817</v>
      </c>
      <c r="C107" s="290">
        <v>6582165</v>
      </c>
      <c r="D107" s="290"/>
      <c r="E107" s="290"/>
      <c r="F107" s="290"/>
      <c r="G107" s="290"/>
      <c r="H107" s="290"/>
      <c r="I107" s="290"/>
      <c r="J107" s="292">
        <f t="shared" si="1"/>
        <v>6582165</v>
      </c>
      <c r="K107"/>
      <c r="L107"/>
      <c r="M107"/>
      <c r="N107" s="262"/>
    </row>
    <row r="108" spans="1:14" ht="30" x14ac:dyDescent="0.25">
      <c r="A108" s="287"/>
      <c r="B108" s="276" t="s">
        <v>1818</v>
      </c>
      <c r="C108" s="290">
        <v>11035275</v>
      </c>
      <c r="D108" s="290"/>
      <c r="E108" s="290"/>
      <c r="F108" s="290"/>
      <c r="G108" s="290"/>
      <c r="H108" s="290"/>
      <c r="I108" s="290"/>
      <c r="J108" s="292">
        <f t="shared" si="1"/>
        <v>11035275</v>
      </c>
      <c r="K108"/>
      <c r="L108"/>
      <c r="M108"/>
      <c r="N108" s="262"/>
    </row>
    <row r="109" spans="1:14" ht="45" x14ac:dyDescent="0.25">
      <c r="A109" s="287"/>
      <c r="B109" s="276" t="s">
        <v>1819</v>
      </c>
      <c r="C109" s="290">
        <v>6558125</v>
      </c>
      <c r="D109" s="290"/>
      <c r="E109" s="290"/>
      <c r="F109" s="290"/>
      <c r="G109" s="290"/>
      <c r="H109" s="290"/>
      <c r="I109" s="290"/>
      <c r="J109" s="292">
        <f t="shared" si="1"/>
        <v>6558125</v>
      </c>
      <c r="K109"/>
      <c r="L109"/>
      <c r="M109"/>
      <c r="N109" s="262"/>
    </row>
    <row r="110" spans="1:14" ht="45" x14ac:dyDescent="0.25">
      <c r="A110" s="287"/>
      <c r="B110" s="276" t="s">
        <v>1820</v>
      </c>
      <c r="C110" s="290">
        <v>4802120</v>
      </c>
      <c r="D110" s="290"/>
      <c r="E110" s="290"/>
      <c r="F110" s="290"/>
      <c r="G110" s="290"/>
      <c r="H110" s="290"/>
      <c r="I110" s="290"/>
      <c r="J110" s="292">
        <f t="shared" si="1"/>
        <v>4802120</v>
      </c>
      <c r="K110"/>
      <c r="L110"/>
      <c r="M110"/>
      <c r="N110" s="262"/>
    </row>
    <row r="111" spans="1:14" ht="45" x14ac:dyDescent="0.25">
      <c r="A111" s="287"/>
      <c r="B111" s="276" t="s">
        <v>1821</v>
      </c>
      <c r="C111" s="290">
        <v>4595200</v>
      </c>
      <c r="D111" s="290"/>
      <c r="E111" s="290"/>
      <c r="F111" s="290"/>
      <c r="G111" s="290"/>
      <c r="H111" s="290"/>
      <c r="I111" s="290"/>
      <c r="J111" s="292">
        <f t="shared" si="1"/>
        <v>4595200</v>
      </c>
      <c r="K111"/>
      <c r="L111"/>
      <c r="M111"/>
      <c r="N111" s="262"/>
    </row>
    <row r="112" spans="1:14" ht="30" x14ac:dyDescent="0.25">
      <c r="A112" s="287"/>
      <c r="B112" s="276" t="s">
        <v>1822</v>
      </c>
      <c r="C112" s="290">
        <v>12403731</v>
      </c>
      <c r="D112" s="290"/>
      <c r="E112" s="290"/>
      <c r="F112" s="290"/>
      <c r="G112" s="290"/>
      <c r="H112" s="290"/>
      <c r="I112" s="290"/>
      <c r="J112" s="292">
        <f t="shared" si="1"/>
        <v>12403731</v>
      </c>
      <c r="K112"/>
      <c r="L112"/>
      <c r="M112"/>
      <c r="N112" s="262"/>
    </row>
    <row r="113" spans="1:14" ht="30" x14ac:dyDescent="0.25">
      <c r="A113" s="287"/>
      <c r="B113" s="276" t="s">
        <v>1823</v>
      </c>
      <c r="C113" s="290">
        <v>900000000</v>
      </c>
      <c r="D113" s="290"/>
      <c r="E113" s="290"/>
      <c r="F113" s="290"/>
      <c r="G113" s="290"/>
      <c r="H113" s="290"/>
      <c r="I113" s="290"/>
      <c r="J113" s="292">
        <f t="shared" si="1"/>
        <v>900000000</v>
      </c>
      <c r="K113"/>
      <c r="L113"/>
      <c r="M113"/>
      <c r="N113" s="262"/>
    </row>
    <row r="114" spans="1:14" ht="30" x14ac:dyDescent="0.25">
      <c r="A114" s="287"/>
      <c r="B114" s="276" t="s">
        <v>1824</v>
      </c>
      <c r="C114" s="290">
        <v>56166166</v>
      </c>
      <c r="D114" s="290"/>
      <c r="E114" s="290"/>
      <c r="F114" s="290"/>
      <c r="G114" s="290"/>
      <c r="H114" s="290"/>
      <c r="I114" s="290"/>
      <c r="J114" s="292">
        <f t="shared" si="1"/>
        <v>56166166</v>
      </c>
      <c r="K114"/>
      <c r="L114"/>
      <c r="M114"/>
      <c r="N114" s="262"/>
    </row>
    <row r="115" spans="1:14" ht="45" x14ac:dyDescent="0.25">
      <c r="A115" s="287"/>
      <c r="B115" s="276" t="s">
        <v>1825</v>
      </c>
      <c r="C115" s="290"/>
      <c r="D115" s="290"/>
      <c r="E115" s="290"/>
      <c r="F115" s="290"/>
      <c r="G115" s="290">
        <v>250000000</v>
      </c>
      <c r="H115" s="290"/>
      <c r="I115" s="290"/>
      <c r="J115" s="292">
        <f t="shared" si="1"/>
        <v>250000000</v>
      </c>
      <c r="K115"/>
      <c r="L115"/>
      <c r="M115"/>
      <c r="N115" s="262"/>
    </row>
    <row r="116" spans="1:14" ht="45" x14ac:dyDescent="0.25">
      <c r="A116" s="287"/>
      <c r="B116" s="276" t="s">
        <v>1826</v>
      </c>
      <c r="C116" s="290">
        <v>18000000</v>
      </c>
      <c r="D116" s="290"/>
      <c r="E116" s="290"/>
      <c r="F116" s="290"/>
      <c r="G116" s="290"/>
      <c r="H116" s="290"/>
      <c r="I116" s="290"/>
      <c r="J116" s="292">
        <f t="shared" si="1"/>
        <v>18000000</v>
      </c>
      <c r="K116"/>
      <c r="L116"/>
      <c r="M116"/>
      <c r="N116" s="262"/>
    </row>
    <row r="117" spans="1:14" ht="45" x14ac:dyDescent="0.25">
      <c r="A117" s="287"/>
      <c r="B117" s="276" t="s">
        <v>1827</v>
      </c>
      <c r="C117" s="290">
        <v>21163727</v>
      </c>
      <c r="D117" s="290"/>
      <c r="E117" s="290"/>
      <c r="F117" s="290"/>
      <c r="G117" s="290"/>
      <c r="H117" s="290"/>
      <c r="I117" s="290"/>
      <c r="J117" s="292">
        <f t="shared" si="1"/>
        <v>21163727</v>
      </c>
      <c r="K117"/>
      <c r="L117"/>
      <c r="M117"/>
      <c r="N117" s="262"/>
    </row>
    <row r="118" spans="1:14" ht="15" x14ac:dyDescent="0.25">
      <c r="A118" s="287"/>
      <c r="B118" s="276" t="s">
        <v>1828</v>
      </c>
      <c r="C118" s="290">
        <v>0</v>
      </c>
      <c r="D118" s="290">
        <v>27848078</v>
      </c>
      <c r="E118" s="290">
        <v>21522877</v>
      </c>
      <c r="F118" s="290"/>
      <c r="G118" s="290"/>
      <c r="H118" s="290"/>
      <c r="I118" s="290"/>
      <c r="J118" s="292">
        <f t="shared" si="1"/>
        <v>49370955</v>
      </c>
      <c r="K118"/>
      <c r="L118"/>
      <c r="M118"/>
      <c r="N118" s="262"/>
    </row>
    <row r="119" spans="1:14" ht="15" x14ac:dyDescent="0.25">
      <c r="A119" s="287"/>
      <c r="B119" s="276" t="s">
        <v>1829</v>
      </c>
      <c r="C119" s="290"/>
      <c r="D119" s="290">
        <v>1550000</v>
      </c>
      <c r="E119" s="290">
        <v>5000000</v>
      </c>
      <c r="F119" s="290"/>
      <c r="G119" s="290"/>
      <c r="H119" s="290"/>
      <c r="I119" s="290"/>
      <c r="J119" s="292">
        <f t="shared" si="1"/>
        <v>6550000</v>
      </c>
      <c r="K119"/>
      <c r="L119"/>
      <c r="M119"/>
      <c r="N119" s="262"/>
    </row>
    <row r="120" spans="1:14" ht="15" x14ac:dyDescent="0.25">
      <c r="A120" s="287"/>
      <c r="B120" s="276" t="s">
        <v>1830</v>
      </c>
      <c r="C120" s="290"/>
      <c r="D120" s="290">
        <v>1450000</v>
      </c>
      <c r="E120" s="290">
        <v>7100000</v>
      </c>
      <c r="F120" s="290"/>
      <c r="G120" s="290"/>
      <c r="H120" s="290"/>
      <c r="I120" s="290"/>
      <c r="J120" s="292">
        <f t="shared" si="1"/>
        <v>8550000</v>
      </c>
      <c r="K120"/>
      <c r="L120"/>
      <c r="M120"/>
      <c r="N120" s="262"/>
    </row>
    <row r="121" spans="1:14" ht="30" x14ac:dyDescent="0.25">
      <c r="A121" s="287"/>
      <c r="B121" s="276" t="s">
        <v>1831</v>
      </c>
      <c r="C121" s="290"/>
      <c r="D121" s="290">
        <v>16321050</v>
      </c>
      <c r="E121" s="290">
        <v>10000000</v>
      </c>
      <c r="F121" s="290"/>
      <c r="G121" s="290"/>
      <c r="H121" s="290"/>
      <c r="I121" s="290"/>
      <c r="J121" s="292">
        <f t="shared" si="1"/>
        <v>26321050</v>
      </c>
      <c r="K121"/>
      <c r="L121"/>
      <c r="M121"/>
      <c r="N121" s="262"/>
    </row>
    <row r="122" spans="1:14" ht="15" x14ac:dyDescent="0.25">
      <c r="A122" s="287"/>
      <c r="B122" s="276" t="s">
        <v>1832</v>
      </c>
      <c r="C122" s="290"/>
      <c r="D122" s="290">
        <v>241434210.42000002</v>
      </c>
      <c r="E122" s="290">
        <v>56837317.479999997</v>
      </c>
      <c r="F122" s="290">
        <v>6900000</v>
      </c>
      <c r="G122" s="290">
        <v>33000000</v>
      </c>
      <c r="H122" s="290"/>
      <c r="I122" s="290"/>
      <c r="J122" s="292">
        <f t="shared" si="1"/>
        <v>338171527.90000004</v>
      </c>
      <c r="K122"/>
      <c r="L122"/>
      <c r="M122"/>
      <c r="N122" s="262"/>
    </row>
    <row r="123" spans="1:14" ht="15" x14ac:dyDescent="0.25">
      <c r="A123" s="287"/>
      <c r="B123" s="276" t="s">
        <v>1833</v>
      </c>
      <c r="C123" s="290"/>
      <c r="D123" s="290">
        <v>24508228</v>
      </c>
      <c r="E123" s="290">
        <v>23363229</v>
      </c>
      <c r="F123" s="290"/>
      <c r="G123" s="290"/>
      <c r="H123" s="290"/>
      <c r="I123" s="290"/>
      <c r="J123" s="292">
        <f t="shared" si="1"/>
        <v>47871457</v>
      </c>
      <c r="K123"/>
      <c r="L123"/>
      <c r="M123"/>
      <c r="N123" s="262"/>
    </row>
    <row r="124" spans="1:14" ht="30" x14ac:dyDescent="0.25">
      <c r="A124" s="287"/>
      <c r="B124" s="276" t="s">
        <v>1834</v>
      </c>
      <c r="C124" s="290">
        <v>6417846</v>
      </c>
      <c r="D124" s="290"/>
      <c r="E124" s="290"/>
      <c r="F124" s="290"/>
      <c r="G124" s="290"/>
      <c r="H124" s="290"/>
      <c r="I124" s="290"/>
      <c r="J124" s="292">
        <f t="shared" si="1"/>
        <v>6417846</v>
      </c>
      <c r="K124"/>
      <c r="L124"/>
      <c r="M124"/>
      <c r="N124" s="262"/>
    </row>
    <row r="125" spans="1:14" ht="30" x14ac:dyDescent="0.25">
      <c r="A125" s="287"/>
      <c r="B125" s="276" t="s">
        <v>1835</v>
      </c>
      <c r="C125" s="290">
        <v>7441709</v>
      </c>
      <c r="D125" s="290"/>
      <c r="E125" s="290"/>
      <c r="F125" s="290"/>
      <c r="G125" s="290"/>
      <c r="H125" s="290"/>
      <c r="I125" s="290"/>
      <c r="J125" s="292">
        <f t="shared" si="1"/>
        <v>7441709</v>
      </c>
      <c r="K125"/>
      <c r="L125"/>
      <c r="M125"/>
      <c r="N125" s="262"/>
    </row>
    <row r="126" spans="1:14" ht="30" x14ac:dyDescent="0.25">
      <c r="A126" s="287"/>
      <c r="B126" s="276" t="s">
        <v>1836</v>
      </c>
      <c r="C126" s="290">
        <v>81961307</v>
      </c>
      <c r="D126" s="290"/>
      <c r="E126" s="290"/>
      <c r="F126" s="290"/>
      <c r="G126" s="290"/>
      <c r="H126" s="290"/>
      <c r="I126" s="290"/>
      <c r="J126" s="292">
        <f t="shared" si="1"/>
        <v>81961307</v>
      </c>
      <c r="K126"/>
      <c r="L126"/>
      <c r="M126"/>
      <c r="N126" s="262"/>
    </row>
    <row r="127" spans="1:14" ht="15" x14ac:dyDescent="0.25">
      <c r="A127" s="287"/>
      <c r="B127" s="276" t="s">
        <v>1837</v>
      </c>
      <c r="C127" s="290"/>
      <c r="D127" s="290">
        <v>2800000</v>
      </c>
      <c r="E127" s="290">
        <v>156000000</v>
      </c>
      <c r="F127" s="290"/>
      <c r="G127" s="290"/>
      <c r="H127" s="290"/>
      <c r="I127" s="290"/>
      <c r="J127" s="292">
        <f t="shared" si="1"/>
        <v>158800000</v>
      </c>
      <c r="K127"/>
      <c r="L127"/>
      <c r="M127"/>
      <c r="N127" s="262"/>
    </row>
    <row r="128" spans="1:14" ht="60" x14ac:dyDescent="0.25">
      <c r="A128" s="287"/>
      <c r="B128" s="276" t="s">
        <v>1838</v>
      </c>
      <c r="C128" s="290">
        <v>300000000</v>
      </c>
      <c r="D128" s="290"/>
      <c r="E128" s="290"/>
      <c r="F128" s="290"/>
      <c r="G128" s="290"/>
      <c r="H128" s="290"/>
      <c r="I128" s="290"/>
      <c r="J128" s="292">
        <f t="shared" si="1"/>
        <v>300000000</v>
      </c>
      <c r="K128"/>
      <c r="L128"/>
      <c r="M128"/>
      <c r="N128" s="262"/>
    </row>
    <row r="129" spans="1:14" ht="30" x14ac:dyDescent="0.25">
      <c r="A129" s="287"/>
      <c r="B129" s="276" t="s">
        <v>1839</v>
      </c>
      <c r="C129" s="290">
        <v>222845527</v>
      </c>
      <c r="D129" s="290"/>
      <c r="E129" s="290"/>
      <c r="F129" s="290"/>
      <c r="G129" s="290"/>
      <c r="H129" s="290">
        <v>8435000000</v>
      </c>
      <c r="I129" s="290"/>
      <c r="J129" s="292">
        <f t="shared" si="1"/>
        <v>8657845527</v>
      </c>
      <c r="K129"/>
      <c r="L129"/>
      <c r="M129"/>
      <c r="N129" s="262"/>
    </row>
    <row r="130" spans="1:14" ht="30" x14ac:dyDescent="0.25">
      <c r="A130" s="287"/>
      <c r="B130" s="276" t="s">
        <v>1840</v>
      </c>
      <c r="C130" s="290">
        <v>57170730</v>
      </c>
      <c r="D130" s="290"/>
      <c r="E130" s="290"/>
      <c r="F130" s="290"/>
      <c r="G130" s="290"/>
      <c r="H130" s="290"/>
      <c r="I130" s="290"/>
      <c r="J130" s="292">
        <f t="shared" si="1"/>
        <v>57170730</v>
      </c>
      <c r="K130"/>
      <c r="L130"/>
      <c r="M130"/>
      <c r="N130" s="262"/>
    </row>
    <row r="131" spans="1:14" ht="30" x14ac:dyDescent="0.25">
      <c r="A131" s="287"/>
      <c r="B131" s="276" t="s">
        <v>1841</v>
      </c>
      <c r="C131" s="290">
        <v>70393227</v>
      </c>
      <c r="D131" s="290"/>
      <c r="E131" s="290"/>
      <c r="F131" s="290"/>
      <c r="G131" s="290"/>
      <c r="H131" s="290"/>
      <c r="I131" s="290"/>
      <c r="J131" s="292">
        <f t="shared" si="1"/>
        <v>70393227</v>
      </c>
      <c r="K131"/>
      <c r="L131"/>
      <c r="M131"/>
      <c r="N131" s="262"/>
    </row>
    <row r="132" spans="1:14" ht="30" x14ac:dyDescent="0.25">
      <c r="A132" s="287"/>
      <c r="B132" s="276" t="s">
        <v>1842</v>
      </c>
      <c r="C132" s="290">
        <v>178301487</v>
      </c>
      <c r="D132" s="290"/>
      <c r="E132" s="290"/>
      <c r="F132" s="290"/>
      <c r="G132" s="290"/>
      <c r="H132" s="290"/>
      <c r="I132" s="290"/>
      <c r="J132" s="292">
        <f t="shared" si="1"/>
        <v>178301487</v>
      </c>
      <c r="K132"/>
      <c r="L132"/>
      <c r="M132"/>
      <c r="N132" s="262"/>
    </row>
    <row r="133" spans="1:14" ht="30" x14ac:dyDescent="0.25">
      <c r="A133" s="287"/>
      <c r="B133" s="276" t="s">
        <v>1843</v>
      </c>
      <c r="C133" s="290"/>
      <c r="D133" s="290"/>
      <c r="E133" s="290"/>
      <c r="F133" s="290"/>
      <c r="G133" s="290"/>
      <c r="H133" s="290">
        <v>682415600</v>
      </c>
      <c r="I133" s="290"/>
      <c r="J133" s="292">
        <f t="shared" si="1"/>
        <v>682415600</v>
      </c>
      <c r="K133"/>
      <c r="L133"/>
      <c r="M133"/>
      <c r="N133" s="262"/>
    </row>
    <row r="134" spans="1:14" ht="30" x14ac:dyDescent="0.25">
      <c r="A134" s="287"/>
      <c r="B134" s="276" t="s">
        <v>1844</v>
      </c>
      <c r="C134" s="290">
        <v>59502671</v>
      </c>
      <c r="D134" s="290"/>
      <c r="E134" s="290"/>
      <c r="F134" s="290"/>
      <c r="G134" s="290"/>
      <c r="H134" s="290"/>
      <c r="I134" s="290"/>
      <c r="J134" s="292">
        <f t="shared" si="1"/>
        <v>59502671</v>
      </c>
      <c r="K134"/>
      <c r="L134"/>
      <c r="M134"/>
      <c r="N134" s="262"/>
    </row>
    <row r="135" spans="1:14" ht="30" x14ac:dyDescent="0.25">
      <c r="A135" s="287"/>
      <c r="B135" s="276" t="s">
        <v>1845</v>
      </c>
      <c r="C135" s="290">
        <v>15235193</v>
      </c>
      <c r="D135" s="290"/>
      <c r="E135" s="290"/>
      <c r="F135" s="290"/>
      <c r="G135" s="290"/>
      <c r="H135" s="290"/>
      <c r="I135" s="290"/>
      <c r="J135" s="292">
        <f t="shared" si="1"/>
        <v>15235193</v>
      </c>
      <c r="K135"/>
      <c r="L135"/>
      <c r="M135"/>
      <c r="N135" s="262"/>
    </row>
    <row r="136" spans="1:14" ht="45" x14ac:dyDescent="0.25">
      <c r="A136" s="287"/>
      <c r="B136" s="276" t="s">
        <v>1846</v>
      </c>
      <c r="C136" s="290">
        <v>10740698</v>
      </c>
      <c r="D136" s="290"/>
      <c r="E136" s="290"/>
      <c r="F136" s="290"/>
      <c r="G136" s="290"/>
      <c r="H136" s="290"/>
      <c r="I136" s="290"/>
      <c r="J136" s="292">
        <f t="shared" si="1"/>
        <v>10740698</v>
      </c>
      <c r="K136"/>
      <c r="L136"/>
      <c r="M136"/>
      <c r="N136" s="262"/>
    </row>
    <row r="137" spans="1:14" ht="30" x14ac:dyDescent="0.25">
      <c r="A137" s="287"/>
      <c r="B137" s="276" t="s">
        <v>1847</v>
      </c>
      <c r="C137" s="290"/>
      <c r="D137" s="290">
        <v>146000000</v>
      </c>
      <c r="E137" s="290"/>
      <c r="F137" s="290"/>
      <c r="G137" s="290"/>
      <c r="H137" s="290"/>
      <c r="I137" s="290"/>
      <c r="J137" s="292">
        <f t="shared" si="1"/>
        <v>146000000</v>
      </c>
      <c r="K137"/>
      <c r="L137"/>
      <c r="M137"/>
      <c r="N137" s="262"/>
    </row>
    <row r="138" spans="1:14" ht="30" x14ac:dyDescent="0.25">
      <c r="A138" s="287"/>
      <c r="B138" s="276" t="s">
        <v>1848</v>
      </c>
      <c r="C138" s="290">
        <v>3141627</v>
      </c>
      <c r="D138" s="290"/>
      <c r="E138" s="290"/>
      <c r="F138" s="290"/>
      <c r="G138" s="290"/>
      <c r="H138" s="290"/>
      <c r="I138" s="290"/>
      <c r="J138" s="292">
        <f t="shared" si="1"/>
        <v>3141627</v>
      </c>
      <c r="K138"/>
      <c r="L138"/>
      <c r="M138"/>
      <c r="N138" s="262"/>
    </row>
    <row r="139" spans="1:14" ht="30" x14ac:dyDescent="0.25">
      <c r="A139" s="287"/>
      <c r="B139" s="276" t="s">
        <v>1849</v>
      </c>
      <c r="C139" s="290">
        <v>98957</v>
      </c>
      <c r="D139" s="290"/>
      <c r="E139" s="290"/>
      <c r="F139" s="290"/>
      <c r="G139" s="290"/>
      <c r="H139" s="290"/>
      <c r="I139" s="290"/>
      <c r="J139" s="292">
        <f t="shared" ref="J139:J202" si="2">SUM(C139:I139)</f>
        <v>98957</v>
      </c>
      <c r="K139"/>
      <c r="L139"/>
      <c r="M139"/>
      <c r="N139" s="262"/>
    </row>
    <row r="140" spans="1:14" ht="45" x14ac:dyDescent="0.25">
      <c r="A140" s="287"/>
      <c r="B140" s="276" t="s">
        <v>1850</v>
      </c>
      <c r="C140" s="290">
        <v>6606206</v>
      </c>
      <c r="D140" s="290"/>
      <c r="E140" s="290"/>
      <c r="F140" s="290"/>
      <c r="G140" s="290"/>
      <c r="H140" s="290"/>
      <c r="I140" s="290"/>
      <c r="J140" s="292">
        <f t="shared" si="2"/>
        <v>6606206</v>
      </c>
      <c r="K140"/>
      <c r="L140"/>
      <c r="M140"/>
      <c r="N140" s="262"/>
    </row>
    <row r="141" spans="1:14" ht="30" x14ac:dyDescent="0.25">
      <c r="A141" s="287"/>
      <c r="B141" s="276" t="s">
        <v>1851</v>
      </c>
      <c r="C141" s="290">
        <v>6558125</v>
      </c>
      <c r="D141" s="290"/>
      <c r="E141" s="290"/>
      <c r="F141" s="290"/>
      <c r="G141" s="290"/>
      <c r="H141" s="290"/>
      <c r="I141" s="290"/>
      <c r="J141" s="292">
        <f t="shared" si="2"/>
        <v>6558125</v>
      </c>
      <c r="K141"/>
      <c r="L141"/>
      <c r="M141"/>
      <c r="N141" s="262"/>
    </row>
    <row r="142" spans="1:14" ht="30" x14ac:dyDescent="0.25">
      <c r="A142" s="287"/>
      <c r="B142" s="276" t="s">
        <v>1852</v>
      </c>
      <c r="C142" s="290">
        <v>4612045</v>
      </c>
      <c r="D142" s="290"/>
      <c r="E142" s="290"/>
      <c r="F142" s="290"/>
      <c r="G142" s="290"/>
      <c r="H142" s="290"/>
      <c r="I142" s="290"/>
      <c r="J142" s="292">
        <f t="shared" si="2"/>
        <v>4612045</v>
      </c>
      <c r="K142"/>
      <c r="L142"/>
      <c r="M142"/>
      <c r="N142" s="262"/>
    </row>
    <row r="143" spans="1:14" ht="45" x14ac:dyDescent="0.25">
      <c r="A143" s="287"/>
      <c r="B143" s="276" t="s">
        <v>1853</v>
      </c>
      <c r="C143" s="290">
        <v>4510977</v>
      </c>
      <c r="D143" s="290"/>
      <c r="E143" s="290"/>
      <c r="F143" s="290"/>
      <c r="G143" s="290"/>
      <c r="H143" s="290"/>
      <c r="I143" s="290"/>
      <c r="J143" s="292">
        <f t="shared" si="2"/>
        <v>4510977</v>
      </c>
      <c r="K143"/>
      <c r="L143"/>
      <c r="M143"/>
      <c r="N143" s="262"/>
    </row>
    <row r="144" spans="1:14" ht="45" x14ac:dyDescent="0.25">
      <c r="A144" s="287"/>
      <c r="B144" s="276" t="s">
        <v>1854</v>
      </c>
      <c r="C144" s="290">
        <v>6558125</v>
      </c>
      <c r="D144" s="290"/>
      <c r="E144" s="290"/>
      <c r="F144" s="290"/>
      <c r="G144" s="290"/>
      <c r="H144" s="290"/>
      <c r="I144" s="290"/>
      <c r="J144" s="292">
        <f t="shared" si="2"/>
        <v>6558125</v>
      </c>
      <c r="K144"/>
      <c r="L144"/>
      <c r="M144"/>
      <c r="N144" s="262"/>
    </row>
    <row r="145" spans="1:14" ht="30" x14ac:dyDescent="0.25">
      <c r="A145" s="287"/>
      <c r="B145" s="276" t="s">
        <v>1855</v>
      </c>
      <c r="C145" s="290">
        <v>11075727</v>
      </c>
      <c r="D145" s="290"/>
      <c r="E145" s="290"/>
      <c r="F145" s="290"/>
      <c r="G145" s="290"/>
      <c r="H145" s="290"/>
      <c r="I145" s="290"/>
      <c r="J145" s="292">
        <f t="shared" si="2"/>
        <v>11075727</v>
      </c>
      <c r="K145"/>
      <c r="L145"/>
      <c r="M145"/>
      <c r="N145" s="262"/>
    </row>
    <row r="146" spans="1:14" ht="45" x14ac:dyDescent="0.25">
      <c r="A146" s="287"/>
      <c r="B146" s="276" t="s">
        <v>1856</v>
      </c>
      <c r="C146" s="290">
        <v>11035275</v>
      </c>
      <c r="D146" s="290"/>
      <c r="E146" s="290"/>
      <c r="F146" s="290"/>
      <c r="G146" s="290"/>
      <c r="H146" s="290"/>
      <c r="I146" s="290"/>
      <c r="J146" s="292">
        <f t="shared" si="2"/>
        <v>11035275</v>
      </c>
      <c r="K146"/>
      <c r="L146"/>
      <c r="M146"/>
      <c r="N146" s="262"/>
    </row>
    <row r="147" spans="1:14" ht="30" x14ac:dyDescent="0.25">
      <c r="A147" s="287"/>
      <c r="B147" s="276" t="s">
        <v>1857</v>
      </c>
      <c r="C147" s="290">
        <v>11208701</v>
      </c>
      <c r="D147" s="290"/>
      <c r="E147" s="290"/>
      <c r="F147" s="290"/>
      <c r="G147" s="290"/>
      <c r="H147" s="290"/>
      <c r="I147" s="290"/>
      <c r="J147" s="292">
        <f t="shared" si="2"/>
        <v>11208701</v>
      </c>
      <c r="K147"/>
      <c r="L147"/>
      <c r="M147"/>
      <c r="N147" s="262"/>
    </row>
    <row r="148" spans="1:14" ht="45" x14ac:dyDescent="0.25">
      <c r="A148" s="287"/>
      <c r="B148" s="276" t="s">
        <v>1858</v>
      </c>
      <c r="C148" s="290">
        <v>11289410</v>
      </c>
      <c r="D148" s="290"/>
      <c r="E148" s="290"/>
      <c r="F148" s="290"/>
      <c r="G148" s="290"/>
      <c r="H148" s="290"/>
      <c r="I148" s="290"/>
      <c r="J148" s="292">
        <f t="shared" si="2"/>
        <v>11289410</v>
      </c>
      <c r="K148"/>
      <c r="L148"/>
      <c r="M148"/>
      <c r="N148" s="262"/>
    </row>
    <row r="149" spans="1:14" ht="30" x14ac:dyDescent="0.25">
      <c r="A149" s="287"/>
      <c r="B149" s="276" t="s">
        <v>1859</v>
      </c>
      <c r="C149" s="290">
        <v>6510045</v>
      </c>
      <c r="D149" s="290"/>
      <c r="E149" s="290"/>
      <c r="F149" s="290"/>
      <c r="G149" s="290"/>
      <c r="H149" s="290"/>
      <c r="I149" s="290"/>
      <c r="J149" s="292">
        <f t="shared" si="2"/>
        <v>6510045</v>
      </c>
      <c r="K149"/>
      <c r="L149"/>
      <c r="M149"/>
      <c r="N149" s="262"/>
    </row>
    <row r="150" spans="1:14" ht="45" x14ac:dyDescent="0.25">
      <c r="A150" s="287"/>
      <c r="B150" s="276" t="s">
        <v>1860</v>
      </c>
      <c r="C150" s="290">
        <v>4628889</v>
      </c>
      <c r="D150" s="290"/>
      <c r="E150" s="290"/>
      <c r="F150" s="290"/>
      <c r="G150" s="290"/>
      <c r="H150" s="290"/>
      <c r="I150" s="290"/>
      <c r="J150" s="292">
        <f t="shared" si="2"/>
        <v>4628889</v>
      </c>
      <c r="K150"/>
      <c r="L150"/>
      <c r="M150"/>
      <c r="N150" s="262"/>
    </row>
    <row r="151" spans="1:14" ht="30" x14ac:dyDescent="0.25">
      <c r="A151" s="287"/>
      <c r="B151" s="276" t="s">
        <v>1861</v>
      </c>
      <c r="C151" s="290"/>
      <c r="D151" s="290"/>
      <c r="E151" s="290"/>
      <c r="F151" s="290"/>
      <c r="G151" s="290"/>
      <c r="H151" s="290">
        <v>602500000</v>
      </c>
      <c r="I151" s="290"/>
      <c r="J151" s="292">
        <f t="shared" si="2"/>
        <v>602500000</v>
      </c>
      <c r="K151"/>
      <c r="L151"/>
      <c r="M151"/>
      <c r="N151" s="262"/>
    </row>
    <row r="152" spans="1:14" ht="30" x14ac:dyDescent="0.25">
      <c r="A152" s="287"/>
      <c r="B152" s="276" t="s">
        <v>1862</v>
      </c>
      <c r="C152" s="290">
        <v>6462128</v>
      </c>
      <c r="D152" s="290"/>
      <c r="E152" s="290"/>
      <c r="F152" s="290"/>
      <c r="G152" s="290"/>
      <c r="H152" s="290"/>
      <c r="I152" s="290"/>
      <c r="J152" s="292">
        <f t="shared" si="2"/>
        <v>6462128</v>
      </c>
      <c r="K152"/>
      <c r="L152"/>
      <c r="M152"/>
      <c r="N152" s="262"/>
    </row>
    <row r="153" spans="1:14" ht="30" x14ac:dyDescent="0.25">
      <c r="A153" s="287"/>
      <c r="B153" s="276" t="s">
        <v>1863</v>
      </c>
      <c r="C153" s="290">
        <v>26575728</v>
      </c>
      <c r="D153" s="290"/>
      <c r="E153" s="290"/>
      <c r="F153" s="290"/>
      <c r="G153" s="290"/>
      <c r="H153" s="290"/>
      <c r="I153" s="290"/>
      <c r="J153" s="292">
        <f t="shared" si="2"/>
        <v>26575728</v>
      </c>
      <c r="K153"/>
      <c r="L153"/>
      <c r="M153"/>
      <c r="N153" s="262"/>
    </row>
    <row r="154" spans="1:14" ht="30" x14ac:dyDescent="0.25">
      <c r="A154" s="287"/>
      <c r="B154" s="276" t="s">
        <v>1864</v>
      </c>
      <c r="C154" s="290">
        <v>23910828</v>
      </c>
      <c r="D154" s="290"/>
      <c r="E154" s="290"/>
      <c r="F154" s="290"/>
      <c r="G154" s="290"/>
      <c r="H154" s="290"/>
      <c r="I154" s="290"/>
      <c r="J154" s="292">
        <f t="shared" si="2"/>
        <v>23910828</v>
      </c>
      <c r="K154"/>
      <c r="L154"/>
      <c r="M154"/>
      <c r="N154" s="262"/>
    </row>
    <row r="155" spans="1:14" ht="45" x14ac:dyDescent="0.25">
      <c r="A155" s="287"/>
      <c r="B155" s="276" t="s">
        <v>1865</v>
      </c>
      <c r="C155" s="290">
        <v>10000000</v>
      </c>
      <c r="D155" s="290"/>
      <c r="E155" s="290"/>
      <c r="F155" s="290"/>
      <c r="G155" s="290"/>
      <c r="H155" s="290"/>
      <c r="I155" s="290"/>
      <c r="J155" s="292">
        <f t="shared" si="2"/>
        <v>10000000</v>
      </c>
      <c r="K155"/>
      <c r="L155"/>
      <c r="M155"/>
      <c r="N155" s="262"/>
    </row>
    <row r="156" spans="1:14" ht="45" x14ac:dyDescent="0.25">
      <c r="A156" s="287"/>
      <c r="B156" s="276" t="s">
        <v>1866</v>
      </c>
      <c r="C156" s="290">
        <v>53842756</v>
      </c>
      <c r="D156" s="290"/>
      <c r="E156" s="290"/>
      <c r="F156" s="290"/>
      <c r="G156" s="290"/>
      <c r="H156" s="290"/>
      <c r="I156" s="290"/>
      <c r="J156" s="292">
        <f t="shared" si="2"/>
        <v>53842756</v>
      </c>
      <c r="K156"/>
      <c r="L156"/>
      <c r="M156"/>
      <c r="N156" s="262"/>
    </row>
    <row r="157" spans="1:14" ht="30" x14ac:dyDescent="0.25">
      <c r="A157" s="287"/>
      <c r="B157" s="276" t="s">
        <v>1867</v>
      </c>
      <c r="C157" s="290">
        <v>1575154473</v>
      </c>
      <c r="D157" s="290"/>
      <c r="E157" s="290"/>
      <c r="F157" s="290"/>
      <c r="G157" s="290"/>
      <c r="H157" s="290"/>
      <c r="I157" s="290"/>
      <c r="J157" s="292">
        <f t="shared" si="2"/>
        <v>1575154473</v>
      </c>
      <c r="K157"/>
      <c r="L157"/>
      <c r="M157"/>
      <c r="N157" s="262"/>
    </row>
    <row r="158" spans="1:14" ht="30" x14ac:dyDescent="0.25">
      <c r="A158" s="287"/>
      <c r="B158" s="276" t="s">
        <v>1868</v>
      </c>
      <c r="C158" s="290">
        <v>7085308</v>
      </c>
      <c r="D158" s="290"/>
      <c r="E158" s="290"/>
      <c r="F158" s="290"/>
      <c r="G158" s="290"/>
      <c r="H158" s="290"/>
      <c r="I158" s="290"/>
      <c r="J158" s="292">
        <f t="shared" si="2"/>
        <v>7085308</v>
      </c>
      <c r="K158"/>
      <c r="L158"/>
      <c r="M158"/>
      <c r="N158" s="262"/>
    </row>
    <row r="159" spans="1:14" ht="45" x14ac:dyDescent="0.25">
      <c r="A159" s="287"/>
      <c r="B159" s="276" t="s">
        <v>1869</v>
      </c>
      <c r="C159" s="290">
        <v>11834423</v>
      </c>
      <c r="D159" s="290"/>
      <c r="E159" s="290"/>
      <c r="F159" s="290"/>
      <c r="G159" s="290"/>
      <c r="H159" s="290"/>
      <c r="I159" s="290"/>
      <c r="J159" s="292">
        <f t="shared" si="2"/>
        <v>11834423</v>
      </c>
      <c r="K159"/>
      <c r="L159"/>
      <c r="M159"/>
      <c r="N159" s="262"/>
    </row>
    <row r="160" spans="1:14" ht="30" x14ac:dyDescent="0.25">
      <c r="A160" s="287"/>
      <c r="B160" s="276" t="s">
        <v>1870</v>
      </c>
      <c r="C160" s="290">
        <v>85000000</v>
      </c>
      <c r="D160" s="290"/>
      <c r="E160" s="290"/>
      <c r="F160" s="290"/>
      <c r="G160" s="290"/>
      <c r="H160" s="290"/>
      <c r="I160" s="290"/>
      <c r="J160" s="292">
        <f t="shared" si="2"/>
        <v>85000000</v>
      </c>
      <c r="K160"/>
      <c r="L160"/>
      <c r="M160"/>
      <c r="N160" s="262"/>
    </row>
    <row r="161" spans="1:14" ht="45" x14ac:dyDescent="0.25">
      <c r="A161" s="287"/>
      <c r="B161" s="276" t="s">
        <v>1871</v>
      </c>
      <c r="C161" s="290">
        <v>122665657</v>
      </c>
      <c r="D161" s="290"/>
      <c r="E161" s="290"/>
      <c r="F161" s="290"/>
      <c r="G161" s="290"/>
      <c r="H161" s="290"/>
      <c r="I161" s="290"/>
      <c r="J161" s="292">
        <f t="shared" si="2"/>
        <v>122665657</v>
      </c>
      <c r="K161"/>
      <c r="L161"/>
      <c r="M161"/>
      <c r="N161" s="262"/>
    </row>
    <row r="162" spans="1:14" ht="30" x14ac:dyDescent="0.25">
      <c r="A162" s="287"/>
      <c r="B162" s="276" t="s">
        <v>1872</v>
      </c>
      <c r="C162" s="290">
        <v>33937524</v>
      </c>
      <c r="D162" s="290"/>
      <c r="E162" s="290"/>
      <c r="F162" s="290"/>
      <c r="G162" s="290"/>
      <c r="H162" s="290"/>
      <c r="I162" s="290"/>
      <c r="J162" s="292">
        <f t="shared" si="2"/>
        <v>33937524</v>
      </c>
      <c r="K162"/>
      <c r="L162"/>
      <c r="M162"/>
      <c r="N162" s="262"/>
    </row>
    <row r="163" spans="1:14" ht="30" x14ac:dyDescent="0.25">
      <c r="A163" s="287"/>
      <c r="B163" s="276" t="s">
        <v>1873</v>
      </c>
      <c r="C163" s="290">
        <v>242940000</v>
      </c>
      <c r="D163" s="290"/>
      <c r="E163" s="290"/>
      <c r="F163" s="290"/>
      <c r="G163" s="290"/>
      <c r="H163" s="290"/>
      <c r="I163" s="290"/>
      <c r="J163" s="292">
        <f t="shared" si="2"/>
        <v>242940000</v>
      </c>
      <c r="K163"/>
      <c r="L163"/>
      <c r="M163"/>
      <c r="N163" s="262"/>
    </row>
    <row r="164" spans="1:14" ht="45" x14ac:dyDescent="0.25">
      <c r="A164" s="287"/>
      <c r="B164" s="276" t="s">
        <v>1874</v>
      </c>
      <c r="C164" s="290"/>
      <c r="D164" s="290"/>
      <c r="E164" s="290"/>
      <c r="F164" s="290"/>
      <c r="G164" s="290">
        <v>94090</v>
      </c>
      <c r="H164" s="290"/>
      <c r="I164" s="290"/>
      <c r="J164" s="292">
        <f t="shared" si="2"/>
        <v>94090</v>
      </c>
      <c r="K164"/>
      <c r="L164"/>
      <c r="M164"/>
      <c r="N164" s="262"/>
    </row>
    <row r="165" spans="1:14" ht="45" x14ac:dyDescent="0.25">
      <c r="A165" s="287"/>
      <c r="B165" s="276" t="s">
        <v>1875</v>
      </c>
      <c r="C165" s="290">
        <v>83140672</v>
      </c>
      <c r="D165" s="290"/>
      <c r="E165" s="290"/>
      <c r="F165" s="290"/>
      <c r="G165" s="290"/>
      <c r="H165" s="290"/>
      <c r="I165" s="290"/>
      <c r="J165" s="292">
        <f t="shared" si="2"/>
        <v>83140672</v>
      </c>
      <c r="K165"/>
      <c r="L165"/>
      <c r="M165"/>
      <c r="N165" s="262"/>
    </row>
    <row r="166" spans="1:14" ht="30" x14ac:dyDescent="0.25">
      <c r="A166" s="287"/>
      <c r="B166" s="276" t="s">
        <v>1876</v>
      </c>
      <c r="C166" s="290"/>
      <c r="D166" s="290">
        <v>292970899</v>
      </c>
      <c r="E166" s="290"/>
      <c r="F166" s="290"/>
      <c r="G166" s="290"/>
      <c r="H166" s="290"/>
      <c r="I166" s="290"/>
      <c r="J166" s="292">
        <f t="shared" si="2"/>
        <v>292970899</v>
      </c>
      <c r="K166"/>
      <c r="L166"/>
      <c r="M166"/>
      <c r="N166" s="262"/>
    </row>
    <row r="167" spans="1:14" ht="15" x14ac:dyDescent="0.25">
      <c r="A167" s="287"/>
      <c r="B167" s="276" t="s">
        <v>1877</v>
      </c>
      <c r="C167" s="290"/>
      <c r="D167" s="290">
        <v>700000</v>
      </c>
      <c r="E167" s="290"/>
      <c r="F167" s="290"/>
      <c r="G167" s="290"/>
      <c r="H167" s="290"/>
      <c r="I167" s="290"/>
      <c r="J167" s="292">
        <f t="shared" si="2"/>
        <v>700000</v>
      </c>
      <c r="K167"/>
      <c r="L167"/>
      <c r="M167"/>
      <c r="N167" s="262"/>
    </row>
    <row r="168" spans="1:14" ht="30" x14ac:dyDescent="0.25">
      <c r="A168" s="287"/>
      <c r="B168" s="276" t="s">
        <v>1878</v>
      </c>
      <c r="C168" s="290"/>
      <c r="D168" s="290">
        <v>2248364</v>
      </c>
      <c r="E168" s="290"/>
      <c r="F168" s="290"/>
      <c r="G168" s="290"/>
      <c r="H168" s="290"/>
      <c r="I168" s="290"/>
      <c r="J168" s="292">
        <f t="shared" si="2"/>
        <v>2248364</v>
      </c>
      <c r="K168"/>
      <c r="L168"/>
      <c r="M168"/>
      <c r="N168" s="262"/>
    </row>
    <row r="169" spans="1:14" ht="15" x14ac:dyDescent="0.25">
      <c r="A169" s="287"/>
      <c r="B169" s="276" t="s">
        <v>1879</v>
      </c>
      <c r="C169" s="290"/>
      <c r="D169" s="290">
        <v>76420470.590000004</v>
      </c>
      <c r="E169" s="290">
        <v>7962181</v>
      </c>
      <c r="F169" s="290">
        <v>2000000</v>
      </c>
      <c r="G169" s="290">
        <v>0</v>
      </c>
      <c r="H169" s="290"/>
      <c r="I169" s="290"/>
      <c r="J169" s="292">
        <f t="shared" si="2"/>
        <v>86382651.590000004</v>
      </c>
      <c r="K169"/>
      <c r="L169"/>
      <c r="M169"/>
      <c r="N169" s="262"/>
    </row>
    <row r="170" spans="1:14" ht="15" x14ac:dyDescent="0.25">
      <c r="A170" s="287"/>
      <c r="B170" s="276" t="s">
        <v>1880</v>
      </c>
      <c r="C170" s="290"/>
      <c r="D170" s="290">
        <v>25293603</v>
      </c>
      <c r="E170" s="290">
        <v>11113000</v>
      </c>
      <c r="F170" s="290">
        <v>0</v>
      </c>
      <c r="G170" s="290"/>
      <c r="H170" s="290"/>
      <c r="I170" s="290"/>
      <c r="J170" s="292">
        <f t="shared" si="2"/>
        <v>36406603</v>
      </c>
      <c r="K170"/>
      <c r="L170"/>
      <c r="M170"/>
      <c r="N170" s="262"/>
    </row>
    <row r="171" spans="1:14" ht="15" x14ac:dyDescent="0.25">
      <c r="A171" s="287"/>
      <c r="B171" s="276" t="s">
        <v>1881</v>
      </c>
      <c r="C171" s="290"/>
      <c r="D171" s="290">
        <v>5550000</v>
      </c>
      <c r="E171" s="290">
        <v>31200000</v>
      </c>
      <c r="F171" s="290"/>
      <c r="G171" s="290"/>
      <c r="H171" s="290"/>
      <c r="I171" s="290"/>
      <c r="J171" s="292">
        <f t="shared" si="2"/>
        <v>36750000</v>
      </c>
      <c r="K171"/>
      <c r="L171"/>
      <c r="M171"/>
      <c r="N171" s="262"/>
    </row>
    <row r="172" spans="1:14" ht="15" x14ac:dyDescent="0.25">
      <c r="A172" s="287"/>
      <c r="B172" s="276" t="s">
        <v>1882</v>
      </c>
      <c r="C172" s="290">
        <v>0</v>
      </c>
      <c r="D172" s="290">
        <v>28157569</v>
      </c>
      <c r="E172" s="290">
        <v>24342484</v>
      </c>
      <c r="F172" s="290"/>
      <c r="G172" s="290"/>
      <c r="H172" s="290"/>
      <c r="I172" s="290"/>
      <c r="J172" s="292">
        <f t="shared" si="2"/>
        <v>52500053</v>
      </c>
      <c r="K172"/>
      <c r="L172"/>
      <c r="M172"/>
      <c r="N172" s="262"/>
    </row>
    <row r="173" spans="1:14" ht="30" x14ac:dyDescent="0.25">
      <c r="A173" s="287"/>
      <c r="B173" s="276" t="s">
        <v>1883</v>
      </c>
      <c r="C173" s="290"/>
      <c r="D173" s="290"/>
      <c r="E173" s="290"/>
      <c r="F173" s="290"/>
      <c r="G173" s="290">
        <v>99742</v>
      </c>
      <c r="H173" s="290"/>
      <c r="I173" s="290"/>
      <c r="J173" s="292">
        <f t="shared" si="2"/>
        <v>99742</v>
      </c>
      <c r="K173"/>
      <c r="L173"/>
      <c r="M173"/>
      <c r="N173" s="262"/>
    </row>
    <row r="174" spans="1:14" ht="30" x14ac:dyDescent="0.25">
      <c r="A174" s="287"/>
      <c r="B174" s="276" t="s">
        <v>1884</v>
      </c>
      <c r="C174" s="290">
        <v>120000000</v>
      </c>
      <c r="D174" s="290"/>
      <c r="E174" s="290"/>
      <c r="F174" s="290"/>
      <c r="G174" s="290"/>
      <c r="H174" s="290"/>
      <c r="I174" s="290"/>
      <c r="J174" s="292">
        <f t="shared" si="2"/>
        <v>120000000</v>
      </c>
      <c r="K174"/>
      <c r="L174"/>
      <c r="M174"/>
      <c r="N174" s="262"/>
    </row>
    <row r="175" spans="1:14" ht="45" x14ac:dyDescent="0.25">
      <c r="A175" s="287"/>
      <c r="B175" s="276" t="s">
        <v>1885</v>
      </c>
      <c r="C175" s="290">
        <v>12403731</v>
      </c>
      <c r="D175" s="290"/>
      <c r="E175" s="290"/>
      <c r="F175" s="290"/>
      <c r="G175" s="290"/>
      <c r="H175" s="290"/>
      <c r="I175" s="290"/>
      <c r="J175" s="292">
        <f t="shared" si="2"/>
        <v>12403731</v>
      </c>
      <c r="K175"/>
      <c r="L175"/>
      <c r="M175"/>
      <c r="N175" s="262"/>
    </row>
    <row r="176" spans="1:14" ht="45" x14ac:dyDescent="0.25">
      <c r="A176" s="287"/>
      <c r="B176" s="276" t="s">
        <v>1886</v>
      </c>
      <c r="C176" s="290">
        <v>4595200</v>
      </c>
      <c r="D176" s="290"/>
      <c r="E176" s="290"/>
      <c r="F176" s="290"/>
      <c r="G176" s="290"/>
      <c r="H176" s="290"/>
      <c r="I176" s="290"/>
      <c r="J176" s="292">
        <f t="shared" si="2"/>
        <v>4595200</v>
      </c>
      <c r="K176"/>
      <c r="L176"/>
      <c r="M176"/>
      <c r="N176" s="262"/>
    </row>
    <row r="177" spans="1:14" ht="45" x14ac:dyDescent="0.25">
      <c r="A177" s="287"/>
      <c r="B177" s="276" t="s">
        <v>1887</v>
      </c>
      <c r="C177" s="290">
        <v>4595200</v>
      </c>
      <c r="D177" s="290"/>
      <c r="E177" s="290"/>
      <c r="F177" s="290"/>
      <c r="G177" s="290"/>
      <c r="H177" s="290"/>
      <c r="I177" s="290"/>
      <c r="J177" s="292">
        <f t="shared" si="2"/>
        <v>4595200</v>
      </c>
      <c r="K177"/>
      <c r="L177"/>
      <c r="M177"/>
      <c r="N177" s="262"/>
    </row>
    <row r="178" spans="1:14" ht="45" x14ac:dyDescent="0.25">
      <c r="A178" s="287"/>
      <c r="B178" s="276" t="s">
        <v>1888</v>
      </c>
      <c r="C178" s="290">
        <v>12223182</v>
      </c>
      <c r="D178" s="290"/>
      <c r="E178" s="290"/>
      <c r="F178" s="290"/>
      <c r="G178" s="290"/>
      <c r="H178" s="290"/>
      <c r="I178" s="290"/>
      <c r="J178" s="292">
        <f t="shared" si="2"/>
        <v>12223182</v>
      </c>
      <c r="K178"/>
      <c r="L178"/>
      <c r="M178"/>
      <c r="N178" s="262"/>
    </row>
    <row r="179" spans="1:14" ht="30" x14ac:dyDescent="0.25">
      <c r="A179" s="287"/>
      <c r="B179" s="276" t="s">
        <v>1889</v>
      </c>
      <c r="C179" s="290">
        <v>11035275</v>
      </c>
      <c r="D179" s="290"/>
      <c r="E179" s="290"/>
      <c r="F179" s="290"/>
      <c r="G179" s="290"/>
      <c r="H179" s="290"/>
      <c r="I179" s="290"/>
      <c r="J179" s="292">
        <f t="shared" si="2"/>
        <v>11035275</v>
      </c>
      <c r="K179"/>
      <c r="L179"/>
      <c r="M179"/>
      <c r="N179" s="262"/>
    </row>
    <row r="180" spans="1:14" ht="30" x14ac:dyDescent="0.25">
      <c r="A180" s="287"/>
      <c r="B180" s="276" t="s">
        <v>1890</v>
      </c>
      <c r="C180" s="290">
        <v>4768626</v>
      </c>
      <c r="D180" s="290"/>
      <c r="E180" s="290"/>
      <c r="F180" s="290"/>
      <c r="G180" s="290"/>
      <c r="H180" s="290"/>
      <c r="I180" s="290"/>
      <c r="J180" s="292">
        <f t="shared" si="2"/>
        <v>4768626</v>
      </c>
      <c r="K180"/>
      <c r="L180"/>
      <c r="M180"/>
      <c r="N180" s="262"/>
    </row>
    <row r="181" spans="1:14" ht="45" x14ac:dyDescent="0.25">
      <c r="A181" s="287"/>
      <c r="B181" s="276" t="s">
        <v>1891</v>
      </c>
      <c r="C181" s="290">
        <v>10833015</v>
      </c>
      <c r="D181" s="290"/>
      <c r="E181" s="290"/>
      <c r="F181" s="290"/>
      <c r="G181" s="290"/>
      <c r="H181" s="290"/>
      <c r="I181" s="290"/>
      <c r="J181" s="292">
        <f t="shared" si="2"/>
        <v>10833015</v>
      </c>
      <c r="K181"/>
      <c r="L181"/>
      <c r="M181"/>
      <c r="N181" s="262"/>
    </row>
    <row r="182" spans="1:14" ht="45" x14ac:dyDescent="0.25">
      <c r="A182" s="287"/>
      <c r="B182" s="276" t="s">
        <v>1892</v>
      </c>
      <c r="C182" s="290">
        <v>6606206</v>
      </c>
      <c r="D182" s="290"/>
      <c r="E182" s="290"/>
      <c r="F182" s="290"/>
      <c r="G182" s="290"/>
      <c r="H182" s="290"/>
      <c r="I182" s="290"/>
      <c r="J182" s="292">
        <f t="shared" si="2"/>
        <v>6606206</v>
      </c>
      <c r="K182"/>
      <c r="L182"/>
      <c r="M182"/>
      <c r="N182" s="262"/>
    </row>
    <row r="183" spans="1:14" ht="45" x14ac:dyDescent="0.25">
      <c r="A183" s="287"/>
      <c r="B183" s="276" t="s">
        <v>1893</v>
      </c>
      <c r="C183" s="290">
        <v>6582165</v>
      </c>
      <c r="D183" s="290"/>
      <c r="E183" s="290"/>
      <c r="F183" s="290"/>
      <c r="G183" s="290"/>
      <c r="H183" s="290"/>
      <c r="I183" s="290"/>
      <c r="J183" s="292">
        <f t="shared" si="2"/>
        <v>6582165</v>
      </c>
      <c r="K183"/>
      <c r="L183"/>
      <c r="M183"/>
      <c r="N183" s="262"/>
    </row>
    <row r="184" spans="1:14" ht="30" x14ac:dyDescent="0.25">
      <c r="A184" s="287"/>
      <c r="B184" s="276" t="s">
        <v>1894</v>
      </c>
      <c r="C184" s="290">
        <v>11075727</v>
      </c>
      <c r="D184" s="290"/>
      <c r="E184" s="290"/>
      <c r="F184" s="290"/>
      <c r="G184" s="290"/>
      <c r="H184" s="290"/>
      <c r="I184" s="290"/>
      <c r="J184" s="292">
        <f t="shared" si="2"/>
        <v>11075727</v>
      </c>
      <c r="K184"/>
      <c r="L184"/>
      <c r="M184"/>
      <c r="N184" s="262"/>
    </row>
    <row r="185" spans="1:14" ht="45" x14ac:dyDescent="0.25">
      <c r="A185" s="287"/>
      <c r="B185" s="276" t="s">
        <v>1895</v>
      </c>
      <c r="C185" s="290">
        <v>11289410</v>
      </c>
      <c r="D185" s="290"/>
      <c r="E185" s="290"/>
      <c r="F185" s="290"/>
      <c r="G185" s="290"/>
      <c r="H185" s="290"/>
      <c r="I185" s="290"/>
      <c r="J185" s="292">
        <f t="shared" si="2"/>
        <v>11289410</v>
      </c>
      <c r="K185"/>
      <c r="L185"/>
      <c r="M185"/>
      <c r="N185" s="262"/>
    </row>
    <row r="186" spans="1:14" ht="45" x14ac:dyDescent="0.25">
      <c r="A186" s="287"/>
      <c r="B186" s="276" t="s">
        <v>1896</v>
      </c>
      <c r="C186" s="290">
        <v>2393489</v>
      </c>
      <c r="D186" s="290"/>
      <c r="E186" s="290"/>
      <c r="F186" s="290"/>
      <c r="G186" s="290"/>
      <c r="H186" s="290"/>
      <c r="I186" s="290"/>
      <c r="J186" s="292">
        <f t="shared" si="2"/>
        <v>2393489</v>
      </c>
      <c r="K186"/>
      <c r="L186"/>
      <c r="M186"/>
      <c r="N186" s="262"/>
    </row>
    <row r="187" spans="1:14" ht="30" x14ac:dyDescent="0.25">
      <c r="A187" s="287"/>
      <c r="B187" s="276" t="s">
        <v>1897</v>
      </c>
      <c r="C187" s="290">
        <v>150000000</v>
      </c>
      <c r="D187" s="290"/>
      <c r="E187" s="290"/>
      <c r="F187" s="290"/>
      <c r="G187" s="290"/>
      <c r="H187" s="290">
        <v>86583654</v>
      </c>
      <c r="I187" s="290"/>
      <c r="J187" s="292">
        <f t="shared" si="2"/>
        <v>236583654</v>
      </c>
      <c r="K187"/>
      <c r="L187"/>
      <c r="M187"/>
      <c r="N187" s="262"/>
    </row>
    <row r="188" spans="1:14" ht="45" x14ac:dyDescent="0.25">
      <c r="A188" s="287"/>
      <c r="B188" s="276" t="s">
        <v>1898</v>
      </c>
      <c r="C188" s="290">
        <v>53986718</v>
      </c>
      <c r="D188" s="290"/>
      <c r="E188" s="290"/>
      <c r="F188" s="290"/>
      <c r="G188" s="290"/>
      <c r="H188" s="290"/>
      <c r="I188" s="290"/>
      <c r="J188" s="292">
        <f t="shared" si="2"/>
        <v>53986718</v>
      </c>
      <c r="K188"/>
      <c r="L188"/>
      <c r="M188"/>
      <c r="N188" s="262"/>
    </row>
    <row r="189" spans="1:14" ht="45" x14ac:dyDescent="0.25">
      <c r="A189" s="287"/>
      <c r="B189" s="276" t="s">
        <v>1899</v>
      </c>
      <c r="C189" s="290">
        <v>102059449</v>
      </c>
      <c r="D189" s="290"/>
      <c r="E189" s="290"/>
      <c r="F189" s="290"/>
      <c r="G189" s="290"/>
      <c r="H189" s="290"/>
      <c r="I189" s="290"/>
      <c r="J189" s="292">
        <f t="shared" si="2"/>
        <v>102059449</v>
      </c>
      <c r="K189"/>
      <c r="L189"/>
      <c r="M189"/>
      <c r="N189" s="262"/>
    </row>
    <row r="190" spans="1:14" ht="15" x14ac:dyDescent="0.25">
      <c r="A190" s="287"/>
      <c r="B190" s="276" t="s">
        <v>1900</v>
      </c>
      <c r="C190" s="290"/>
      <c r="D190" s="290">
        <v>600000</v>
      </c>
      <c r="E190" s="290">
        <v>1500000</v>
      </c>
      <c r="F190" s="290"/>
      <c r="G190" s="290"/>
      <c r="H190" s="290"/>
      <c r="I190" s="290"/>
      <c r="J190" s="292">
        <f t="shared" si="2"/>
        <v>2100000</v>
      </c>
      <c r="K190"/>
      <c r="L190"/>
      <c r="M190"/>
      <c r="N190" s="262"/>
    </row>
    <row r="191" spans="1:14" ht="30" x14ac:dyDescent="0.25">
      <c r="A191" s="287"/>
      <c r="B191" s="276" t="s">
        <v>1901</v>
      </c>
      <c r="C191" s="290">
        <v>2348246</v>
      </c>
      <c r="D191" s="290"/>
      <c r="E191" s="290"/>
      <c r="F191" s="290"/>
      <c r="G191" s="290"/>
      <c r="H191" s="290"/>
      <c r="I191" s="290"/>
      <c r="J191" s="292">
        <f t="shared" si="2"/>
        <v>2348246</v>
      </c>
      <c r="K191"/>
      <c r="L191"/>
      <c r="M191"/>
      <c r="N191" s="262"/>
    </row>
    <row r="192" spans="1:14" ht="30" x14ac:dyDescent="0.25">
      <c r="A192" s="287"/>
      <c r="B192" s="276" t="s">
        <v>1902</v>
      </c>
      <c r="C192" s="290">
        <v>11583014</v>
      </c>
      <c r="D192" s="290"/>
      <c r="E192" s="290"/>
      <c r="F192" s="290"/>
      <c r="G192" s="290"/>
      <c r="H192" s="290"/>
      <c r="I192" s="290"/>
      <c r="J192" s="292">
        <f t="shared" si="2"/>
        <v>11583014</v>
      </c>
      <c r="K192"/>
      <c r="L192"/>
      <c r="M192"/>
      <c r="N192" s="262"/>
    </row>
    <row r="193" spans="1:14" ht="30" x14ac:dyDescent="0.25">
      <c r="A193" s="287"/>
      <c r="B193" s="276" t="s">
        <v>1903</v>
      </c>
      <c r="C193" s="290">
        <v>4252757</v>
      </c>
      <c r="D193" s="290"/>
      <c r="E193" s="290"/>
      <c r="F193" s="290"/>
      <c r="G193" s="290"/>
      <c r="H193" s="290"/>
      <c r="I193" s="290"/>
      <c r="J193" s="292">
        <f t="shared" si="2"/>
        <v>4252757</v>
      </c>
      <c r="K193"/>
      <c r="L193"/>
      <c r="M193"/>
      <c r="N193" s="262"/>
    </row>
    <row r="194" spans="1:14" ht="15" x14ac:dyDescent="0.25">
      <c r="A194" s="287"/>
      <c r="B194" s="276" t="s">
        <v>1904</v>
      </c>
      <c r="C194" s="290">
        <v>7486713.5700000003</v>
      </c>
      <c r="D194" s="290">
        <v>196773289.32000002</v>
      </c>
      <c r="E194" s="290">
        <v>101125075</v>
      </c>
      <c r="F194" s="290">
        <v>15992726.189999999</v>
      </c>
      <c r="G194" s="290"/>
      <c r="H194" s="290"/>
      <c r="I194" s="290"/>
      <c r="J194" s="292">
        <f t="shared" si="2"/>
        <v>321377804.07999998</v>
      </c>
      <c r="K194"/>
      <c r="L194"/>
      <c r="M194"/>
      <c r="N194" s="262"/>
    </row>
    <row r="195" spans="1:14" ht="15" x14ac:dyDescent="0.25">
      <c r="A195" s="287"/>
      <c r="B195" s="276" t="s">
        <v>1905</v>
      </c>
      <c r="C195" s="290"/>
      <c r="D195" s="290">
        <v>8588847.6999999993</v>
      </c>
      <c r="E195" s="290">
        <v>6000000</v>
      </c>
      <c r="F195" s="290"/>
      <c r="G195" s="290"/>
      <c r="H195" s="290"/>
      <c r="I195" s="290"/>
      <c r="J195" s="292">
        <f t="shared" si="2"/>
        <v>14588847.699999999</v>
      </c>
      <c r="K195"/>
      <c r="L195"/>
      <c r="M195"/>
      <c r="N195" s="262"/>
    </row>
    <row r="196" spans="1:14" ht="30" x14ac:dyDescent="0.25">
      <c r="A196" s="287"/>
      <c r="B196" s="276" t="s">
        <v>1906</v>
      </c>
      <c r="C196" s="290"/>
      <c r="D196" s="290"/>
      <c r="E196" s="290"/>
      <c r="F196" s="290"/>
      <c r="G196" s="290">
        <v>136767</v>
      </c>
      <c r="H196" s="290"/>
      <c r="I196" s="290"/>
      <c r="J196" s="292">
        <f t="shared" si="2"/>
        <v>136767</v>
      </c>
      <c r="K196"/>
      <c r="L196"/>
      <c r="M196"/>
      <c r="N196" s="262"/>
    </row>
    <row r="197" spans="1:14" ht="30" x14ac:dyDescent="0.25">
      <c r="A197" s="287"/>
      <c r="B197" s="276" t="s">
        <v>1907</v>
      </c>
      <c r="C197" s="290">
        <v>31420146</v>
      </c>
      <c r="D197" s="290"/>
      <c r="E197" s="290"/>
      <c r="F197" s="290"/>
      <c r="G197" s="290"/>
      <c r="H197" s="290"/>
      <c r="I197" s="290"/>
      <c r="J197" s="292">
        <f t="shared" si="2"/>
        <v>31420146</v>
      </c>
      <c r="K197"/>
      <c r="L197"/>
      <c r="M197"/>
      <c r="N197" s="262"/>
    </row>
    <row r="198" spans="1:14" ht="30" x14ac:dyDescent="0.25">
      <c r="A198" s="287"/>
      <c r="B198" s="276" t="s">
        <v>1908</v>
      </c>
      <c r="C198" s="290"/>
      <c r="D198" s="290">
        <v>171737257</v>
      </c>
      <c r="E198" s="290"/>
      <c r="F198" s="290"/>
      <c r="G198" s="290"/>
      <c r="H198" s="290"/>
      <c r="I198" s="290"/>
      <c r="J198" s="292">
        <f t="shared" si="2"/>
        <v>171737257</v>
      </c>
      <c r="K198"/>
      <c r="L198"/>
      <c r="M198"/>
      <c r="N198" s="262"/>
    </row>
    <row r="199" spans="1:14" ht="30" x14ac:dyDescent="0.25">
      <c r="A199" s="287"/>
      <c r="B199" s="276" t="s">
        <v>1909</v>
      </c>
      <c r="C199" s="290"/>
      <c r="D199" s="290"/>
      <c r="E199" s="290"/>
      <c r="F199" s="290"/>
      <c r="G199" s="290">
        <v>63210</v>
      </c>
      <c r="H199" s="290"/>
      <c r="I199" s="290"/>
      <c r="J199" s="292">
        <f t="shared" si="2"/>
        <v>63210</v>
      </c>
      <c r="K199"/>
      <c r="L199"/>
      <c r="M199"/>
      <c r="N199" s="262"/>
    </row>
    <row r="200" spans="1:14" ht="30" x14ac:dyDescent="0.25">
      <c r="A200" s="287"/>
      <c r="B200" s="276" t="s">
        <v>1910</v>
      </c>
      <c r="C200" s="290">
        <v>46832035</v>
      </c>
      <c r="D200" s="290"/>
      <c r="E200" s="290"/>
      <c r="F200" s="290"/>
      <c r="G200" s="290"/>
      <c r="H200" s="290"/>
      <c r="I200" s="290"/>
      <c r="J200" s="292">
        <f t="shared" si="2"/>
        <v>46832035</v>
      </c>
      <c r="K200"/>
      <c r="L200"/>
      <c r="M200"/>
      <c r="N200" s="262"/>
    </row>
    <row r="201" spans="1:14" ht="30" x14ac:dyDescent="0.25">
      <c r="A201" s="287"/>
      <c r="B201" s="276" t="s">
        <v>1911</v>
      </c>
      <c r="C201" s="290"/>
      <c r="D201" s="290"/>
      <c r="E201" s="290"/>
      <c r="F201" s="290"/>
      <c r="G201" s="290">
        <v>70381</v>
      </c>
      <c r="H201" s="290"/>
      <c r="I201" s="290"/>
      <c r="J201" s="292">
        <f t="shared" si="2"/>
        <v>70381</v>
      </c>
      <c r="K201"/>
      <c r="L201"/>
      <c r="M201"/>
      <c r="N201" s="262"/>
    </row>
    <row r="202" spans="1:14" ht="45" x14ac:dyDescent="0.25">
      <c r="A202" s="287"/>
      <c r="B202" s="276" t="s">
        <v>1912</v>
      </c>
      <c r="C202" s="290">
        <v>11070175</v>
      </c>
      <c r="D202" s="290"/>
      <c r="E202" s="290"/>
      <c r="F202" s="290"/>
      <c r="G202" s="290"/>
      <c r="H202" s="290"/>
      <c r="I202" s="290"/>
      <c r="J202" s="292">
        <f t="shared" si="2"/>
        <v>11070175</v>
      </c>
      <c r="K202"/>
      <c r="L202"/>
      <c r="M202"/>
      <c r="N202" s="262"/>
    </row>
    <row r="203" spans="1:14" ht="30" x14ac:dyDescent="0.25">
      <c r="A203" s="287"/>
      <c r="B203" s="276" t="s">
        <v>1913</v>
      </c>
      <c r="C203" s="290">
        <v>11035275</v>
      </c>
      <c r="D203" s="290"/>
      <c r="E203" s="290"/>
      <c r="F203" s="290"/>
      <c r="G203" s="290"/>
      <c r="H203" s="290"/>
      <c r="I203" s="290"/>
      <c r="J203" s="292">
        <f t="shared" ref="J203:J266" si="3">SUM(C203:I203)</f>
        <v>11035275</v>
      </c>
      <c r="K203"/>
      <c r="L203"/>
      <c r="M203"/>
      <c r="N203" s="262"/>
    </row>
    <row r="204" spans="1:14" ht="30" x14ac:dyDescent="0.25">
      <c r="A204" s="287"/>
      <c r="B204" s="276" t="s">
        <v>1914</v>
      </c>
      <c r="C204" s="290">
        <v>4561511</v>
      </c>
      <c r="D204" s="290"/>
      <c r="E204" s="290"/>
      <c r="F204" s="290"/>
      <c r="G204" s="290"/>
      <c r="H204" s="290"/>
      <c r="I204" s="290"/>
      <c r="J204" s="292">
        <f t="shared" si="3"/>
        <v>4561511</v>
      </c>
      <c r="K204"/>
      <c r="L204"/>
      <c r="M204"/>
      <c r="N204" s="262"/>
    </row>
    <row r="205" spans="1:14" ht="45" x14ac:dyDescent="0.25">
      <c r="A205" s="287"/>
      <c r="B205" s="276" t="s">
        <v>1915</v>
      </c>
      <c r="C205" s="290">
        <v>6731551</v>
      </c>
      <c r="D205" s="290"/>
      <c r="E205" s="290"/>
      <c r="F205" s="290"/>
      <c r="G205" s="290"/>
      <c r="H205" s="290"/>
      <c r="I205" s="290"/>
      <c r="J205" s="292">
        <f t="shared" si="3"/>
        <v>6731551</v>
      </c>
      <c r="K205"/>
      <c r="L205"/>
      <c r="M205"/>
      <c r="N205" s="262"/>
    </row>
    <row r="206" spans="1:14" ht="30" x14ac:dyDescent="0.25">
      <c r="A206" s="287"/>
      <c r="B206" s="276" t="s">
        <v>1916</v>
      </c>
      <c r="C206" s="290">
        <v>4595200</v>
      </c>
      <c r="D206" s="290"/>
      <c r="E206" s="290"/>
      <c r="F206" s="290"/>
      <c r="G206" s="290"/>
      <c r="H206" s="290"/>
      <c r="I206" s="290"/>
      <c r="J206" s="292">
        <f t="shared" si="3"/>
        <v>4595200</v>
      </c>
      <c r="K206"/>
      <c r="L206"/>
      <c r="M206"/>
      <c r="N206" s="262"/>
    </row>
    <row r="207" spans="1:14" ht="45" x14ac:dyDescent="0.25">
      <c r="A207" s="287"/>
      <c r="B207" s="276" t="s">
        <v>1917</v>
      </c>
      <c r="C207" s="290">
        <v>11035275</v>
      </c>
      <c r="D207" s="290"/>
      <c r="E207" s="290"/>
      <c r="F207" s="290"/>
      <c r="G207" s="290"/>
      <c r="H207" s="290"/>
      <c r="I207" s="290"/>
      <c r="J207" s="292">
        <f t="shared" si="3"/>
        <v>11035275</v>
      </c>
      <c r="K207"/>
      <c r="L207"/>
      <c r="M207"/>
      <c r="N207" s="262"/>
    </row>
    <row r="208" spans="1:14" ht="45" x14ac:dyDescent="0.25">
      <c r="A208" s="287"/>
      <c r="B208" s="276" t="s">
        <v>1918</v>
      </c>
      <c r="C208" s="290">
        <v>6582165</v>
      </c>
      <c r="D208" s="290"/>
      <c r="E208" s="290"/>
      <c r="F208" s="290"/>
      <c r="G208" s="290"/>
      <c r="H208" s="290"/>
      <c r="I208" s="290"/>
      <c r="J208" s="292">
        <f t="shared" si="3"/>
        <v>6582165</v>
      </c>
      <c r="K208"/>
      <c r="L208"/>
      <c r="M208"/>
      <c r="N208" s="262"/>
    </row>
    <row r="209" spans="1:14" ht="45" x14ac:dyDescent="0.25">
      <c r="A209" s="287"/>
      <c r="B209" s="276" t="s">
        <v>1919</v>
      </c>
      <c r="C209" s="290">
        <v>12403731</v>
      </c>
      <c r="D209" s="290"/>
      <c r="E209" s="290"/>
      <c r="F209" s="290"/>
      <c r="G209" s="290"/>
      <c r="H209" s="290"/>
      <c r="I209" s="290"/>
      <c r="J209" s="292">
        <f t="shared" si="3"/>
        <v>12403731</v>
      </c>
      <c r="K209"/>
      <c r="L209"/>
      <c r="M209"/>
      <c r="N209" s="262"/>
    </row>
    <row r="210" spans="1:14" ht="30" x14ac:dyDescent="0.25">
      <c r="A210" s="287"/>
      <c r="B210" s="276" t="s">
        <v>1920</v>
      </c>
      <c r="C210" s="290">
        <v>4628889</v>
      </c>
      <c r="D210" s="290"/>
      <c r="E210" s="290"/>
      <c r="F210" s="290"/>
      <c r="G210" s="290"/>
      <c r="H210" s="290"/>
      <c r="I210" s="290"/>
      <c r="J210" s="292">
        <f t="shared" si="3"/>
        <v>4628889</v>
      </c>
      <c r="K210"/>
      <c r="L210"/>
      <c r="M210"/>
      <c r="N210" s="262"/>
    </row>
    <row r="211" spans="1:14" ht="45" x14ac:dyDescent="0.25">
      <c r="A211" s="287"/>
      <c r="B211" s="276" t="s">
        <v>1921</v>
      </c>
      <c r="C211" s="290">
        <v>11289410</v>
      </c>
      <c r="D211" s="290"/>
      <c r="E211" s="290"/>
      <c r="F211" s="290"/>
      <c r="G211" s="290"/>
      <c r="H211" s="290"/>
      <c r="I211" s="290"/>
      <c r="J211" s="292">
        <f t="shared" si="3"/>
        <v>11289410</v>
      </c>
      <c r="K211"/>
      <c r="L211"/>
      <c r="M211"/>
      <c r="N211" s="262"/>
    </row>
    <row r="212" spans="1:14" ht="45" x14ac:dyDescent="0.25">
      <c r="A212" s="287"/>
      <c r="B212" s="276" t="s">
        <v>1922</v>
      </c>
      <c r="C212" s="290">
        <v>10833015</v>
      </c>
      <c r="D212" s="290"/>
      <c r="E212" s="290"/>
      <c r="F212" s="290"/>
      <c r="G212" s="290"/>
      <c r="H212" s="290"/>
      <c r="I212" s="290"/>
      <c r="J212" s="292">
        <f t="shared" si="3"/>
        <v>10833015</v>
      </c>
      <c r="K212"/>
      <c r="L212"/>
      <c r="M212"/>
      <c r="N212" s="262"/>
    </row>
    <row r="213" spans="1:14" ht="45" x14ac:dyDescent="0.25">
      <c r="A213" s="287"/>
      <c r="B213" s="276" t="s">
        <v>1923</v>
      </c>
      <c r="C213" s="290">
        <v>4317004</v>
      </c>
      <c r="D213" s="290"/>
      <c r="E213" s="290"/>
      <c r="F213" s="290"/>
      <c r="G213" s="290"/>
      <c r="H213" s="290"/>
      <c r="I213" s="290"/>
      <c r="J213" s="292">
        <f t="shared" si="3"/>
        <v>4317004</v>
      </c>
      <c r="K213"/>
      <c r="L213"/>
      <c r="M213"/>
      <c r="N213" s="262"/>
    </row>
    <row r="214" spans="1:14" ht="30" x14ac:dyDescent="0.25">
      <c r="A214" s="287"/>
      <c r="B214" s="276" t="s">
        <v>1924</v>
      </c>
      <c r="C214" s="290">
        <v>1427920</v>
      </c>
      <c r="D214" s="290"/>
      <c r="E214" s="290"/>
      <c r="F214" s="290"/>
      <c r="G214" s="290"/>
      <c r="H214" s="290"/>
      <c r="I214" s="290"/>
      <c r="J214" s="292">
        <f t="shared" si="3"/>
        <v>1427920</v>
      </c>
      <c r="K214"/>
      <c r="L214"/>
      <c r="M214"/>
      <c r="N214" s="262"/>
    </row>
    <row r="215" spans="1:14" ht="30" x14ac:dyDescent="0.25">
      <c r="A215" s="287"/>
      <c r="B215" s="276" t="s">
        <v>1925</v>
      </c>
      <c r="C215" s="290">
        <v>15096247</v>
      </c>
      <c r="D215" s="290"/>
      <c r="E215" s="290"/>
      <c r="F215" s="290"/>
      <c r="G215" s="290"/>
      <c r="H215" s="290"/>
      <c r="I215" s="290"/>
      <c r="J215" s="292">
        <f t="shared" si="3"/>
        <v>15096247</v>
      </c>
      <c r="K215"/>
      <c r="L215"/>
      <c r="M215"/>
      <c r="N215" s="262"/>
    </row>
    <row r="216" spans="1:14" ht="60" x14ac:dyDescent="0.25">
      <c r="A216" s="287"/>
      <c r="B216" s="276" t="s">
        <v>1926</v>
      </c>
      <c r="C216" s="290">
        <v>52993756</v>
      </c>
      <c r="D216" s="290"/>
      <c r="E216" s="290"/>
      <c r="F216" s="290"/>
      <c r="G216" s="290"/>
      <c r="H216" s="290"/>
      <c r="I216" s="290"/>
      <c r="J216" s="292">
        <f t="shared" si="3"/>
        <v>52993756</v>
      </c>
      <c r="K216"/>
      <c r="L216"/>
      <c r="M216"/>
      <c r="N216" s="262"/>
    </row>
    <row r="217" spans="1:14" ht="45" x14ac:dyDescent="0.25">
      <c r="A217" s="287"/>
      <c r="B217" s="276" t="s">
        <v>1927</v>
      </c>
      <c r="C217" s="290">
        <v>38350423</v>
      </c>
      <c r="D217" s="290"/>
      <c r="E217" s="290"/>
      <c r="F217" s="290"/>
      <c r="G217" s="290"/>
      <c r="H217" s="290"/>
      <c r="I217" s="290"/>
      <c r="J217" s="292">
        <f t="shared" si="3"/>
        <v>38350423</v>
      </c>
      <c r="K217"/>
      <c r="L217"/>
      <c r="M217"/>
      <c r="N217" s="262"/>
    </row>
    <row r="218" spans="1:14" ht="30" x14ac:dyDescent="0.25">
      <c r="A218" s="287"/>
      <c r="B218" s="276" t="s">
        <v>1928</v>
      </c>
      <c r="C218" s="290">
        <v>1892708</v>
      </c>
      <c r="D218" s="290"/>
      <c r="E218" s="290"/>
      <c r="F218" s="290"/>
      <c r="G218" s="290"/>
      <c r="H218" s="290"/>
      <c r="I218" s="290"/>
      <c r="J218" s="292">
        <f t="shared" si="3"/>
        <v>1892708</v>
      </c>
      <c r="K218"/>
      <c r="L218"/>
      <c r="M218"/>
      <c r="N218" s="262"/>
    </row>
    <row r="219" spans="1:14" ht="30" x14ac:dyDescent="0.25">
      <c r="A219" s="287"/>
      <c r="B219" s="276" t="s">
        <v>1929</v>
      </c>
      <c r="C219" s="290">
        <v>8038270</v>
      </c>
      <c r="D219" s="290"/>
      <c r="E219" s="290"/>
      <c r="F219" s="290"/>
      <c r="G219" s="290"/>
      <c r="H219" s="290"/>
      <c r="I219" s="290"/>
      <c r="J219" s="292">
        <f t="shared" si="3"/>
        <v>8038270</v>
      </c>
      <c r="K219"/>
      <c r="L219"/>
      <c r="M219"/>
      <c r="N219" s="262"/>
    </row>
    <row r="220" spans="1:14" ht="30" x14ac:dyDescent="0.25">
      <c r="A220" s="287"/>
      <c r="B220" s="276" t="s">
        <v>1930</v>
      </c>
      <c r="C220" s="290">
        <v>12633085</v>
      </c>
      <c r="D220" s="290"/>
      <c r="E220" s="290"/>
      <c r="F220" s="290"/>
      <c r="G220" s="290"/>
      <c r="H220" s="290"/>
      <c r="I220" s="290"/>
      <c r="J220" s="292">
        <f t="shared" si="3"/>
        <v>12633085</v>
      </c>
      <c r="K220"/>
      <c r="L220"/>
      <c r="M220"/>
      <c r="N220" s="262"/>
    </row>
    <row r="221" spans="1:14" ht="30" x14ac:dyDescent="0.25">
      <c r="A221" s="287"/>
      <c r="B221" s="276" t="s">
        <v>1931</v>
      </c>
      <c r="C221" s="290"/>
      <c r="D221" s="290">
        <v>24000000</v>
      </c>
      <c r="E221" s="290"/>
      <c r="F221" s="290"/>
      <c r="G221" s="290"/>
      <c r="H221" s="290"/>
      <c r="I221" s="290"/>
      <c r="J221" s="292">
        <f t="shared" si="3"/>
        <v>24000000</v>
      </c>
      <c r="K221"/>
      <c r="L221"/>
      <c r="M221"/>
      <c r="N221" s="262"/>
    </row>
    <row r="222" spans="1:14" ht="30" x14ac:dyDescent="0.25">
      <c r="A222" s="287"/>
      <c r="B222" s="276" t="s">
        <v>1932</v>
      </c>
      <c r="C222" s="290">
        <v>43345560</v>
      </c>
      <c r="D222" s="290"/>
      <c r="E222" s="290"/>
      <c r="F222" s="290"/>
      <c r="G222" s="290"/>
      <c r="H222" s="290"/>
      <c r="I222" s="290"/>
      <c r="J222" s="292">
        <f t="shared" si="3"/>
        <v>43345560</v>
      </c>
      <c r="K222"/>
      <c r="L222"/>
      <c r="M222"/>
      <c r="N222" s="262"/>
    </row>
    <row r="223" spans="1:14" ht="30" x14ac:dyDescent="0.25">
      <c r="A223" s="287"/>
      <c r="B223" s="276" t="s">
        <v>1933</v>
      </c>
      <c r="C223" s="290">
        <v>34454890</v>
      </c>
      <c r="D223" s="290"/>
      <c r="E223" s="290"/>
      <c r="F223" s="290"/>
      <c r="G223" s="290"/>
      <c r="H223" s="290"/>
      <c r="I223" s="290"/>
      <c r="J223" s="292">
        <f t="shared" si="3"/>
        <v>34454890</v>
      </c>
      <c r="K223"/>
      <c r="L223"/>
      <c r="M223"/>
      <c r="N223" s="262"/>
    </row>
    <row r="224" spans="1:14" ht="15" x14ac:dyDescent="0.25">
      <c r="A224" s="287"/>
      <c r="B224" s="276" t="s">
        <v>1934</v>
      </c>
      <c r="C224" s="290">
        <v>0</v>
      </c>
      <c r="D224" s="290">
        <v>71262170.739999995</v>
      </c>
      <c r="E224" s="290">
        <v>23657916</v>
      </c>
      <c r="F224" s="290"/>
      <c r="G224" s="290"/>
      <c r="H224" s="290"/>
      <c r="I224" s="290"/>
      <c r="J224" s="292">
        <f t="shared" si="3"/>
        <v>94920086.739999995</v>
      </c>
      <c r="K224"/>
      <c r="L224"/>
      <c r="M224"/>
      <c r="N224" s="262"/>
    </row>
    <row r="225" spans="1:14" ht="15" x14ac:dyDescent="0.25">
      <c r="A225" s="287"/>
      <c r="B225" s="276" t="s">
        <v>1935</v>
      </c>
      <c r="C225" s="290"/>
      <c r="D225" s="290">
        <v>700000</v>
      </c>
      <c r="E225" s="290"/>
      <c r="F225" s="290"/>
      <c r="G225" s="290"/>
      <c r="H225" s="290"/>
      <c r="I225" s="290"/>
      <c r="J225" s="292">
        <f t="shared" si="3"/>
        <v>700000</v>
      </c>
      <c r="K225"/>
      <c r="L225"/>
      <c r="M225"/>
      <c r="N225" s="262"/>
    </row>
    <row r="226" spans="1:14" ht="45" x14ac:dyDescent="0.25">
      <c r="A226" s="287"/>
      <c r="B226" s="276" t="s">
        <v>1936</v>
      </c>
      <c r="C226" s="290"/>
      <c r="D226" s="290"/>
      <c r="E226" s="290"/>
      <c r="F226" s="290"/>
      <c r="G226" s="290">
        <v>88740</v>
      </c>
      <c r="H226" s="290"/>
      <c r="I226" s="290"/>
      <c r="J226" s="292">
        <f t="shared" si="3"/>
        <v>88740</v>
      </c>
      <c r="K226"/>
      <c r="L226"/>
      <c r="M226"/>
      <c r="N226" s="262"/>
    </row>
    <row r="227" spans="1:14" ht="30" x14ac:dyDescent="0.25">
      <c r="A227" s="287"/>
      <c r="B227" s="276" t="s">
        <v>1937</v>
      </c>
      <c r="C227" s="290">
        <v>46910202</v>
      </c>
      <c r="D227" s="290"/>
      <c r="E227" s="290"/>
      <c r="F227" s="290"/>
      <c r="G227" s="290"/>
      <c r="H227" s="290"/>
      <c r="I227" s="290"/>
      <c r="J227" s="292">
        <f t="shared" si="3"/>
        <v>46910202</v>
      </c>
      <c r="K227"/>
      <c r="L227"/>
      <c r="M227"/>
      <c r="N227" s="262"/>
    </row>
    <row r="228" spans="1:14" ht="30" x14ac:dyDescent="0.25">
      <c r="A228" s="287"/>
      <c r="B228" s="276" t="s">
        <v>1938</v>
      </c>
      <c r="C228" s="290">
        <v>38459401</v>
      </c>
      <c r="D228" s="290"/>
      <c r="E228" s="290"/>
      <c r="F228" s="290"/>
      <c r="G228" s="290"/>
      <c r="H228" s="290"/>
      <c r="I228" s="290"/>
      <c r="J228" s="292">
        <f t="shared" si="3"/>
        <v>38459401</v>
      </c>
      <c r="K228"/>
      <c r="L228"/>
      <c r="M228"/>
      <c r="N228" s="262"/>
    </row>
    <row r="229" spans="1:14" ht="45" x14ac:dyDescent="0.25">
      <c r="A229" s="287"/>
      <c r="B229" s="276" t="s">
        <v>1939</v>
      </c>
      <c r="C229" s="290">
        <v>152848051</v>
      </c>
      <c r="D229" s="290"/>
      <c r="E229" s="290"/>
      <c r="F229" s="290"/>
      <c r="G229" s="290"/>
      <c r="H229" s="290"/>
      <c r="I229" s="290"/>
      <c r="J229" s="292">
        <f t="shared" si="3"/>
        <v>152848051</v>
      </c>
      <c r="K229"/>
      <c r="L229"/>
      <c r="M229"/>
      <c r="N229" s="262"/>
    </row>
    <row r="230" spans="1:14" ht="30" x14ac:dyDescent="0.25">
      <c r="A230" s="287"/>
      <c r="B230" s="276" t="s">
        <v>1940</v>
      </c>
      <c r="C230" s="290"/>
      <c r="D230" s="290"/>
      <c r="E230" s="290"/>
      <c r="F230" s="290"/>
      <c r="G230" s="290">
        <v>87082</v>
      </c>
      <c r="H230" s="290"/>
      <c r="I230" s="290"/>
      <c r="J230" s="292">
        <f t="shared" si="3"/>
        <v>87082</v>
      </c>
      <c r="K230"/>
      <c r="L230"/>
      <c r="M230"/>
      <c r="N230" s="262"/>
    </row>
    <row r="231" spans="1:14" ht="30" x14ac:dyDescent="0.25">
      <c r="A231" s="287"/>
      <c r="B231" s="276" t="s">
        <v>1941</v>
      </c>
      <c r="C231" s="290"/>
      <c r="D231" s="290"/>
      <c r="E231" s="290"/>
      <c r="F231" s="290"/>
      <c r="G231" s="290">
        <v>117587</v>
      </c>
      <c r="H231" s="290"/>
      <c r="I231" s="290"/>
      <c r="J231" s="292">
        <f t="shared" si="3"/>
        <v>117587</v>
      </c>
      <c r="K231"/>
      <c r="L231"/>
      <c r="M231"/>
      <c r="N231" s="262"/>
    </row>
    <row r="232" spans="1:14" ht="30" x14ac:dyDescent="0.25">
      <c r="A232" s="287"/>
      <c r="B232" s="276" t="s">
        <v>1942</v>
      </c>
      <c r="C232" s="290">
        <v>205014661</v>
      </c>
      <c r="D232" s="290"/>
      <c r="E232" s="290"/>
      <c r="F232" s="290"/>
      <c r="G232" s="290"/>
      <c r="H232" s="290"/>
      <c r="I232" s="290"/>
      <c r="J232" s="292">
        <f t="shared" si="3"/>
        <v>205014661</v>
      </c>
      <c r="K232"/>
      <c r="L232"/>
      <c r="M232"/>
      <c r="N232" s="262"/>
    </row>
    <row r="233" spans="1:14" ht="30" x14ac:dyDescent="0.25">
      <c r="A233" s="287"/>
      <c r="B233" s="276" t="s">
        <v>1943</v>
      </c>
      <c r="C233" s="290">
        <v>15409733</v>
      </c>
      <c r="D233" s="290"/>
      <c r="E233" s="290"/>
      <c r="F233" s="290"/>
      <c r="G233" s="290"/>
      <c r="H233" s="290"/>
      <c r="I233" s="290"/>
      <c r="J233" s="292">
        <f t="shared" si="3"/>
        <v>15409733</v>
      </c>
      <c r="K233"/>
      <c r="L233"/>
      <c r="M233"/>
      <c r="N233" s="262"/>
    </row>
    <row r="234" spans="1:14" ht="30" x14ac:dyDescent="0.25">
      <c r="A234" s="287"/>
      <c r="B234" s="276" t="s">
        <v>1944</v>
      </c>
      <c r="C234" s="290"/>
      <c r="D234" s="290"/>
      <c r="E234" s="290"/>
      <c r="F234" s="290"/>
      <c r="G234" s="290">
        <v>50286</v>
      </c>
      <c r="H234" s="290"/>
      <c r="I234" s="290"/>
      <c r="J234" s="292">
        <f t="shared" si="3"/>
        <v>50286</v>
      </c>
      <c r="K234"/>
      <c r="L234"/>
      <c r="M234"/>
      <c r="N234" s="262"/>
    </row>
    <row r="235" spans="1:14" ht="45" x14ac:dyDescent="0.25">
      <c r="A235" s="287"/>
      <c r="B235" s="276" t="s">
        <v>1945</v>
      </c>
      <c r="C235" s="290">
        <v>11035275</v>
      </c>
      <c r="D235" s="290"/>
      <c r="E235" s="290"/>
      <c r="F235" s="290"/>
      <c r="G235" s="290"/>
      <c r="H235" s="290"/>
      <c r="I235" s="290"/>
      <c r="J235" s="292">
        <f t="shared" si="3"/>
        <v>11035275</v>
      </c>
      <c r="K235"/>
      <c r="L235"/>
      <c r="M235"/>
      <c r="N235" s="262"/>
    </row>
    <row r="236" spans="1:14" ht="45" x14ac:dyDescent="0.25">
      <c r="A236" s="287"/>
      <c r="B236" s="276" t="s">
        <v>1946</v>
      </c>
      <c r="C236" s="290">
        <v>4595200</v>
      </c>
      <c r="D236" s="290"/>
      <c r="E236" s="290"/>
      <c r="F236" s="290"/>
      <c r="G236" s="290"/>
      <c r="H236" s="290"/>
      <c r="I236" s="290"/>
      <c r="J236" s="292">
        <f t="shared" si="3"/>
        <v>4595200</v>
      </c>
      <c r="K236"/>
      <c r="L236"/>
      <c r="M236"/>
      <c r="N236" s="262"/>
    </row>
    <row r="237" spans="1:14" ht="45" x14ac:dyDescent="0.25">
      <c r="A237" s="287"/>
      <c r="B237" s="276" t="s">
        <v>1947</v>
      </c>
      <c r="C237" s="290">
        <v>6510045</v>
      </c>
      <c r="D237" s="290"/>
      <c r="E237" s="290"/>
      <c r="F237" s="290"/>
      <c r="G237" s="290"/>
      <c r="H237" s="290"/>
      <c r="I237" s="290"/>
      <c r="J237" s="292">
        <f t="shared" si="3"/>
        <v>6510045</v>
      </c>
      <c r="K237"/>
      <c r="L237"/>
      <c r="M237"/>
      <c r="N237" s="262"/>
    </row>
    <row r="238" spans="1:14" ht="45" x14ac:dyDescent="0.25">
      <c r="A238" s="287"/>
      <c r="B238" s="276" t="s">
        <v>1948</v>
      </c>
      <c r="C238" s="290">
        <v>11289410</v>
      </c>
      <c r="D238" s="290"/>
      <c r="E238" s="290"/>
      <c r="F238" s="290"/>
      <c r="G238" s="290"/>
      <c r="H238" s="290"/>
      <c r="I238" s="290"/>
      <c r="J238" s="292">
        <f t="shared" si="3"/>
        <v>11289410</v>
      </c>
      <c r="K238"/>
      <c r="L238"/>
      <c r="M238"/>
      <c r="N238" s="262"/>
    </row>
    <row r="239" spans="1:14" ht="30" x14ac:dyDescent="0.25">
      <c r="A239" s="287"/>
      <c r="B239" s="276" t="s">
        <v>1949</v>
      </c>
      <c r="C239" s="290">
        <v>6582165</v>
      </c>
      <c r="D239" s="290"/>
      <c r="E239" s="290"/>
      <c r="F239" s="290"/>
      <c r="G239" s="290"/>
      <c r="H239" s="290"/>
      <c r="I239" s="290"/>
      <c r="J239" s="292">
        <f t="shared" si="3"/>
        <v>6582165</v>
      </c>
      <c r="K239"/>
      <c r="L239"/>
      <c r="M239"/>
      <c r="N239" s="262"/>
    </row>
    <row r="240" spans="1:14" ht="30" x14ac:dyDescent="0.25">
      <c r="A240" s="287"/>
      <c r="B240" s="276" t="s">
        <v>1950</v>
      </c>
      <c r="C240" s="290">
        <v>4628889</v>
      </c>
      <c r="D240" s="290"/>
      <c r="E240" s="290"/>
      <c r="F240" s="290"/>
      <c r="G240" s="290"/>
      <c r="H240" s="290"/>
      <c r="I240" s="290"/>
      <c r="J240" s="292">
        <f t="shared" si="3"/>
        <v>4628889</v>
      </c>
      <c r="K240"/>
      <c r="L240"/>
      <c r="M240"/>
      <c r="N240" s="262"/>
    </row>
    <row r="241" spans="1:14" ht="45" x14ac:dyDescent="0.25">
      <c r="A241" s="287"/>
      <c r="B241" s="276" t="s">
        <v>1951</v>
      </c>
      <c r="C241" s="290">
        <v>11075727</v>
      </c>
      <c r="D241" s="290"/>
      <c r="E241" s="290"/>
      <c r="F241" s="290"/>
      <c r="G241" s="290"/>
      <c r="H241" s="290"/>
      <c r="I241" s="290"/>
      <c r="J241" s="292">
        <f t="shared" si="3"/>
        <v>11075727</v>
      </c>
      <c r="K241"/>
      <c r="L241"/>
      <c r="M241"/>
      <c r="N241" s="262"/>
    </row>
    <row r="242" spans="1:14" ht="45" x14ac:dyDescent="0.25">
      <c r="A242" s="287"/>
      <c r="B242" s="276" t="s">
        <v>1952</v>
      </c>
      <c r="C242" s="290">
        <v>6731551</v>
      </c>
      <c r="D242" s="290"/>
      <c r="E242" s="290"/>
      <c r="F242" s="290"/>
      <c r="G242" s="290"/>
      <c r="H242" s="290"/>
      <c r="I242" s="290"/>
      <c r="J242" s="292">
        <f t="shared" si="3"/>
        <v>6731551</v>
      </c>
      <c r="K242"/>
      <c r="L242"/>
      <c r="M242"/>
      <c r="N242" s="262"/>
    </row>
    <row r="243" spans="1:14" ht="45" x14ac:dyDescent="0.25">
      <c r="A243" s="287"/>
      <c r="B243" s="276" t="s">
        <v>1953</v>
      </c>
      <c r="C243" s="290">
        <v>6437925</v>
      </c>
      <c r="D243" s="290"/>
      <c r="E243" s="290"/>
      <c r="F243" s="290"/>
      <c r="G243" s="290"/>
      <c r="H243" s="290"/>
      <c r="I243" s="290"/>
      <c r="J243" s="292">
        <f t="shared" si="3"/>
        <v>6437925</v>
      </c>
      <c r="K243"/>
      <c r="L243"/>
      <c r="M243"/>
      <c r="N243" s="262"/>
    </row>
    <row r="244" spans="1:14" ht="45" x14ac:dyDescent="0.25">
      <c r="A244" s="287"/>
      <c r="B244" s="276" t="s">
        <v>1954</v>
      </c>
      <c r="C244" s="290">
        <v>6606206</v>
      </c>
      <c r="D244" s="290"/>
      <c r="E244" s="290"/>
      <c r="F244" s="290"/>
      <c r="G244" s="290"/>
      <c r="H244" s="290"/>
      <c r="I244" s="290"/>
      <c r="J244" s="292">
        <f t="shared" si="3"/>
        <v>6606206</v>
      </c>
      <c r="K244"/>
      <c r="L244"/>
      <c r="M244"/>
      <c r="N244" s="262"/>
    </row>
    <row r="245" spans="1:14" ht="45" x14ac:dyDescent="0.25">
      <c r="A245" s="287"/>
      <c r="B245" s="276" t="s">
        <v>1955</v>
      </c>
      <c r="C245" s="290">
        <v>4595200</v>
      </c>
      <c r="D245" s="290"/>
      <c r="E245" s="290"/>
      <c r="F245" s="290"/>
      <c r="G245" s="290"/>
      <c r="H245" s="290"/>
      <c r="I245" s="290"/>
      <c r="J245" s="292">
        <f t="shared" si="3"/>
        <v>4595200</v>
      </c>
      <c r="K245"/>
      <c r="L245"/>
      <c r="M245"/>
      <c r="N245" s="262"/>
    </row>
    <row r="246" spans="1:14" ht="45" x14ac:dyDescent="0.25">
      <c r="A246" s="287"/>
      <c r="B246" s="276" t="s">
        <v>1956</v>
      </c>
      <c r="C246" s="290"/>
      <c r="D246" s="290"/>
      <c r="E246" s="290"/>
      <c r="F246" s="290"/>
      <c r="G246" s="290">
        <v>423929807</v>
      </c>
      <c r="H246" s="290"/>
      <c r="I246" s="290"/>
      <c r="J246" s="292">
        <f t="shared" si="3"/>
        <v>423929807</v>
      </c>
      <c r="K246"/>
      <c r="L246"/>
      <c r="M246"/>
      <c r="N246" s="262"/>
    </row>
    <row r="247" spans="1:14" ht="45" x14ac:dyDescent="0.25">
      <c r="A247" s="287"/>
      <c r="B247" s="276" t="s">
        <v>1957</v>
      </c>
      <c r="C247" s="290">
        <v>3354826</v>
      </c>
      <c r="D247" s="290"/>
      <c r="E247" s="290"/>
      <c r="F247" s="290"/>
      <c r="G247" s="290"/>
      <c r="H247" s="290"/>
      <c r="I247" s="290"/>
      <c r="J247" s="292">
        <f t="shared" si="3"/>
        <v>3354826</v>
      </c>
      <c r="K247"/>
      <c r="L247"/>
      <c r="M247"/>
      <c r="N247" s="262"/>
    </row>
    <row r="248" spans="1:14" ht="45" x14ac:dyDescent="0.25">
      <c r="A248" s="287"/>
      <c r="B248" s="276" t="s">
        <v>1958</v>
      </c>
      <c r="C248" s="290">
        <v>4317004</v>
      </c>
      <c r="D248" s="290"/>
      <c r="E248" s="290"/>
      <c r="F248" s="290"/>
      <c r="G248" s="290"/>
      <c r="H248" s="290"/>
      <c r="I248" s="290"/>
      <c r="J248" s="292">
        <f t="shared" si="3"/>
        <v>4317004</v>
      </c>
      <c r="K248"/>
      <c r="L248"/>
      <c r="M248"/>
      <c r="N248" s="262"/>
    </row>
    <row r="249" spans="1:14" ht="30" x14ac:dyDescent="0.25">
      <c r="A249" s="287"/>
      <c r="B249" s="276" t="s">
        <v>1959</v>
      </c>
      <c r="C249" s="290">
        <v>12351078</v>
      </c>
      <c r="D249" s="290"/>
      <c r="E249" s="290"/>
      <c r="F249" s="290"/>
      <c r="G249" s="290"/>
      <c r="H249" s="290"/>
      <c r="I249" s="290"/>
      <c r="J249" s="292">
        <f t="shared" si="3"/>
        <v>12351078</v>
      </c>
      <c r="K249"/>
      <c r="L249"/>
      <c r="M249"/>
      <c r="N249" s="262"/>
    </row>
    <row r="250" spans="1:14" ht="45" x14ac:dyDescent="0.25">
      <c r="A250" s="287"/>
      <c r="B250" s="276" t="s">
        <v>1960</v>
      </c>
      <c r="C250" s="290">
        <v>51966310</v>
      </c>
      <c r="D250" s="290"/>
      <c r="E250" s="290"/>
      <c r="F250" s="290"/>
      <c r="G250" s="290"/>
      <c r="H250" s="290"/>
      <c r="I250" s="290"/>
      <c r="J250" s="292">
        <f t="shared" si="3"/>
        <v>51966310</v>
      </c>
      <c r="K250"/>
      <c r="L250"/>
      <c r="M250"/>
      <c r="N250" s="262"/>
    </row>
    <row r="251" spans="1:14" ht="30" x14ac:dyDescent="0.25">
      <c r="A251" s="287"/>
      <c r="B251" s="276" t="s">
        <v>1961</v>
      </c>
      <c r="C251" s="290">
        <v>39566128</v>
      </c>
      <c r="D251" s="290"/>
      <c r="E251" s="290"/>
      <c r="F251" s="290"/>
      <c r="G251" s="290"/>
      <c r="H251" s="290"/>
      <c r="I251" s="290"/>
      <c r="J251" s="292">
        <f t="shared" si="3"/>
        <v>39566128</v>
      </c>
      <c r="K251"/>
      <c r="L251"/>
      <c r="M251"/>
      <c r="N251" s="262"/>
    </row>
    <row r="252" spans="1:14" ht="15" x14ac:dyDescent="0.25">
      <c r="A252" s="287"/>
      <c r="B252" s="276" t="s">
        <v>1962</v>
      </c>
      <c r="C252" s="290"/>
      <c r="D252" s="290">
        <v>1200000</v>
      </c>
      <c r="E252" s="290"/>
      <c r="F252" s="290"/>
      <c r="G252" s="290"/>
      <c r="H252" s="290"/>
      <c r="I252" s="290"/>
      <c r="J252" s="292">
        <f t="shared" si="3"/>
        <v>1200000</v>
      </c>
      <c r="K252"/>
      <c r="L252"/>
      <c r="M252"/>
      <c r="N252" s="262"/>
    </row>
    <row r="253" spans="1:14" ht="30" x14ac:dyDescent="0.25">
      <c r="A253" s="287"/>
      <c r="B253" s="276" t="s">
        <v>1963</v>
      </c>
      <c r="C253" s="290">
        <v>3485185</v>
      </c>
      <c r="D253" s="290"/>
      <c r="E253" s="290"/>
      <c r="F253" s="290"/>
      <c r="G253" s="290"/>
      <c r="H253" s="290"/>
      <c r="I253" s="290"/>
      <c r="J253" s="292">
        <f t="shared" si="3"/>
        <v>3485185</v>
      </c>
      <c r="K253"/>
      <c r="L253"/>
      <c r="M253"/>
      <c r="N253" s="262"/>
    </row>
    <row r="254" spans="1:14" ht="30" x14ac:dyDescent="0.25">
      <c r="A254" s="287"/>
      <c r="B254" s="276" t="s">
        <v>1964</v>
      </c>
      <c r="C254" s="290"/>
      <c r="D254" s="290">
        <v>242932451.26000002</v>
      </c>
      <c r="E254" s="290">
        <v>42314402.339999996</v>
      </c>
      <c r="F254" s="290">
        <v>4249507.3</v>
      </c>
      <c r="G254" s="290">
        <v>12000000</v>
      </c>
      <c r="H254" s="290"/>
      <c r="I254" s="290"/>
      <c r="J254" s="292">
        <f t="shared" si="3"/>
        <v>301496360.90000004</v>
      </c>
      <c r="K254"/>
      <c r="L254"/>
      <c r="M254"/>
      <c r="N254" s="262"/>
    </row>
    <row r="255" spans="1:14" ht="60" x14ac:dyDescent="0.25">
      <c r="A255" s="287"/>
      <c r="B255" s="276" t="s">
        <v>1965</v>
      </c>
      <c r="C255" s="290">
        <v>1449026</v>
      </c>
      <c r="D255" s="290"/>
      <c r="E255" s="290"/>
      <c r="F255" s="290"/>
      <c r="G255" s="290"/>
      <c r="H255" s="290"/>
      <c r="I255" s="290"/>
      <c r="J255" s="292">
        <f t="shared" si="3"/>
        <v>1449026</v>
      </c>
      <c r="K255"/>
      <c r="L255"/>
      <c r="M255"/>
      <c r="N255" s="262"/>
    </row>
    <row r="256" spans="1:14" ht="30" x14ac:dyDescent="0.25">
      <c r="A256" s="287"/>
      <c r="B256" s="276" t="s">
        <v>1966</v>
      </c>
      <c r="C256" s="290">
        <v>29813568</v>
      </c>
      <c r="D256" s="290"/>
      <c r="E256" s="290"/>
      <c r="F256" s="290"/>
      <c r="G256" s="290"/>
      <c r="H256" s="290"/>
      <c r="I256" s="290"/>
      <c r="J256" s="292">
        <f t="shared" si="3"/>
        <v>29813568</v>
      </c>
      <c r="K256"/>
      <c r="L256"/>
      <c r="M256"/>
      <c r="N256" s="262"/>
    </row>
    <row r="257" spans="1:14" ht="30" x14ac:dyDescent="0.25">
      <c r="A257" s="287"/>
      <c r="B257" s="276" t="s">
        <v>1967</v>
      </c>
      <c r="C257" s="290"/>
      <c r="D257" s="290"/>
      <c r="E257" s="290"/>
      <c r="F257" s="290"/>
      <c r="G257" s="290"/>
      <c r="H257" s="290">
        <v>1158000000</v>
      </c>
      <c r="I257" s="290"/>
      <c r="J257" s="292">
        <f t="shared" si="3"/>
        <v>1158000000</v>
      </c>
      <c r="K257"/>
      <c r="L257"/>
      <c r="M257"/>
      <c r="N257" s="262"/>
    </row>
    <row r="258" spans="1:14" ht="30" x14ac:dyDescent="0.25">
      <c r="A258" s="287"/>
      <c r="B258" s="276" t="s">
        <v>1968</v>
      </c>
      <c r="C258" s="290"/>
      <c r="D258" s="290">
        <v>14045132</v>
      </c>
      <c r="E258" s="290"/>
      <c r="F258" s="290"/>
      <c r="G258" s="290"/>
      <c r="H258" s="290"/>
      <c r="I258" s="290"/>
      <c r="J258" s="292">
        <f t="shared" si="3"/>
        <v>14045132</v>
      </c>
      <c r="K258"/>
      <c r="L258"/>
      <c r="M258"/>
      <c r="N258" s="262"/>
    </row>
    <row r="259" spans="1:14" ht="30" x14ac:dyDescent="0.25">
      <c r="A259" s="287"/>
      <c r="B259" s="276" t="s">
        <v>1969</v>
      </c>
      <c r="C259" s="290">
        <v>236479791</v>
      </c>
      <c r="D259" s="290"/>
      <c r="E259" s="290"/>
      <c r="F259" s="290"/>
      <c r="G259" s="290"/>
      <c r="H259" s="290"/>
      <c r="I259" s="290"/>
      <c r="J259" s="292">
        <f t="shared" si="3"/>
        <v>236479791</v>
      </c>
      <c r="K259"/>
      <c r="L259"/>
      <c r="M259"/>
      <c r="N259" s="262"/>
    </row>
    <row r="260" spans="1:14" ht="30" x14ac:dyDescent="0.25">
      <c r="A260" s="287"/>
      <c r="B260" s="276" t="s">
        <v>1970</v>
      </c>
      <c r="C260" s="290">
        <v>51540599</v>
      </c>
      <c r="D260" s="290"/>
      <c r="E260" s="290"/>
      <c r="F260" s="290"/>
      <c r="G260" s="290"/>
      <c r="H260" s="290"/>
      <c r="I260" s="290"/>
      <c r="J260" s="292">
        <f t="shared" si="3"/>
        <v>51540599</v>
      </c>
      <c r="K260"/>
      <c r="L260"/>
      <c r="M260"/>
      <c r="N260" s="262"/>
    </row>
    <row r="261" spans="1:14" ht="45" x14ac:dyDescent="0.25">
      <c r="A261" s="287"/>
      <c r="B261" s="276" t="s">
        <v>1971</v>
      </c>
      <c r="C261" s="290">
        <v>80672383</v>
      </c>
      <c r="D261" s="290"/>
      <c r="E261" s="290"/>
      <c r="F261" s="290"/>
      <c r="G261" s="290"/>
      <c r="H261" s="290"/>
      <c r="I261" s="290"/>
      <c r="J261" s="292">
        <f t="shared" si="3"/>
        <v>80672383</v>
      </c>
      <c r="K261"/>
      <c r="L261"/>
      <c r="M261"/>
      <c r="N261" s="262"/>
    </row>
    <row r="262" spans="1:14" ht="45" x14ac:dyDescent="0.25">
      <c r="A262" s="287"/>
      <c r="B262" s="276" t="s">
        <v>1972</v>
      </c>
      <c r="C262" s="290">
        <v>446392070</v>
      </c>
      <c r="D262" s="290"/>
      <c r="E262" s="290"/>
      <c r="F262" s="290"/>
      <c r="G262" s="290"/>
      <c r="H262" s="290"/>
      <c r="I262" s="290"/>
      <c r="J262" s="292">
        <f t="shared" si="3"/>
        <v>446392070</v>
      </c>
      <c r="K262"/>
      <c r="L262"/>
      <c r="M262"/>
      <c r="N262" s="262"/>
    </row>
    <row r="263" spans="1:14" ht="30" x14ac:dyDescent="0.25">
      <c r="A263" s="287"/>
      <c r="B263" s="276" t="s">
        <v>1973</v>
      </c>
      <c r="C263" s="290"/>
      <c r="D263" s="290"/>
      <c r="E263" s="290"/>
      <c r="F263" s="290"/>
      <c r="G263" s="290">
        <v>69603</v>
      </c>
      <c r="H263" s="290"/>
      <c r="I263" s="290"/>
      <c r="J263" s="292">
        <f t="shared" si="3"/>
        <v>69603</v>
      </c>
      <c r="K263"/>
      <c r="L263"/>
      <c r="M263"/>
      <c r="N263" s="262"/>
    </row>
    <row r="264" spans="1:14" ht="30" x14ac:dyDescent="0.25">
      <c r="A264" s="287"/>
      <c r="B264" s="276" t="s">
        <v>1974</v>
      </c>
      <c r="C264" s="290">
        <v>12313456</v>
      </c>
      <c r="D264" s="290"/>
      <c r="E264" s="290"/>
      <c r="F264" s="290"/>
      <c r="G264" s="290"/>
      <c r="H264" s="290"/>
      <c r="I264" s="290"/>
      <c r="J264" s="292">
        <f t="shared" si="3"/>
        <v>12313456</v>
      </c>
      <c r="K264"/>
      <c r="L264"/>
      <c r="M264"/>
      <c r="N264" s="262"/>
    </row>
    <row r="265" spans="1:14" ht="30" x14ac:dyDescent="0.25">
      <c r="A265" s="287"/>
      <c r="B265" s="276" t="s">
        <v>1975</v>
      </c>
      <c r="C265" s="290">
        <v>6606206</v>
      </c>
      <c r="D265" s="290"/>
      <c r="E265" s="290"/>
      <c r="F265" s="290"/>
      <c r="G265" s="290"/>
      <c r="H265" s="290"/>
      <c r="I265" s="290"/>
      <c r="J265" s="292">
        <f t="shared" si="3"/>
        <v>6606206</v>
      </c>
      <c r="K265"/>
      <c r="L265"/>
      <c r="M265"/>
      <c r="N265" s="262"/>
    </row>
    <row r="266" spans="1:14" ht="30" x14ac:dyDescent="0.25">
      <c r="A266" s="287"/>
      <c r="B266" s="276" t="s">
        <v>1976</v>
      </c>
      <c r="C266" s="290">
        <v>4612045</v>
      </c>
      <c r="D266" s="290"/>
      <c r="E266" s="290"/>
      <c r="F266" s="290"/>
      <c r="G266" s="290"/>
      <c r="H266" s="290"/>
      <c r="I266" s="290"/>
      <c r="J266" s="292">
        <f t="shared" si="3"/>
        <v>4612045</v>
      </c>
      <c r="K266"/>
      <c r="L266"/>
      <c r="M266"/>
      <c r="N266" s="262"/>
    </row>
    <row r="267" spans="1:14" ht="30" x14ac:dyDescent="0.25">
      <c r="A267" s="287"/>
      <c r="B267" s="276" t="s">
        <v>1977</v>
      </c>
      <c r="C267" s="290">
        <v>11208701</v>
      </c>
      <c r="D267" s="290"/>
      <c r="E267" s="290"/>
      <c r="F267" s="290"/>
      <c r="G267" s="290"/>
      <c r="H267" s="290"/>
      <c r="I267" s="290"/>
      <c r="J267" s="292">
        <f t="shared" ref="J267:J330" si="4">SUM(C267:I267)</f>
        <v>11208701</v>
      </c>
      <c r="K267"/>
      <c r="L267"/>
      <c r="M267"/>
      <c r="N267" s="262"/>
    </row>
    <row r="268" spans="1:14" ht="45" x14ac:dyDescent="0.25">
      <c r="A268" s="287"/>
      <c r="B268" s="276" t="s">
        <v>1978</v>
      </c>
      <c r="C268" s="290">
        <v>11116179</v>
      </c>
      <c r="D268" s="290"/>
      <c r="E268" s="290"/>
      <c r="F268" s="290"/>
      <c r="G268" s="290"/>
      <c r="H268" s="290"/>
      <c r="I268" s="290"/>
      <c r="J268" s="292">
        <f t="shared" si="4"/>
        <v>11116179</v>
      </c>
      <c r="K268"/>
      <c r="L268"/>
      <c r="M268"/>
      <c r="N268" s="262"/>
    </row>
    <row r="269" spans="1:14" ht="45" x14ac:dyDescent="0.25">
      <c r="A269" s="287"/>
      <c r="B269" s="276" t="s">
        <v>1979</v>
      </c>
      <c r="C269" s="290">
        <v>6582165</v>
      </c>
      <c r="D269" s="290"/>
      <c r="E269" s="290"/>
      <c r="F269" s="290"/>
      <c r="G269" s="290"/>
      <c r="H269" s="290"/>
      <c r="I269" s="290"/>
      <c r="J269" s="292">
        <f t="shared" si="4"/>
        <v>6582165</v>
      </c>
      <c r="K269"/>
      <c r="L269"/>
      <c r="M269"/>
      <c r="N269" s="262"/>
    </row>
    <row r="270" spans="1:14" ht="45" x14ac:dyDescent="0.25">
      <c r="A270" s="287"/>
      <c r="B270" s="276" t="s">
        <v>1980</v>
      </c>
      <c r="C270" s="290">
        <v>6659723</v>
      </c>
      <c r="D270" s="290"/>
      <c r="E270" s="290"/>
      <c r="F270" s="290"/>
      <c r="G270" s="290"/>
      <c r="H270" s="290"/>
      <c r="I270" s="290"/>
      <c r="J270" s="292">
        <f t="shared" si="4"/>
        <v>6659723</v>
      </c>
      <c r="K270"/>
      <c r="L270"/>
      <c r="M270"/>
      <c r="N270" s="262"/>
    </row>
    <row r="271" spans="1:14" ht="30" x14ac:dyDescent="0.25">
      <c r="A271" s="287"/>
      <c r="B271" s="276" t="s">
        <v>1981</v>
      </c>
      <c r="C271" s="290">
        <v>12313456</v>
      </c>
      <c r="D271" s="290"/>
      <c r="E271" s="290"/>
      <c r="F271" s="290"/>
      <c r="G271" s="290"/>
      <c r="H271" s="290"/>
      <c r="I271" s="290"/>
      <c r="J271" s="292">
        <f t="shared" si="4"/>
        <v>12313456</v>
      </c>
      <c r="K271"/>
      <c r="L271"/>
      <c r="M271"/>
      <c r="N271" s="262"/>
    </row>
    <row r="272" spans="1:14" ht="45" x14ac:dyDescent="0.25">
      <c r="A272" s="287"/>
      <c r="B272" s="276" t="s">
        <v>1982</v>
      </c>
      <c r="C272" s="290">
        <v>10833015</v>
      </c>
      <c r="D272" s="290"/>
      <c r="E272" s="290"/>
      <c r="F272" s="290"/>
      <c r="G272" s="290"/>
      <c r="H272" s="290"/>
      <c r="I272" s="290"/>
      <c r="J272" s="292">
        <f t="shared" si="4"/>
        <v>10833015</v>
      </c>
      <c r="K272"/>
      <c r="L272"/>
      <c r="M272"/>
      <c r="N272" s="262"/>
    </row>
    <row r="273" spans="1:14" ht="45" x14ac:dyDescent="0.25">
      <c r="A273" s="287"/>
      <c r="B273" s="276" t="s">
        <v>1983</v>
      </c>
      <c r="C273" s="290">
        <v>12313456</v>
      </c>
      <c r="D273" s="290"/>
      <c r="E273" s="290"/>
      <c r="F273" s="290"/>
      <c r="G273" s="290"/>
      <c r="H273" s="290"/>
      <c r="I273" s="290"/>
      <c r="J273" s="292">
        <f t="shared" si="4"/>
        <v>12313456</v>
      </c>
      <c r="K273"/>
      <c r="L273"/>
      <c r="M273"/>
      <c r="N273" s="262"/>
    </row>
    <row r="274" spans="1:14" ht="30" x14ac:dyDescent="0.25">
      <c r="A274" s="287"/>
      <c r="B274" s="276" t="s">
        <v>1984</v>
      </c>
      <c r="C274" s="290">
        <v>6779437</v>
      </c>
      <c r="D274" s="290"/>
      <c r="E274" s="290"/>
      <c r="F274" s="290"/>
      <c r="G274" s="290"/>
      <c r="H274" s="290"/>
      <c r="I274" s="290"/>
      <c r="J274" s="292">
        <f t="shared" si="4"/>
        <v>6779437</v>
      </c>
      <c r="K274"/>
      <c r="L274"/>
      <c r="M274"/>
      <c r="N274" s="262"/>
    </row>
    <row r="275" spans="1:14" ht="30" x14ac:dyDescent="0.25">
      <c r="A275" s="287"/>
      <c r="B275" s="276" t="s">
        <v>1985</v>
      </c>
      <c r="C275" s="290">
        <v>17601543</v>
      </c>
      <c r="D275" s="290"/>
      <c r="E275" s="290"/>
      <c r="F275" s="290"/>
      <c r="G275" s="290"/>
      <c r="H275" s="290"/>
      <c r="I275" s="290"/>
      <c r="J275" s="292">
        <f t="shared" si="4"/>
        <v>17601543</v>
      </c>
      <c r="K275"/>
      <c r="L275"/>
      <c r="M275"/>
      <c r="N275" s="262"/>
    </row>
    <row r="276" spans="1:14" ht="30" x14ac:dyDescent="0.25">
      <c r="A276" s="287"/>
      <c r="B276" s="276" t="s">
        <v>1986</v>
      </c>
      <c r="C276" s="290">
        <v>323502</v>
      </c>
      <c r="D276" s="290"/>
      <c r="E276" s="290"/>
      <c r="F276" s="290"/>
      <c r="G276" s="290"/>
      <c r="H276" s="290"/>
      <c r="I276" s="290"/>
      <c r="J276" s="292">
        <f t="shared" si="4"/>
        <v>323502</v>
      </c>
      <c r="K276"/>
      <c r="L276"/>
      <c r="M276"/>
      <c r="N276" s="262"/>
    </row>
    <row r="277" spans="1:14" ht="30" x14ac:dyDescent="0.25">
      <c r="A277" s="287"/>
      <c r="B277" s="276" t="s">
        <v>1987</v>
      </c>
      <c r="C277" s="290">
        <v>4399577</v>
      </c>
      <c r="D277" s="290"/>
      <c r="E277" s="290"/>
      <c r="F277" s="290"/>
      <c r="G277" s="290"/>
      <c r="H277" s="290"/>
      <c r="I277" s="290"/>
      <c r="J277" s="292">
        <f t="shared" si="4"/>
        <v>4399577</v>
      </c>
      <c r="K277"/>
      <c r="L277"/>
      <c r="M277"/>
      <c r="N277" s="262"/>
    </row>
    <row r="278" spans="1:14" ht="30" x14ac:dyDescent="0.25">
      <c r="A278" s="287"/>
      <c r="B278" s="276" t="s">
        <v>1988</v>
      </c>
      <c r="C278" s="290">
        <v>9838243</v>
      </c>
      <c r="D278" s="290"/>
      <c r="E278" s="290"/>
      <c r="F278" s="290"/>
      <c r="G278" s="290"/>
      <c r="H278" s="290"/>
      <c r="I278" s="290">
        <v>4387839</v>
      </c>
      <c r="J278" s="292">
        <f t="shared" si="4"/>
        <v>14226082</v>
      </c>
      <c r="K278"/>
      <c r="L278"/>
      <c r="M278"/>
      <c r="N278" s="262"/>
    </row>
    <row r="279" spans="1:14" ht="30" x14ac:dyDescent="0.25">
      <c r="A279" s="287"/>
      <c r="B279" s="276" t="s">
        <v>1989</v>
      </c>
      <c r="C279" s="290">
        <v>19672786</v>
      </c>
      <c r="D279" s="290"/>
      <c r="E279" s="290"/>
      <c r="F279" s="290"/>
      <c r="G279" s="290"/>
      <c r="H279" s="290"/>
      <c r="I279" s="290"/>
      <c r="J279" s="292">
        <f t="shared" si="4"/>
        <v>19672786</v>
      </c>
      <c r="K279"/>
      <c r="L279"/>
      <c r="M279"/>
      <c r="N279" s="262"/>
    </row>
    <row r="280" spans="1:14" ht="30" x14ac:dyDescent="0.25">
      <c r="A280" s="287"/>
      <c r="B280" s="276" t="s">
        <v>1990</v>
      </c>
      <c r="C280" s="290"/>
      <c r="D280" s="290">
        <v>320784100</v>
      </c>
      <c r="E280" s="290"/>
      <c r="F280" s="290"/>
      <c r="G280" s="290"/>
      <c r="H280" s="290"/>
      <c r="I280" s="290"/>
      <c r="J280" s="292">
        <f t="shared" si="4"/>
        <v>320784100</v>
      </c>
      <c r="K280"/>
      <c r="L280"/>
      <c r="M280"/>
      <c r="N280" s="262"/>
    </row>
    <row r="281" spans="1:14" ht="30" x14ac:dyDescent="0.25">
      <c r="A281" s="287"/>
      <c r="B281" s="276" t="s">
        <v>1991</v>
      </c>
      <c r="C281" s="290">
        <v>40861077</v>
      </c>
      <c r="D281" s="290"/>
      <c r="E281" s="290"/>
      <c r="F281" s="290"/>
      <c r="G281" s="290"/>
      <c r="H281" s="290"/>
      <c r="I281" s="290"/>
      <c r="J281" s="292">
        <f t="shared" si="4"/>
        <v>40861077</v>
      </c>
      <c r="K281"/>
      <c r="L281"/>
      <c r="M281"/>
      <c r="N281" s="262"/>
    </row>
    <row r="282" spans="1:14" ht="15" x14ac:dyDescent="0.25">
      <c r="A282" s="287"/>
      <c r="B282" s="276" t="s">
        <v>1992</v>
      </c>
      <c r="C282" s="290"/>
      <c r="D282" s="290">
        <v>15574000</v>
      </c>
      <c r="E282" s="290">
        <v>3900000</v>
      </c>
      <c r="F282" s="290"/>
      <c r="G282" s="290"/>
      <c r="H282" s="290"/>
      <c r="I282" s="290"/>
      <c r="J282" s="292">
        <f t="shared" si="4"/>
        <v>19474000</v>
      </c>
      <c r="K282"/>
      <c r="L282"/>
      <c r="M282"/>
      <c r="N282" s="262"/>
    </row>
    <row r="283" spans="1:14" ht="30" x14ac:dyDescent="0.25">
      <c r="A283" s="287"/>
      <c r="B283" s="276" t="s">
        <v>1993</v>
      </c>
      <c r="C283" s="290"/>
      <c r="D283" s="290"/>
      <c r="E283" s="290">
        <v>1821330</v>
      </c>
      <c r="F283" s="290"/>
      <c r="G283" s="290"/>
      <c r="H283" s="290"/>
      <c r="I283" s="290"/>
      <c r="J283" s="292">
        <f t="shared" si="4"/>
        <v>1821330</v>
      </c>
      <c r="K283"/>
      <c r="L283"/>
      <c r="M283"/>
      <c r="N283" s="262"/>
    </row>
    <row r="284" spans="1:14" ht="30" x14ac:dyDescent="0.25">
      <c r="A284" s="287"/>
      <c r="B284" s="276" t="s">
        <v>1994</v>
      </c>
      <c r="C284" s="290">
        <v>5054735.63</v>
      </c>
      <c r="D284" s="290">
        <v>93823855.390000001</v>
      </c>
      <c r="E284" s="290">
        <v>15681457.52</v>
      </c>
      <c r="F284" s="290">
        <v>2200000</v>
      </c>
      <c r="G284" s="290"/>
      <c r="H284" s="290"/>
      <c r="I284" s="290"/>
      <c r="J284" s="292">
        <f t="shared" si="4"/>
        <v>116760048.53999999</v>
      </c>
      <c r="K284"/>
      <c r="L284"/>
      <c r="M284"/>
      <c r="N284" s="262"/>
    </row>
    <row r="285" spans="1:14" ht="45" x14ac:dyDescent="0.25">
      <c r="A285" s="287"/>
      <c r="B285" s="276" t="s">
        <v>1995</v>
      </c>
      <c r="C285" s="290">
        <v>38836179</v>
      </c>
      <c r="D285" s="290"/>
      <c r="E285" s="290"/>
      <c r="F285" s="290"/>
      <c r="G285" s="290"/>
      <c r="H285" s="290"/>
      <c r="I285" s="290"/>
      <c r="J285" s="292">
        <f t="shared" si="4"/>
        <v>38836179</v>
      </c>
      <c r="K285"/>
      <c r="L285"/>
      <c r="M285"/>
      <c r="N285" s="262"/>
    </row>
    <row r="286" spans="1:14" ht="45" x14ac:dyDescent="0.25">
      <c r="A286" s="287"/>
      <c r="B286" s="276" t="s">
        <v>1996</v>
      </c>
      <c r="C286" s="290"/>
      <c r="D286" s="290"/>
      <c r="E286" s="290"/>
      <c r="F286" s="290"/>
      <c r="G286" s="290">
        <v>95042</v>
      </c>
      <c r="H286" s="290"/>
      <c r="I286" s="290"/>
      <c r="J286" s="292">
        <f t="shared" si="4"/>
        <v>95042</v>
      </c>
      <c r="K286"/>
      <c r="L286"/>
      <c r="M286"/>
      <c r="N286" s="262"/>
    </row>
    <row r="287" spans="1:14" ht="30" x14ac:dyDescent="0.25">
      <c r="A287" s="287"/>
      <c r="B287" s="276" t="s">
        <v>1997</v>
      </c>
      <c r="C287" s="290"/>
      <c r="D287" s="290"/>
      <c r="E287" s="290"/>
      <c r="F287" s="290"/>
      <c r="G287" s="290">
        <v>79275</v>
      </c>
      <c r="H287" s="290"/>
      <c r="I287" s="290"/>
      <c r="J287" s="292">
        <f t="shared" si="4"/>
        <v>79275</v>
      </c>
      <c r="K287"/>
      <c r="L287"/>
      <c r="M287"/>
      <c r="N287" s="262"/>
    </row>
    <row r="288" spans="1:14" ht="30" x14ac:dyDescent="0.25">
      <c r="A288" s="287"/>
      <c r="B288" s="276" t="s">
        <v>1998</v>
      </c>
      <c r="C288" s="290">
        <v>276388303</v>
      </c>
      <c r="D288" s="290"/>
      <c r="E288" s="290"/>
      <c r="F288" s="290"/>
      <c r="G288" s="290"/>
      <c r="H288" s="290"/>
      <c r="I288" s="290"/>
      <c r="J288" s="292">
        <f t="shared" si="4"/>
        <v>276388303</v>
      </c>
      <c r="K288"/>
      <c r="L288"/>
      <c r="M288"/>
      <c r="N288" s="262"/>
    </row>
    <row r="289" spans="1:14" ht="30" x14ac:dyDescent="0.25">
      <c r="A289" s="287"/>
      <c r="B289" s="276" t="s">
        <v>1999</v>
      </c>
      <c r="C289" s="290"/>
      <c r="D289" s="290"/>
      <c r="E289" s="290"/>
      <c r="F289" s="290"/>
      <c r="G289" s="290">
        <v>112104</v>
      </c>
      <c r="H289" s="290"/>
      <c r="I289" s="290"/>
      <c r="J289" s="292">
        <f t="shared" si="4"/>
        <v>112104</v>
      </c>
      <c r="K289"/>
      <c r="L289"/>
      <c r="M289"/>
      <c r="N289" s="262"/>
    </row>
    <row r="290" spans="1:14" ht="45" x14ac:dyDescent="0.25">
      <c r="A290" s="287"/>
      <c r="B290" s="276" t="s">
        <v>2000</v>
      </c>
      <c r="C290" s="290">
        <v>6582165</v>
      </c>
      <c r="D290" s="290"/>
      <c r="E290" s="290"/>
      <c r="F290" s="290"/>
      <c r="G290" s="290"/>
      <c r="H290" s="290"/>
      <c r="I290" s="290"/>
      <c r="J290" s="292">
        <f t="shared" si="4"/>
        <v>6582165</v>
      </c>
      <c r="K290"/>
      <c r="L290"/>
      <c r="M290"/>
      <c r="N290" s="262"/>
    </row>
    <row r="291" spans="1:14" ht="45" x14ac:dyDescent="0.25">
      <c r="A291" s="287"/>
      <c r="B291" s="276" t="s">
        <v>2001</v>
      </c>
      <c r="C291" s="290">
        <v>21904546</v>
      </c>
      <c r="D291" s="290"/>
      <c r="E291" s="290"/>
      <c r="F291" s="290"/>
      <c r="G291" s="290"/>
      <c r="H291" s="290"/>
      <c r="I291" s="290"/>
      <c r="J291" s="292">
        <f t="shared" si="4"/>
        <v>21904546</v>
      </c>
      <c r="K291"/>
      <c r="L291"/>
      <c r="M291"/>
      <c r="N291" s="262"/>
    </row>
    <row r="292" spans="1:14" ht="45" x14ac:dyDescent="0.25">
      <c r="A292" s="287"/>
      <c r="B292" s="276" t="s">
        <v>2002</v>
      </c>
      <c r="C292" s="290">
        <v>6606206</v>
      </c>
      <c r="D292" s="290"/>
      <c r="E292" s="290"/>
      <c r="F292" s="290"/>
      <c r="G292" s="290"/>
      <c r="H292" s="290"/>
      <c r="I292" s="290"/>
      <c r="J292" s="292">
        <f t="shared" si="4"/>
        <v>6606206</v>
      </c>
      <c r="K292"/>
      <c r="L292"/>
      <c r="M292"/>
      <c r="N292" s="262"/>
    </row>
    <row r="293" spans="1:14" ht="45" x14ac:dyDescent="0.25">
      <c r="A293" s="287"/>
      <c r="B293" s="276" t="s">
        <v>2003</v>
      </c>
      <c r="C293" s="290">
        <v>12403731</v>
      </c>
      <c r="D293" s="290"/>
      <c r="E293" s="290"/>
      <c r="F293" s="290"/>
      <c r="G293" s="290"/>
      <c r="H293" s="290"/>
      <c r="I293" s="290"/>
      <c r="J293" s="292">
        <f t="shared" si="4"/>
        <v>12403731</v>
      </c>
      <c r="K293"/>
      <c r="L293"/>
      <c r="M293"/>
      <c r="N293" s="262"/>
    </row>
    <row r="294" spans="1:14" ht="45" x14ac:dyDescent="0.25">
      <c r="A294" s="287"/>
      <c r="B294" s="276" t="s">
        <v>2004</v>
      </c>
      <c r="C294" s="290">
        <v>11075727</v>
      </c>
      <c r="D294" s="290"/>
      <c r="E294" s="290"/>
      <c r="F294" s="290"/>
      <c r="G294" s="290"/>
      <c r="H294" s="290"/>
      <c r="I294" s="290"/>
      <c r="J294" s="292">
        <f t="shared" si="4"/>
        <v>11075727</v>
      </c>
      <c r="K294"/>
      <c r="L294"/>
      <c r="M294"/>
      <c r="N294" s="262"/>
    </row>
    <row r="295" spans="1:14" ht="45" x14ac:dyDescent="0.25">
      <c r="A295" s="287"/>
      <c r="B295" s="276" t="s">
        <v>2005</v>
      </c>
      <c r="C295" s="290">
        <v>6606206</v>
      </c>
      <c r="D295" s="290"/>
      <c r="E295" s="290"/>
      <c r="F295" s="290"/>
      <c r="G295" s="290"/>
      <c r="H295" s="290"/>
      <c r="I295" s="290"/>
      <c r="J295" s="292">
        <f t="shared" si="4"/>
        <v>6606206</v>
      </c>
      <c r="K295"/>
      <c r="L295"/>
      <c r="M295"/>
      <c r="N295" s="262"/>
    </row>
    <row r="296" spans="1:14" ht="45" x14ac:dyDescent="0.25">
      <c r="A296" s="287"/>
      <c r="B296" s="276" t="s">
        <v>2006</v>
      </c>
      <c r="C296" s="290">
        <v>11087637</v>
      </c>
      <c r="D296" s="290"/>
      <c r="E296" s="290"/>
      <c r="F296" s="290"/>
      <c r="G296" s="290"/>
      <c r="H296" s="290"/>
      <c r="I296" s="290"/>
      <c r="J296" s="292">
        <f t="shared" si="4"/>
        <v>11087637</v>
      </c>
      <c r="K296"/>
      <c r="L296"/>
      <c r="M296"/>
      <c r="N296" s="262"/>
    </row>
    <row r="297" spans="1:14" ht="30" x14ac:dyDescent="0.25">
      <c r="A297" s="287"/>
      <c r="B297" s="276" t="s">
        <v>2007</v>
      </c>
      <c r="C297" s="290">
        <v>6731551</v>
      </c>
      <c r="D297" s="290"/>
      <c r="E297" s="290"/>
      <c r="F297" s="290"/>
      <c r="G297" s="290"/>
      <c r="H297" s="290"/>
      <c r="I297" s="290"/>
      <c r="J297" s="292">
        <f t="shared" si="4"/>
        <v>6731551</v>
      </c>
      <c r="K297"/>
      <c r="L297"/>
      <c r="M297"/>
      <c r="N297" s="262"/>
    </row>
    <row r="298" spans="1:14" ht="45" x14ac:dyDescent="0.25">
      <c r="A298" s="287"/>
      <c r="B298" s="276" t="s">
        <v>2008</v>
      </c>
      <c r="C298" s="290">
        <v>11035275</v>
      </c>
      <c r="D298" s="290"/>
      <c r="E298" s="290"/>
      <c r="F298" s="290"/>
      <c r="G298" s="290"/>
      <c r="H298" s="290"/>
      <c r="I298" s="290"/>
      <c r="J298" s="292">
        <f t="shared" si="4"/>
        <v>11035275</v>
      </c>
      <c r="K298"/>
      <c r="L298"/>
      <c r="M298"/>
      <c r="N298" s="262"/>
    </row>
    <row r="299" spans="1:14" ht="45" x14ac:dyDescent="0.25">
      <c r="A299" s="287"/>
      <c r="B299" s="276" t="s">
        <v>2009</v>
      </c>
      <c r="C299" s="290">
        <v>6606206</v>
      </c>
      <c r="D299" s="290"/>
      <c r="E299" s="290"/>
      <c r="F299" s="290"/>
      <c r="G299" s="290"/>
      <c r="H299" s="290"/>
      <c r="I299" s="290"/>
      <c r="J299" s="292">
        <f t="shared" si="4"/>
        <v>6606206</v>
      </c>
      <c r="K299"/>
      <c r="L299"/>
      <c r="M299"/>
      <c r="N299" s="262"/>
    </row>
    <row r="300" spans="1:14" ht="30" x14ac:dyDescent="0.25">
      <c r="A300" s="287"/>
      <c r="B300" s="276" t="s">
        <v>2010</v>
      </c>
      <c r="C300" s="290">
        <v>6437925</v>
      </c>
      <c r="D300" s="290"/>
      <c r="E300" s="290"/>
      <c r="F300" s="290"/>
      <c r="G300" s="290"/>
      <c r="H300" s="290"/>
      <c r="I300" s="290"/>
      <c r="J300" s="292">
        <f t="shared" si="4"/>
        <v>6437925</v>
      </c>
      <c r="K300"/>
      <c r="L300"/>
      <c r="M300"/>
      <c r="N300" s="262"/>
    </row>
    <row r="301" spans="1:14" ht="60" x14ac:dyDescent="0.25">
      <c r="A301" s="287"/>
      <c r="B301" s="276" t="s">
        <v>2011</v>
      </c>
      <c r="C301" s="290">
        <v>11951551</v>
      </c>
      <c r="D301" s="290"/>
      <c r="E301" s="290"/>
      <c r="F301" s="290"/>
      <c r="G301" s="290"/>
      <c r="H301" s="290">
        <v>180750000</v>
      </c>
      <c r="I301" s="290">
        <v>66605000</v>
      </c>
      <c r="J301" s="292">
        <f t="shared" si="4"/>
        <v>259306551</v>
      </c>
      <c r="K301"/>
      <c r="L301"/>
      <c r="M301"/>
      <c r="N301" s="262"/>
    </row>
    <row r="302" spans="1:14" ht="15" x14ac:dyDescent="0.25">
      <c r="A302" s="287"/>
      <c r="B302" s="276" t="s">
        <v>2012</v>
      </c>
      <c r="C302" s="290"/>
      <c r="D302" s="290">
        <v>1993443</v>
      </c>
      <c r="E302" s="290"/>
      <c r="F302" s="290"/>
      <c r="G302" s="290"/>
      <c r="H302" s="290"/>
      <c r="I302" s="290"/>
      <c r="J302" s="292">
        <f t="shared" si="4"/>
        <v>1993443</v>
      </c>
      <c r="K302"/>
      <c r="L302"/>
      <c r="M302"/>
      <c r="N302" s="262"/>
    </row>
    <row r="303" spans="1:14" ht="30" x14ac:dyDescent="0.25">
      <c r="A303" s="287"/>
      <c r="B303" s="276" t="s">
        <v>2013</v>
      </c>
      <c r="C303" s="290">
        <v>42419829</v>
      </c>
      <c r="D303" s="290"/>
      <c r="E303" s="290"/>
      <c r="F303" s="290"/>
      <c r="G303" s="290"/>
      <c r="H303" s="290"/>
      <c r="I303" s="290"/>
      <c r="J303" s="292">
        <f t="shared" si="4"/>
        <v>42419829</v>
      </c>
      <c r="K303"/>
      <c r="L303"/>
      <c r="M303"/>
      <c r="N303" s="262"/>
    </row>
    <row r="304" spans="1:14" ht="30" x14ac:dyDescent="0.25">
      <c r="A304" s="287"/>
      <c r="B304" s="276" t="s">
        <v>2014</v>
      </c>
      <c r="C304" s="290">
        <v>10000000</v>
      </c>
      <c r="D304" s="290"/>
      <c r="E304" s="290"/>
      <c r="F304" s="290"/>
      <c r="G304" s="290"/>
      <c r="H304" s="290"/>
      <c r="I304" s="290"/>
      <c r="J304" s="292">
        <f t="shared" si="4"/>
        <v>10000000</v>
      </c>
      <c r="K304"/>
      <c r="L304"/>
      <c r="M304"/>
      <c r="N304" s="262"/>
    </row>
    <row r="305" spans="1:14" ht="15" x14ac:dyDescent="0.25">
      <c r="A305" s="287"/>
      <c r="B305" s="276" t="s">
        <v>2015</v>
      </c>
      <c r="C305" s="290"/>
      <c r="D305" s="290">
        <v>9807136</v>
      </c>
      <c r="E305" s="290">
        <v>500000</v>
      </c>
      <c r="F305" s="290"/>
      <c r="G305" s="290"/>
      <c r="H305" s="290"/>
      <c r="I305" s="290"/>
      <c r="J305" s="292">
        <f t="shared" si="4"/>
        <v>10307136</v>
      </c>
      <c r="K305"/>
      <c r="L305"/>
      <c r="M305"/>
      <c r="N305" s="262"/>
    </row>
    <row r="306" spans="1:14" ht="30" x14ac:dyDescent="0.25">
      <c r="A306" s="287"/>
      <c r="B306" s="276" t="s">
        <v>2016</v>
      </c>
      <c r="C306" s="290">
        <v>28339230</v>
      </c>
      <c r="D306" s="290"/>
      <c r="E306" s="290"/>
      <c r="F306" s="290"/>
      <c r="G306" s="290"/>
      <c r="H306" s="290"/>
      <c r="I306" s="290"/>
      <c r="J306" s="292">
        <f t="shared" si="4"/>
        <v>28339230</v>
      </c>
      <c r="K306"/>
      <c r="L306"/>
      <c r="M306"/>
      <c r="N306" s="262"/>
    </row>
    <row r="307" spans="1:14" ht="30" x14ac:dyDescent="0.25">
      <c r="A307" s="287"/>
      <c r="B307" s="276" t="s">
        <v>2017</v>
      </c>
      <c r="C307" s="290">
        <v>7428690</v>
      </c>
      <c r="D307" s="290"/>
      <c r="E307" s="290"/>
      <c r="F307" s="290"/>
      <c r="G307" s="290"/>
      <c r="H307" s="290"/>
      <c r="I307" s="290"/>
      <c r="J307" s="292">
        <f t="shared" si="4"/>
        <v>7428690</v>
      </c>
      <c r="K307"/>
      <c r="L307"/>
      <c r="M307"/>
      <c r="N307" s="262"/>
    </row>
    <row r="308" spans="1:14" ht="30" x14ac:dyDescent="0.25">
      <c r="A308" s="287"/>
      <c r="B308" s="276" t="s">
        <v>2018</v>
      </c>
      <c r="C308" s="290">
        <v>13845712</v>
      </c>
      <c r="D308" s="290"/>
      <c r="E308" s="290"/>
      <c r="F308" s="290"/>
      <c r="G308" s="290"/>
      <c r="H308" s="290"/>
      <c r="I308" s="290"/>
      <c r="J308" s="292">
        <f t="shared" si="4"/>
        <v>13845712</v>
      </c>
      <c r="K308"/>
      <c r="L308"/>
      <c r="M308"/>
      <c r="N308" s="262"/>
    </row>
    <row r="309" spans="1:14" ht="45" x14ac:dyDescent="0.25">
      <c r="A309" s="287"/>
      <c r="B309" s="276" t="s">
        <v>2019</v>
      </c>
      <c r="C309" s="290"/>
      <c r="D309" s="290"/>
      <c r="E309" s="290"/>
      <c r="F309" s="290"/>
      <c r="G309" s="290"/>
      <c r="H309" s="290">
        <v>167235882</v>
      </c>
      <c r="I309" s="290"/>
      <c r="J309" s="292">
        <f t="shared" si="4"/>
        <v>167235882</v>
      </c>
      <c r="K309"/>
      <c r="L309"/>
      <c r="M309"/>
      <c r="N309" s="262"/>
    </row>
    <row r="310" spans="1:14" ht="45" x14ac:dyDescent="0.25">
      <c r="A310" s="287"/>
      <c r="B310" s="276" t="s">
        <v>2020</v>
      </c>
      <c r="C310" s="290">
        <v>7102971</v>
      </c>
      <c r="D310" s="290"/>
      <c r="E310" s="290"/>
      <c r="F310" s="290"/>
      <c r="G310" s="290"/>
      <c r="H310" s="290"/>
      <c r="I310" s="290"/>
      <c r="J310" s="292">
        <f t="shared" si="4"/>
        <v>7102971</v>
      </c>
      <c r="K310"/>
      <c r="L310"/>
      <c r="M310"/>
      <c r="N310" s="262"/>
    </row>
    <row r="311" spans="1:14" ht="30" x14ac:dyDescent="0.25">
      <c r="A311" s="287"/>
      <c r="B311" s="276" t="s">
        <v>2021</v>
      </c>
      <c r="C311" s="290">
        <v>33243422</v>
      </c>
      <c r="D311" s="290"/>
      <c r="E311" s="290"/>
      <c r="F311" s="290"/>
      <c r="G311" s="290"/>
      <c r="H311" s="290"/>
      <c r="I311" s="290"/>
      <c r="J311" s="292">
        <f t="shared" si="4"/>
        <v>33243422</v>
      </c>
      <c r="K311"/>
      <c r="L311"/>
      <c r="M311"/>
      <c r="N311" s="262"/>
    </row>
    <row r="312" spans="1:14" ht="30" x14ac:dyDescent="0.25">
      <c r="A312" s="287"/>
      <c r="B312" s="276" t="s">
        <v>2022</v>
      </c>
      <c r="C312" s="290"/>
      <c r="D312" s="290">
        <v>27000000</v>
      </c>
      <c r="E312" s="290"/>
      <c r="F312" s="290"/>
      <c r="G312" s="290"/>
      <c r="H312" s="290"/>
      <c r="I312" s="290"/>
      <c r="J312" s="292">
        <f t="shared" si="4"/>
        <v>27000000</v>
      </c>
      <c r="K312"/>
      <c r="L312"/>
      <c r="M312"/>
      <c r="N312" s="262"/>
    </row>
    <row r="313" spans="1:14" ht="30" x14ac:dyDescent="0.25">
      <c r="A313" s="287"/>
      <c r="B313" s="276" t="s">
        <v>2023</v>
      </c>
      <c r="C313" s="290">
        <v>6558125</v>
      </c>
      <c r="D313" s="290"/>
      <c r="E313" s="290"/>
      <c r="F313" s="290"/>
      <c r="G313" s="290"/>
      <c r="H313" s="290"/>
      <c r="I313" s="290"/>
      <c r="J313" s="292">
        <f t="shared" si="4"/>
        <v>6558125</v>
      </c>
      <c r="K313"/>
      <c r="L313"/>
      <c r="M313"/>
      <c r="N313" s="262"/>
    </row>
    <row r="314" spans="1:14" ht="30" x14ac:dyDescent="0.25">
      <c r="A314" s="287"/>
      <c r="B314" s="276" t="s">
        <v>2024</v>
      </c>
      <c r="C314" s="290">
        <v>4612045</v>
      </c>
      <c r="D314" s="290"/>
      <c r="E314" s="290"/>
      <c r="F314" s="290"/>
      <c r="G314" s="290"/>
      <c r="H314" s="290"/>
      <c r="I314" s="290"/>
      <c r="J314" s="292">
        <f t="shared" si="4"/>
        <v>4612045</v>
      </c>
      <c r="K314"/>
      <c r="L314"/>
      <c r="M314"/>
      <c r="N314" s="262"/>
    </row>
    <row r="315" spans="1:14" ht="45" x14ac:dyDescent="0.25">
      <c r="A315" s="287"/>
      <c r="B315" s="276" t="s">
        <v>2025</v>
      </c>
      <c r="C315" s="290">
        <v>4718384</v>
      </c>
      <c r="D315" s="290"/>
      <c r="E315" s="290"/>
      <c r="F315" s="290"/>
      <c r="G315" s="290"/>
      <c r="H315" s="290"/>
      <c r="I315" s="290"/>
      <c r="J315" s="292">
        <f t="shared" si="4"/>
        <v>4718384</v>
      </c>
      <c r="K315"/>
      <c r="L315"/>
      <c r="M315"/>
      <c r="N315" s="262"/>
    </row>
    <row r="316" spans="1:14" ht="30" x14ac:dyDescent="0.25">
      <c r="A316" s="287"/>
      <c r="B316" s="276" t="s">
        <v>2026</v>
      </c>
      <c r="C316" s="290">
        <v>11289410</v>
      </c>
      <c r="D316" s="290"/>
      <c r="E316" s="290"/>
      <c r="F316" s="290"/>
      <c r="G316" s="290"/>
      <c r="H316" s="290"/>
      <c r="I316" s="290"/>
      <c r="J316" s="292">
        <f t="shared" si="4"/>
        <v>11289410</v>
      </c>
      <c r="K316"/>
      <c r="L316"/>
      <c r="M316"/>
      <c r="N316" s="262"/>
    </row>
    <row r="317" spans="1:14" ht="45" x14ac:dyDescent="0.25">
      <c r="A317" s="287"/>
      <c r="B317" s="276" t="s">
        <v>2027</v>
      </c>
      <c r="C317" s="290">
        <v>6606206</v>
      </c>
      <c r="D317" s="290"/>
      <c r="E317" s="290"/>
      <c r="F317" s="290"/>
      <c r="G317" s="290"/>
      <c r="H317" s="290"/>
      <c r="I317" s="290"/>
      <c r="J317" s="292">
        <f t="shared" si="4"/>
        <v>6606206</v>
      </c>
      <c r="K317"/>
      <c r="L317"/>
      <c r="M317"/>
      <c r="N317" s="262"/>
    </row>
    <row r="318" spans="1:14" ht="30" x14ac:dyDescent="0.25">
      <c r="A318" s="287"/>
      <c r="B318" s="276" t="s">
        <v>2028</v>
      </c>
      <c r="C318" s="290">
        <v>4628889</v>
      </c>
      <c r="D318" s="290"/>
      <c r="E318" s="290"/>
      <c r="F318" s="290"/>
      <c r="G318" s="290"/>
      <c r="H318" s="290"/>
      <c r="I318" s="290"/>
      <c r="J318" s="292">
        <f t="shared" si="4"/>
        <v>4628889</v>
      </c>
      <c r="K318"/>
      <c r="L318"/>
      <c r="M318"/>
      <c r="N318" s="262"/>
    </row>
    <row r="319" spans="1:14" ht="45" x14ac:dyDescent="0.25">
      <c r="A319" s="287"/>
      <c r="B319" s="276" t="s">
        <v>2029</v>
      </c>
      <c r="C319" s="290">
        <v>10833015</v>
      </c>
      <c r="D319" s="290"/>
      <c r="E319" s="290"/>
      <c r="F319" s="290"/>
      <c r="G319" s="290"/>
      <c r="H319" s="290"/>
      <c r="I319" s="290"/>
      <c r="J319" s="292">
        <f t="shared" si="4"/>
        <v>10833015</v>
      </c>
      <c r="K319"/>
      <c r="L319"/>
      <c r="M319"/>
      <c r="N319" s="262"/>
    </row>
    <row r="320" spans="1:14" ht="45" x14ac:dyDescent="0.25">
      <c r="A320" s="287"/>
      <c r="B320" s="276" t="s">
        <v>2030</v>
      </c>
      <c r="C320" s="290">
        <v>11116179</v>
      </c>
      <c r="D320" s="290"/>
      <c r="E320" s="290"/>
      <c r="F320" s="290"/>
      <c r="G320" s="290"/>
      <c r="H320" s="290"/>
      <c r="I320" s="290"/>
      <c r="J320" s="292">
        <f t="shared" si="4"/>
        <v>11116179</v>
      </c>
      <c r="K320"/>
      <c r="L320"/>
      <c r="M320"/>
      <c r="N320" s="262"/>
    </row>
    <row r="321" spans="1:14" ht="30" x14ac:dyDescent="0.25">
      <c r="A321" s="287"/>
      <c r="B321" s="276" t="s">
        <v>2031</v>
      </c>
      <c r="C321" s="290">
        <v>4768626</v>
      </c>
      <c r="D321" s="290"/>
      <c r="E321" s="290"/>
      <c r="F321" s="290"/>
      <c r="G321" s="290"/>
      <c r="H321" s="290"/>
      <c r="I321" s="290"/>
      <c r="J321" s="292">
        <f t="shared" si="4"/>
        <v>4768626</v>
      </c>
      <c r="K321"/>
      <c r="L321"/>
      <c r="M321"/>
      <c r="N321" s="262"/>
    </row>
    <row r="322" spans="1:14" ht="45" x14ac:dyDescent="0.25">
      <c r="A322" s="287"/>
      <c r="B322" s="276" t="s">
        <v>2032</v>
      </c>
      <c r="C322" s="290">
        <v>12313456</v>
      </c>
      <c r="D322" s="290"/>
      <c r="E322" s="290"/>
      <c r="F322" s="290"/>
      <c r="G322" s="290"/>
      <c r="H322" s="290"/>
      <c r="I322" s="290"/>
      <c r="J322" s="292">
        <f t="shared" si="4"/>
        <v>12313456</v>
      </c>
      <c r="K322"/>
      <c r="L322"/>
      <c r="M322"/>
      <c r="N322" s="262"/>
    </row>
    <row r="323" spans="1:14" ht="45" x14ac:dyDescent="0.25">
      <c r="A323" s="287"/>
      <c r="B323" s="276" t="s">
        <v>2033</v>
      </c>
      <c r="C323" s="290">
        <v>4628889</v>
      </c>
      <c r="D323" s="290"/>
      <c r="E323" s="290"/>
      <c r="F323" s="290"/>
      <c r="G323" s="290"/>
      <c r="H323" s="290"/>
      <c r="I323" s="290"/>
      <c r="J323" s="292">
        <f t="shared" si="4"/>
        <v>4628889</v>
      </c>
      <c r="K323"/>
      <c r="L323"/>
      <c r="M323"/>
      <c r="N323" s="262"/>
    </row>
    <row r="324" spans="1:14" ht="30" x14ac:dyDescent="0.25">
      <c r="A324" s="287"/>
      <c r="B324" s="276" t="s">
        <v>2034</v>
      </c>
      <c r="C324" s="290">
        <v>28137267</v>
      </c>
      <c r="D324" s="290"/>
      <c r="E324" s="290"/>
      <c r="F324" s="290"/>
      <c r="G324" s="290"/>
      <c r="H324" s="290"/>
      <c r="I324" s="290"/>
      <c r="J324" s="292">
        <f t="shared" si="4"/>
        <v>28137267</v>
      </c>
      <c r="K324"/>
      <c r="L324"/>
      <c r="M324"/>
      <c r="N324" s="262"/>
    </row>
    <row r="325" spans="1:14" ht="30" x14ac:dyDescent="0.25">
      <c r="A325" s="287"/>
      <c r="B325" s="276" t="s">
        <v>2035</v>
      </c>
      <c r="C325" s="290">
        <v>112193592</v>
      </c>
      <c r="D325" s="290"/>
      <c r="E325" s="290"/>
      <c r="F325" s="290"/>
      <c r="G325" s="290"/>
      <c r="H325" s="290"/>
      <c r="I325" s="290"/>
      <c r="J325" s="292">
        <f t="shared" si="4"/>
        <v>112193592</v>
      </c>
      <c r="K325"/>
      <c r="L325"/>
      <c r="M325"/>
      <c r="N325" s="262"/>
    </row>
    <row r="326" spans="1:14" ht="45" x14ac:dyDescent="0.25">
      <c r="A326" s="287"/>
      <c r="B326" s="276" t="s">
        <v>2036</v>
      </c>
      <c r="C326" s="290"/>
      <c r="D326" s="290"/>
      <c r="E326" s="290"/>
      <c r="F326" s="290"/>
      <c r="G326" s="290">
        <v>175445213</v>
      </c>
      <c r="H326" s="290"/>
      <c r="I326" s="290"/>
      <c r="J326" s="292">
        <f t="shared" si="4"/>
        <v>175445213</v>
      </c>
      <c r="K326"/>
      <c r="L326"/>
      <c r="M326"/>
      <c r="N326" s="262"/>
    </row>
    <row r="327" spans="1:14" ht="45" x14ac:dyDescent="0.25">
      <c r="A327" s="287"/>
      <c r="B327" s="276" t="s">
        <v>2037</v>
      </c>
      <c r="C327" s="290">
        <v>126530042</v>
      </c>
      <c r="D327" s="290"/>
      <c r="E327" s="290"/>
      <c r="F327" s="290"/>
      <c r="G327" s="290"/>
      <c r="H327" s="290"/>
      <c r="I327" s="290"/>
      <c r="J327" s="292">
        <f t="shared" si="4"/>
        <v>126530042</v>
      </c>
      <c r="K327"/>
      <c r="L327"/>
      <c r="M327"/>
      <c r="N327" s="262"/>
    </row>
    <row r="328" spans="1:14" ht="30" x14ac:dyDescent="0.25">
      <c r="A328" s="287"/>
      <c r="B328" s="276" t="s">
        <v>2038</v>
      </c>
      <c r="C328" s="290">
        <v>21792574</v>
      </c>
      <c r="D328" s="290"/>
      <c r="E328" s="290"/>
      <c r="F328" s="290"/>
      <c r="G328" s="290"/>
      <c r="H328" s="290"/>
      <c r="I328" s="290"/>
      <c r="J328" s="292">
        <f t="shared" si="4"/>
        <v>21792574</v>
      </c>
      <c r="K328"/>
      <c r="L328"/>
      <c r="M328"/>
      <c r="N328" s="262"/>
    </row>
    <row r="329" spans="1:14" ht="30" x14ac:dyDescent="0.25">
      <c r="A329" s="287"/>
      <c r="B329" s="276" t="s">
        <v>2039</v>
      </c>
      <c r="C329" s="290">
        <v>11406726</v>
      </c>
      <c r="D329" s="290"/>
      <c r="E329" s="290"/>
      <c r="F329" s="290"/>
      <c r="G329" s="290"/>
      <c r="H329" s="290"/>
      <c r="I329" s="290"/>
      <c r="J329" s="292">
        <f t="shared" si="4"/>
        <v>11406726</v>
      </c>
      <c r="K329"/>
      <c r="L329"/>
      <c r="M329"/>
      <c r="N329" s="262"/>
    </row>
    <row r="330" spans="1:14" ht="45" x14ac:dyDescent="0.25">
      <c r="A330" s="287"/>
      <c r="B330" s="276" t="s">
        <v>2040</v>
      </c>
      <c r="C330" s="290">
        <v>1928000000</v>
      </c>
      <c r="D330" s="290"/>
      <c r="E330" s="290"/>
      <c r="F330" s="290"/>
      <c r="G330" s="290"/>
      <c r="H330" s="290"/>
      <c r="I330" s="290"/>
      <c r="J330" s="292">
        <f t="shared" si="4"/>
        <v>1928000000</v>
      </c>
      <c r="K330"/>
      <c r="L330"/>
      <c r="M330"/>
      <c r="N330" s="262"/>
    </row>
    <row r="331" spans="1:14" ht="30" x14ac:dyDescent="0.25">
      <c r="A331" s="287"/>
      <c r="B331" s="276" t="s">
        <v>2041</v>
      </c>
      <c r="C331" s="290">
        <v>14473657</v>
      </c>
      <c r="D331" s="290"/>
      <c r="E331" s="290"/>
      <c r="F331" s="290"/>
      <c r="G331" s="290"/>
      <c r="H331" s="290"/>
      <c r="I331" s="290"/>
      <c r="J331" s="292">
        <f t="shared" ref="J331:J394" si="5">SUM(C331:I331)</f>
        <v>14473657</v>
      </c>
      <c r="K331"/>
      <c r="L331"/>
      <c r="M331"/>
      <c r="N331" s="262"/>
    </row>
    <row r="332" spans="1:14" ht="30" x14ac:dyDescent="0.25">
      <c r="A332" s="287"/>
      <c r="B332" s="276" t="s">
        <v>2042</v>
      </c>
      <c r="C332" s="290"/>
      <c r="D332" s="290"/>
      <c r="E332" s="290"/>
      <c r="F332" s="290"/>
      <c r="G332" s="290">
        <v>123737145</v>
      </c>
      <c r="H332" s="290"/>
      <c r="I332" s="290"/>
      <c r="J332" s="292">
        <f t="shared" si="5"/>
        <v>123737145</v>
      </c>
      <c r="K332"/>
      <c r="L332"/>
      <c r="M332"/>
      <c r="N332" s="262"/>
    </row>
    <row r="333" spans="1:14" ht="45" x14ac:dyDescent="0.25">
      <c r="A333" s="287"/>
      <c r="B333" s="276" t="s">
        <v>2043</v>
      </c>
      <c r="C333" s="290">
        <v>16215887</v>
      </c>
      <c r="D333" s="290"/>
      <c r="E333" s="290"/>
      <c r="F333" s="290"/>
      <c r="G333" s="290"/>
      <c r="H333" s="290"/>
      <c r="I333" s="290"/>
      <c r="J333" s="292">
        <f t="shared" si="5"/>
        <v>16215887</v>
      </c>
      <c r="K333"/>
      <c r="L333"/>
      <c r="M333"/>
      <c r="N333" s="262"/>
    </row>
    <row r="334" spans="1:14" ht="45" x14ac:dyDescent="0.25">
      <c r="A334" s="287"/>
      <c r="B334" s="276" t="s">
        <v>2044</v>
      </c>
      <c r="C334" s="290">
        <v>6379233</v>
      </c>
      <c r="D334" s="290"/>
      <c r="E334" s="290"/>
      <c r="F334" s="290"/>
      <c r="G334" s="290"/>
      <c r="H334" s="290"/>
      <c r="I334" s="290"/>
      <c r="J334" s="292">
        <f t="shared" si="5"/>
        <v>6379233</v>
      </c>
      <c r="K334"/>
      <c r="L334"/>
      <c r="M334"/>
      <c r="N334" s="262"/>
    </row>
    <row r="335" spans="1:14" ht="45" x14ac:dyDescent="0.25">
      <c r="A335" s="287"/>
      <c r="B335" s="276" t="s">
        <v>2045</v>
      </c>
      <c r="C335" s="290"/>
      <c r="D335" s="290"/>
      <c r="E335" s="290"/>
      <c r="F335" s="290"/>
      <c r="G335" s="290">
        <v>77758</v>
      </c>
      <c r="H335" s="290"/>
      <c r="I335" s="290"/>
      <c r="J335" s="292">
        <f t="shared" si="5"/>
        <v>77758</v>
      </c>
      <c r="K335"/>
      <c r="L335"/>
      <c r="M335"/>
      <c r="N335" s="262"/>
    </row>
    <row r="336" spans="1:14" ht="15" x14ac:dyDescent="0.25">
      <c r="A336" s="287"/>
      <c r="B336" s="276" t="s">
        <v>2046</v>
      </c>
      <c r="C336" s="290"/>
      <c r="D336" s="290">
        <v>1650000</v>
      </c>
      <c r="E336" s="290">
        <v>1850000</v>
      </c>
      <c r="F336" s="290"/>
      <c r="G336" s="290"/>
      <c r="H336" s="290"/>
      <c r="I336" s="290"/>
      <c r="J336" s="292">
        <f t="shared" si="5"/>
        <v>3500000</v>
      </c>
      <c r="K336"/>
      <c r="L336"/>
      <c r="M336"/>
      <c r="N336" s="262"/>
    </row>
    <row r="337" spans="1:14" ht="45" x14ac:dyDescent="0.25">
      <c r="A337" s="287"/>
      <c r="B337" s="276" t="s">
        <v>2047</v>
      </c>
      <c r="C337" s="290">
        <v>33254844</v>
      </c>
      <c r="D337" s="290"/>
      <c r="E337" s="290"/>
      <c r="F337" s="290"/>
      <c r="G337" s="290"/>
      <c r="H337" s="290"/>
      <c r="I337" s="290"/>
      <c r="J337" s="292">
        <f t="shared" si="5"/>
        <v>33254844</v>
      </c>
      <c r="K337"/>
      <c r="L337"/>
      <c r="M337"/>
      <c r="N337" s="262"/>
    </row>
    <row r="338" spans="1:14" ht="30" x14ac:dyDescent="0.25">
      <c r="A338" s="287"/>
      <c r="B338" s="276" t="s">
        <v>2048</v>
      </c>
      <c r="C338" s="290">
        <v>4628889</v>
      </c>
      <c r="D338" s="290"/>
      <c r="E338" s="290"/>
      <c r="F338" s="290"/>
      <c r="G338" s="290"/>
      <c r="H338" s="290"/>
      <c r="I338" s="290"/>
      <c r="J338" s="292">
        <f t="shared" si="5"/>
        <v>4628889</v>
      </c>
      <c r="K338"/>
      <c r="L338"/>
      <c r="M338"/>
      <c r="N338" s="262"/>
    </row>
    <row r="339" spans="1:14" ht="30" x14ac:dyDescent="0.25">
      <c r="A339" s="287"/>
      <c r="B339" s="276" t="s">
        <v>2049</v>
      </c>
      <c r="C339" s="290">
        <v>11116179</v>
      </c>
      <c r="D339" s="290"/>
      <c r="E339" s="290"/>
      <c r="F339" s="290"/>
      <c r="G339" s="290"/>
      <c r="H339" s="290"/>
      <c r="I339" s="290"/>
      <c r="J339" s="292">
        <f t="shared" si="5"/>
        <v>11116179</v>
      </c>
      <c r="K339"/>
      <c r="L339"/>
      <c r="M339"/>
      <c r="N339" s="262"/>
    </row>
    <row r="340" spans="1:14" ht="30" x14ac:dyDescent="0.25">
      <c r="A340" s="287"/>
      <c r="B340" s="276" t="s">
        <v>2050</v>
      </c>
      <c r="C340" s="290">
        <v>4768626</v>
      </c>
      <c r="D340" s="290"/>
      <c r="E340" s="290"/>
      <c r="F340" s="290"/>
      <c r="G340" s="290"/>
      <c r="H340" s="290"/>
      <c r="I340" s="290"/>
      <c r="J340" s="292">
        <f t="shared" si="5"/>
        <v>4768626</v>
      </c>
      <c r="K340"/>
      <c r="L340"/>
      <c r="M340"/>
      <c r="N340" s="262"/>
    </row>
    <row r="341" spans="1:14" ht="45" x14ac:dyDescent="0.25">
      <c r="A341" s="287"/>
      <c r="B341" s="276" t="s">
        <v>2051</v>
      </c>
      <c r="C341" s="290">
        <v>4628889</v>
      </c>
      <c r="D341" s="290"/>
      <c r="E341" s="290"/>
      <c r="F341" s="290"/>
      <c r="G341" s="290"/>
      <c r="H341" s="290"/>
      <c r="I341" s="290"/>
      <c r="J341" s="292">
        <f t="shared" si="5"/>
        <v>4628889</v>
      </c>
      <c r="K341"/>
      <c r="L341"/>
      <c r="M341"/>
      <c r="N341" s="262"/>
    </row>
    <row r="342" spans="1:14" ht="30" x14ac:dyDescent="0.25">
      <c r="A342" s="287"/>
      <c r="B342" s="276" t="s">
        <v>2052</v>
      </c>
      <c r="C342" s="290">
        <v>11208701</v>
      </c>
      <c r="D342" s="290"/>
      <c r="E342" s="290"/>
      <c r="F342" s="290"/>
      <c r="G342" s="290"/>
      <c r="H342" s="290"/>
      <c r="I342" s="290"/>
      <c r="J342" s="292">
        <f t="shared" si="5"/>
        <v>11208701</v>
      </c>
      <c r="K342"/>
      <c r="L342"/>
      <c r="M342"/>
      <c r="N342" s="262"/>
    </row>
    <row r="343" spans="1:14" ht="45" x14ac:dyDescent="0.25">
      <c r="A343" s="287"/>
      <c r="B343" s="276" t="s">
        <v>2053</v>
      </c>
      <c r="C343" s="290">
        <v>4595200</v>
      </c>
      <c r="D343" s="290"/>
      <c r="E343" s="290"/>
      <c r="F343" s="290"/>
      <c r="G343" s="290"/>
      <c r="H343" s="290"/>
      <c r="I343" s="290"/>
      <c r="J343" s="292">
        <f t="shared" si="5"/>
        <v>4595200</v>
      </c>
      <c r="K343"/>
      <c r="L343"/>
      <c r="M343"/>
      <c r="N343" s="262"/>
    </row>
    <row r="344" spans="1:14" ht="45" x14ac:dyDescent="0.25">
      <c r="A344" s="287"/>
      <c r="B344" s="276" t="s">
        <v>2054</v>
      </c>
      <c r="C344" s="290">
        <v>6437925</v>
      </c>
      <c r="D344" s="290"/>
      <c r="E344" s="290"/>
      <c r="F344" s="290"/>
      <c r="G344" s="290"/>
      <c r="H344" s="290"/>
      <c r="I344" s="290"/>
      <c r="J344" s="292">
        <f t="shared" si="5"/>
        <v>6437925</v>
      </c>
      <c r="K344"/>
      <c r="L344"/>
      <c r="M344"/>
      <c r="N344" s="262"/>
    </row>
    <row r="345" spans="1:14" ht="30" x14ac:dyDescent="0.25">
      <c r="A345" s="287"/>
      <c r="B345" s="276" t="s">
        <v>2055</v>
      </c>
      <c r="C345" s="290">
        <v>11075727</v>
      </c>
      <c r="D345" s="290"/>
      <c r="E345" s="290"/>
      <c r="F345" s="290"/>
      <c r="G345" s="290"/>
      <c r="H345" s="290"/>
      <c r="I345" s="290"/>
      <c r="J345" s="292">
        <f t="shared" si="5"/>
        <v>11075727</v>
      </c>
      <c r="K345"/>
      <c r="L345"/>
      <c r="M345"/>
      <c r="N345" s="262"/>
    </row>
    <row r="346" spans="1:14" ht="30" x14ac:dyDescent="0.25">
      <c r="A346" s="287"/>
      <c r="B346" s="276" t="s">
        <v>2056</v>
      </c>
      <c r="C346" s="290">
        <v>6779437</v>
      </c>
      <c r="D346" s="290"/>
      <c r="E346" s="290"/>
      <c r="F346" s="290"/>
      <c r="G346" s="290"/>
      <c r="H346" s="290"/>
      <c r="I346" s="290"/>
      <c r="J346" s="292">
        <f t="shared" si="5"/>
        <v>6779437</v>
      </c>
      <c r="K346"/>
      <c r="L346"/>
      <c r="M346"/>
      <c r="N346" s="262"/>
    </row>
    <row r="347" spans="1:14" ht="45" x14ac:dyDescent="0.25">
      <c r="A347" s="287"/>
      <c r="B347" s="276" t="s">
        <v>2057</v>
      </c>
      <c r="C347" s="290">
        <v>4718384</v>
      </c>
      <c r="D347" s="290"/>
      <c r="E347" s="290"/>
      <c r="F347" s="290"/>
      <c r="G347" s="290"/>
      <c r="H347" s="290"/>
      <c r="I347" s="290"/>
      <c r="J347" s="292">
        <f t="shared" si="5"/>
        <v>4718384</v>
      </c>
      <c r="K347"/>
      <c r="L347"/>
      <c r="M347"/>
      <c r="N347" s="262"/>
    </row>
    <row r="348" spans="1:14" ht="45" x14ac:dyDescent="0.25">
      <c r="A348" s="287"/>
      <c r="B348" s="276" t="s">
        <v>2058</v>
      </c>
      <c r="C348" s="290">
        <v>11116179</v>
      </c>
      <c r="D348" s="290"/>
      <c r="E348" s="290"/>
      <c r="F348" s="290"/>
      <c r="G348" s="290"/>
      <c r="H348" s="290"/>
      <c r="I348" s="290"/>
      <c r="J348" s="292">
        <f t="shared" si="5"/>
        <v>11116179</v>
      </c>
      <c r="K348"/>
      <c r="L348"/>
      <c r="M348"/>
      <c r="N348" s="262"/>
    </row>
    <row r="349" spans="1:14" ht="30" x14ac:dyDescent="0.25">
      <c r="A349" s="287"/>
      <c r="B349" s="276" t="s">
        <v>2059</v>
      </c>
      <c r="C349" s="290">
        <v>43349750</v>
      </c>
      <c r="D349" s="290"/>
      <c r="E349" s="290"/>
      <c r="F349" s="290"/>
      <c r="G349" s="290"/>
      <c r="H349" s="290"/>
      <c r="I349" s="290"/>
      <c r="J349" s="292">
        <f t="shared" si="5"/>
        <v>43349750</v>
      </c>
      <c r="K349"/>
      <c r="L349"/>
      <c r="M349"/>
      <c r="N349" s="262"/>
    </row>
    <row r="350" spans="1:14" ht="30" x14ac:dyDescent="0.25">
      <c r="A350" s="287"/>
      <c r="B350" s="276" t="s">
        <v>2060</v>
      </c>
      <c r="C350" s="290"/>
      <c r="D350" s="290"/>
      <c r="E350" s="290"/>
      <c r="F350" s="290"/>
      <c r="G350" s="290">
        <v>32965</v>
      </c>
      <c r="H350" s="290"/>
      <c r="I350" s="290"/>
      <c r="J350" s="292">
        <f t="shared" si="5"/>
        <v>32965</v>
      </c>
      <c r="K350"/>
      <c r="L350"/>
      <c r="M350"/>
      <c r="N350" s="262"/>
    </row>
    <row r="351" spans="1:14" ht="30" x14ac:dyDescent="0.25">
      <c r="A351" s="287"/>
      <c r="B351" s="276" t="s">
        <v>2061</v>
      </c>
      <c r="C351" s="290">
        <v>32634467</v>
      </c>
      <c r="D351" s="290"/>
      <c r="E351" s="290"/>
      <c r="F351" s="290"/>
      <c r="G351" s="290"/>
      <c r="H351" s="290"/>
      <c r="I351" s="290"/>
      <c r="J351" s="292">
        <f t="shared" si="5"/>
        <v>32634467</v>
      </c>
      <c r="K351"/>
      <c r="L351"/>
      <c r="M351"/>
      <c r="N351" s="262"/>
    </row>
    <row r="352" spans="1:14" ht="30" x14ac:dyDescent="0.25">
      <c r="A352" s="287"/>
      <c r="B352" s="276" t="s">
        <v>2062</v>
      </c>
      <c r="C352" s="290">
        <v>6823495</v>
      </c>
      <c r="D352" s="290"/>
      <c r="E352" s="290"/>
      <c r="F352" s="290"/>
      <c r="G352" s="290"/>
      <c r="H352" s="290"/>
      <c r="I352" s="290"/>
      <c r="J352" s="292">
        <f t="shared" si="5"/>
        <v>6823495</v>
      </c>
      <c r="K352"/>
      <c r="L352"/>
      <c r="M352"/>
      <c r="N352" s="262"/>
    </row>
    <row r="353" spans="1:14" ht="45" x14ac:dyDescent="0.25">
      <c r="A353" s="287"/>
      <c r="B353" s="276" t="s">
        <v>2063</v>
      </c>
      <c r="C353" s="290"/>
      <c r="D353" s="290">
        <v>1372434</v>
      </c>
      <c r="E353" s="290"/>
      <c r="F353" s="290"/>
      <c r="G353" s="290"/>
      <c r="H353" s="290"/>
      <c r="I353" s="290"/>
      <c r="J353" s="292">
        <f t="shared" si="5"/>
        <v>1372434</v>
      </c>
      <c r="K353"/>
      <c r="L353"/>
      <c r="M353"/>
      <c r="N353" s="262"/>
    </row>
    <row r="354" spans="1:14" ht="60" x14ac:dyDescent="0.25">
      <c r="A354" s="287"/>
      <c r="B354" s="276" t="s">
        <v>2064</v>
      </c>
      <c r="C354" s="290">
        <v>68639623</v>
      </c>
      <c r="D354" s="290"/>
      <c r="E354" s="290"/>
      <c r="F354" s="290"/>
      <c r="G354" s="290"/>
      <c r="H354" s="290"/>
      <c r="I354" s="290"/>
      <c r="J354" s="292">
        <f t="shared" si="5"/>
        <v>68639623</v>
      </c>
      <c r="K354"/>
      <c r="L354"/>
      <c r="M354"/>
      <c r="N354" s="262"/>
    </row>
    <row r="355" spans="1:14" ht="45" x14ac:dyDescent="0.25">
      <c r="A355" s="287"/>
      <c r="B355" s="276" t="s">
        <v>2065</v>
      </c>
      <c r="C355" s="290">
        <v>223542962</v>
      </c>
      <c r="D355" s="290"/>
      <c r="E355" s="290"/>
      <c r="F355" s="290"/>
      <c r="G355" s="290"/>
      <c r="H355" s="290"/>
      <c r="I355" s="290"/>
      <c r="J355" s="292">
        <f t="shared" si="5"/>
        <v>223542962</v>
      </c>
      <c r="K355"/>
      <c r="L355"/>
      <c r="M355"/>
      <c r="N355" s="262"/>
    </row>
    <row r="356" spans="1:14" ht="15" x14ac:dyDescent="0.25">
      <c r="A356" s="287"/>
      <c r="B356" s="276" t="s">
        <v>2066</v>
      </c>
      <c r="C356" s="290"/>
      <c r="D356" s="290">
        <v>24558409</v>
      </c>
      <c r="E356" s="290">
        <v>6900000</v>
      </c>
      <c r="F356" s="290"/>
      <c r="G356" s="290"/>
      <c r="H356" s="290"/>
      <c r="I356" s="290"/>
      <c r="J356" s="292">
        <f t="shared" si="5"/>
        <v>31458409</v>
      </c>
      <c r="K356"/>
      <c r="L356"/>
      <c r="M356"/>
      <c r="N356" s="262"/>
    </row>
    <row r="357" spans="1:14" ht="15" x14ac:dyDescent="0.25">
      <c r="A357" s="287"/>
      <c r="B357" s="276" t="s">
        <v>2067</v>
      </c>
      <c r="C357" s="290"/>
      <c r="D357" s="290">
        <v>117796262.89999999</v>
      </c>
      <c r="E357" s="290">
        <v>3713314.76</v>
      </c>
      <c r="F357" s="290"/>
      <c r="G357" s="290"/>
      <c r="H357" s="290"/>
      <c r="I357" s="290"/>
      <c r="J357" s="292">
        <f t="shared" si="5"/>
        <v>121509577.66</v>
      </c>
      <c r="K357"/>
      <c r="L357"/>
      <c r="M357"/>
      <c r="N357" s="262"/>
    </row>
    <row r="358" spans="1:14" ht="30" x14ac:dyDescent="0.25">
      <c r="A358" s="287"/>
      <c r="B358" s="276" t="s">
        <v>2068</v>
      </c>
      <c r="C358" s="290">
        <v>388402000</v>
      </c>
      <c r="D358" s="290"/>
      <c r="E358" s="290"/>
      <c r="F358" s="290"/>
      <c r="G358" s="290"/>
      <c r="H358" s="290"/>
      <c r="I358" s="290"/>
      <c r="J358" s="292">
        <f t="shared" si="5"/>
        <v>388402000</v>
      </c>
      <c r="K358"/>
      <c r="L358"/>
      <c r="M358"/>
      <c r="N358" s="262"/>
    </row>
    <row r="359" spans="1:14" ht="30" x14ac:dyDescent="0.25">
      <c r="A359" s="287"/>
      <c r="B359" s="276" t="s">
        <v>2069</v>
      </c>
      <c r="C359" s="290"/>
      <c r="D359" s="290"/>
      <c r="E359" s="290"/>
      <c r="F359" s="290"/>
      <c r="G359" s="290">
        <v>111020</v>
      </c>
      <c r="H359" s="290"/>
      <c r="I359" s="290"/>
      <c r="J359" s="292">
        <f t="shared" si="5"/>
        <v>111020</v>
      </c>
      <c r="K359"/>
      <c r="L359"/>
      <c r="M359"/>
      <c r="N359" s="262"/>
    </row>
    <row r="360" spans="1:14" ht="30" x14ac:dyDescent="0.25">
      <c r="A360" s="287"/>
      <c r="B360" s="276" t="s">
        <v>2070</v>
      </c>
      <c r="C360" s="290">
        <v>62324114</v>
      </c>
      <c r="D360" s="290"/>
      <c r="E360" s="290"/>
      <c r="F360" s="290"/>
      <c r="G360" s="290"/>
      <c r="H360" s="290"/>
      <c r="I360" s="290"/>
      <c r="J360" s="292">
        <f t="shared" si="5"/>
        <v>62324114</v>
      </c>
      <c r="K360"/>
      <c r="L360"/>
      <c r="M360"/>
      <c r="N360" s="262"/>
    </row>
    <row r="361" spans="1:14" ht="30" x14ac:dyDescent="0.25">
      <c r="A361" s="287"/>
      <c r="B361" s="276" t="s">
        <v>2071</v>
      </c>
      <c r="C361" s="290"/>
      <c r="D361" s="290"/>
      <c r="E361" s="290"/>
      <c r="F361" s="290"/>
      <c r="G361" s="290"/>
      <c r="H361" s="290">
        <v>610031250</v>
      </c>
      <c r="I361" s="290"/>
      <c r="J361" s="292">
        <f t="shared" si="5"/>
        <v>610031250</v>
      </c>
      <c r="K361"/>
      <c r="L361"/>
      <c r="M361"/>
      <c r="N361" s="262"/>
    </row>
    <row r="362" spans="1:14" ht="30" x14ac:dyDescent="0.25">
      <c r="A362" s="287"/>
      <c r="B362" s="276" t="s">
        <v>2072</v>
      </c>
      <c r="C362" s="290"/>
      <c r="D362" s="290"/>
      <c r="E362" s="290"/>
      <c r="F362" s="290"/>
      <c r="G362" s="290">
        <v>53138</v>
      </c>
      <c r="H362" s="290"/>
      <c r="I362" s="290"/>
      <c r="J362" s="292">
        <f t="shared" si="5"/>
        <v>53138</v>
      </c>
      <c r="K362"/>
      <c r="L362"/>
      <c r="M362"/>
      <c r="N362" s="262"/>
    </row>
    <row r="363" spans="1:14" ht="30" x14ac:dyDescent="0.25">
      <c r="A363" s="287"/>
      <c r="B363" s="276" t="s">
        <v>2073</v>
      </c>
      <c r="C363" s="290">
        <v>2424075</v>
      </c>
      <c r="D363" s="290"/>
      <c r="E363" s="290"/>
      <c r="F363" s="290"/>
      <c r="G363" s="290"/>
      <c r="H363" s="290"/>
      <c r="I363" s="290"/>
      <c r="J363" s="292">
        <f t="shared" si="5"/>
        <v>2424075</v>
      </c>
      <c r="K363"/>
      <c r="L363"/>
      <c r="M363"/>
      <c r="N363" s="262"/>
    </row>
    <row r="364" spans="1:14" ht="30" x14ac:dyDescent="0.25">
      <c r="A364" s="287"/>
      <c r="B364" s="276" t="s">
        <v>2074</v>
      </c>
      <c r="C364" s="290">
        <v>365309736</v>
      </c>
      <c r="D364" s="290"/>
      <c r="E364" s="290"/>
      <c r="F364" s="290"/>
      <c r="G364" s="290"/>
      <c r="H364" s="290"/>
      <c r="I364" s="290"/>
      <c r="J364" s="292">
        <f t="shared" si="5"/>
        <v>365309736</v>
      </c>
      <c r="K364"/>
      <c r="L364"/>
      <c r="M364"/>
      <c r="N364" s="262"/>
    </row>
    <row r="365" spans="1:14" ht="30" x14ac:dyDescent="0.25">
      <c r="A365" s="287"/>
      <c r="B365" s="276" t="s">
        <v>2075</v>
      </c>
      <c r="C365" s="290">
        <v>80131</v>
      </c>
      <c r="D365" s="290"/>
      <c r="E365" s="290"/>
      <c r="F365" s="290"/>
      <c r="G365" s="290"/>
      <c r="H365" s="290"/>
      <c r="I365" s="290"/>
      <c r="J365" s="292">
        <f t="shared" si="5"/>
        <v>80131</v>
      </c>
      <c r="K365"/>
      <c r="L365"/>
      <c r="M365"/>
      <c r="N365" s="262"/>
    </row>
    <row r="366" spans="1:14" ht="45" x14ac:dyDescent="0.25">
      <c r="A366" s="287"/>
      <c r="B366" s="276" t="s">
        <v>2076</v>
      </c>
      <c r="C366" s="290">
        <v>4612045</v>
      </c>
      <c r="D366" s="290"/>
      <c r="E366" s="290"/>
      <c r="F366" s="290"/>
      <c r="G366" s="290"/>
      <c r="H366" s="290"/>
      <c r="I366" s="290"/>
      <c r="J366" s="292">
        <f t="shared" si="5"/>
        <v>4612045</v>
      </c>
      <c r="K366"/>
      <c r="L366"/>
      <c r="M366"/>
      <c r="N366" s="262"/>
    </row>
    <row r="367" spans="1:14" ht="30" x14ac:dyDescent="0.25">
      <c r="A367" s="287"/>
      <c r="B367" s="276" t="s">
        <v>2077</v>
      </c>
      <c r="C367" s="290">
        <v>6731551</v>
      </c>
      <c r="D367" s="290"/>
      <c r="E367" s="290"/>
      <c r="F367" s="290"/>
      <c r="G367" s="290"/>
      <c r="H367" s="290"/>
      <c r="I367" s="290"/>
      <c r="J367" s="292">
        <f t="shared" si="5"/>
        <v>6731551</v>
      </c>
      <c r="K367"/>
      <c r="L367"/>
      <c r="M367"/>
      <c r="N367" s="262"/>
    </row>
    <row r="368" spans="1:14" ht="45" x14ac:dyDescent="0.25">
      <c r="A368" s="287"/>
      <c r="B368" s="276" t="s">
        <v>2078</v>
      </c>
      <c r="C368" s="290">
        <v>6606206</v>
      </c>
      <c r="D368" s="290"/>
      <c r="E368" s="290"/>
      <c r="F368" s="290"/>
      <c r="G368" s="290"/>
      <c r="H368" s="290"/>
      <c r="I368" s="290"/>
      <c r="J368" s="292">
        <f t="shared" si="5"/>
        <v>6606206</v>
      </c>
      <c r="K368"/>
      <c r="L368"/>
      <c r="M368"/>
      <c r="N368" s="262"/>
    </row>
    <row r="369" spans="1:14" ht="45" x14ac:dyDescent="0.25">
      <c r="A369" s="287"/>
      <c r="B369" s="276" t="s">
        <v>2079</v>
      </c>
      <c r="C369" s="290">
        <v>11116179</v>
      </c>
      <c r="D369" s="290"/>
      <c r="E369" s="290"/>
      <c r="F369" s="290"/>
      <c r="G369" s="290"/>
      <c r="H369" s="290"/>
      <c r="I369" s="290"/>
      <c r="J369" s="292">
        <f t="shared" si="5"/>
        <v>11116179</v>
      </c>
      <c r="K369"/>
      <c r="L369"/>
      <c r="M369"/>
      <c r="N369" s="262"/>
    </row>
    <row r="370" spans="1:14" ht="45" x14ac:dyDescent="0.25">
      <c r="A370" s="287"/>
      <c r="B370" s="276" t="s">
        <v>2080</v>
      </c>
      <c r="C370" s="290">
        <v>4628889</v>
      </c>
      <c r="D370" s="290"/>
      <c r="E370" s="290"/>
      <c r="F370" s="290"/>
      <c r="G370" s="290"/>
      <c r="H370" s="290"/>
      <c r="I370" s="290"/>
      <c r="J370" s="292">
        <f t="shared" si="5"/>
        <v>4628889</v>
      </c>
      <c r="K370"/>
      <c r="L370"/>
      <c r="M370"/>
      <c r="N370" s="262"/>
    </row>
    <row r="371" spans="1:14" ht="30" x14ac:dyDescent="0.25">
      <c r="A371" s="287"/>
      <c r="B371" s="276" t="s">
        <v>2081</v>
      </c>
      <c r="C371" s="290">
        <v>4628889</v>
      </c>
      <c r="D371" s="290"/>
      <c r="E371" s="290"/>
      <c r="F371" s="290"/>
      <c r="G371" s="290"/>
      <c r="H371" s="290"/>
      <c r="I371" s="290"/>
      <c r="J371" s="292">
        <f t="shared" si="5"/>
        <v>4628889</v>
      </c>
      <c r="K371"/>
      <c r="L371"/>
      <c r="M371"/>
      <c r="N371" s="262"/>
    </row>
    <row r="372" spans="1:14" ht="30" x14ac:dyDescent="0.25">
      <c r="A372" s="287"/>
      <c r="B372" s="276" t="s">
        <v>2082</v>
      </c>
      <c r="C372" s="290">
        <v>6558125</v>
      </c>
      <c r="D372" s="290"/>
      <c r="E372" s="290"/>
      <c r="F372" s="290"/>
      <c r="G372" s="290"/>
      <c r="H372" s="290"/>
      <c r="I372" s="290"/>
      <c r="J372" s="292">
        <f t="shared" si="5"/>
        <v>6558125</v>
      </c>
      <c r="K372"/>
      <c r="L372"/>
      <c r="M372"/>
      <c r="N372" s="262"/>
    </row>
    <row r="373" spans="1:14" ht="45" x14ac:dyDescent="0.25">
      <c r="A373" s="287"/>
      <c r="B373" s="276" t="s">
        <v>2083</v>
      </c>
      <c r="C373" s="290">
        <v>11289410</v>
      </c>
      <c r="D373" s="290"/>
      <c r="E373" s="290"/>
      <c r="F373" s="290"/>
      <c r="G373" s="290"/>
      <c r="H373" s="290"/>
      <c r="I373" s="290"/>
      <c r="J373" s="292">
        <f t="shared" si="5"/>
        <v>11289410</v>
      </c>
      <c r="K373"/>
      <c r="L373"/>
      <c r="M373"/>
      <c r="N373" s="262"/>
    </row>
    <row r="374" spans="1:14" ht="45" x14ac:dyDescent="0.25">
      <c r="A374" s="287"/>
      <c r="B374" s="276" t="s">
        <v>2084</v>
      </c>
      <c r="C374" s="290">
        <v>6437925</v>
      </c>
      <c r="D374" s="290"/>
      <c r="E374" s="290"/>
      <c r="F374" s="290"/>
      <c r="G374" s="290"/>
      <c r="H374" s="290"/>
      <c r="I374" s="290"/>
      <c r="J374" s="292">
        <f t="shared" si="5"/>
        <v>6437925</v>
      </c>
      <c r="K374"/>
      <c r="L374"/>
      <c r="M374"/>
      <c r="N374" s="262"/>
    </row>
    <row r="375" spans="1:14" ht="45" x14ac:dyDescent="0.25">
      <c r="A375" s="287"/>
      <c r="B375" s="276" t="s">
        <v>2085</v>
      </c>
      <c r="C375" s="290">
        <v>11208701</v>
      </c>
      <c r="D375" s="290"/>
      <c r="E375" s="290"/>
      <c r="F375" s="290"/>
      <c r="G375" s="290"/>
      <c r="H375" s="290"/>
      <c r="I375" s="290"/>
      <c r="J375" s="292">
        <f t="shared" si="5"/>
        <v>11208701</v>
      </c>
      <c r="K375"/>
      <c r="L375"/>
      <c r="M375"/>
      <c r="N375" s="262"/>
    </row>
    <row r="376" spans="1:14" ht="45" x14ac:dyDescent="0.25">
      <c r="A376" s="287"/>
      <c r="B376" s="276" t="s">
        <v>2086</v>
      </c>
      <c r="C376" s="290">
        <v>6659723</v>
      </c>
      <c r="D376" s="290"/>
      <c r="E376" s="290"/>
      <c r="F376" s="290"/>
      <c r="G376" s="290"/>
      <c r="H376" s="290"/>
      <c r="I376" s="290"/>
      <c r="J376" s="292">
        <f t="shared" si="5"/>
        <v>6659723</v>
      </c>
      <c r="K376"/>
      <c r="L376"/>
      <c r="M376"/>
      <c r="N376" s="262"/>
    </row>
    <row r="377" spans="1:14" ht="30" x14ac:dyDescent="0.25">
      <c r="A377" s="287"/>
      <c r="B377" s="276" t="s">
        <v>2087</v>
      </c>
      <c r="C377" s="290">
        <v>151755593</v>
      </c>
      <c r="D377" s="290"/>
      <c r="E377" s="290"/>
      <c r="F377" s="290"/>
      <c r="G377" s="290"/>
      <c r="H377" s="290"/>
      <c r="I377" s="290"/>
      <c r="J377" s="292">
        <f t="shared" si="5"/>
        <v>151755593</v>
      </c>
      <c r="K377"/>
      <c r="L377"/>
      <c r="M377"/>
      <c r="N377" s="262"/>
    </row>
    <row r="378" spans="1:14" ht="30" x14ac:dyDescent="0.25">
      <c r="A378" s="287"/>
      <c r="B378" s="276" t="s">
        <v>2088</v>
      </c>
      <c r="C378" s="290">
        <v>11838218</v>
      </c>
      <c r="D378" s="290"/>
      <c r="E378" s="290"/>
      <c r="F378" s="290"/>
      <c r="G378" s="290"/>
      <c r="H378" s="290"/>
      <c r="I378" s="290"/>
      <c r="J378" s="292">
        <f t="shared" si="5"/>
        <v>11838218</v>
      </c>
      <c r="K378"/>
      <c r="L378"/>
      <c r="M378"/>
      <c r="N378" s="262"/>
    </row>
    <row r="379" spans="1:14" ht="30" x14ac:dyDescent="0.25">
      <c r="A379" s="287"/>
      <c r="B379" s="276" t="s">
        <v>2089</v>
      </c>
      <c r="C379" s="290">
        <v>11969498</v>
      </c>
      <c r="D379" s="290"/>
      <c r="E379" s="290"/>
      <c r="F379" s="290"/>
      <c r="G379" s="290"/>
      <c r="H379" s="290"/>
      <c r="I379" s="290"/>
      <c r="J379" s="292">
        <f t="shared" si="5"/>
        <v>11969498</v>
      </c>
      <c r="K379"/>
      <c r="L379"/>
      <c r="M379"/>
      <c r="N379" s="262"/>
    </row>
    <row r="380" spans="1:14" ht="30" x14ac:dyDescent="0.25">
      <c r="A380" s="287"/>
      <c r="B380" s="276" t="s">
        <v>2090</v>
      </c>
      <c r="C380" s="290">
        <v>3106903</v>
      </c>
      <c r="D380" s="290"/>
      <c r="E380" s="290"/>
      <c r="F380" s="290"/>
      <c r="G380" s="290"/>
      <c r="H380" s="290"/>
      <c r="I380" s="290"/>
      <c r="J380" s="292">
        <f t="shared" si="5"/>
        <v>3106903</v>
      </c>
      <c r="K380"/>
      <c r="L380"/>
      <c r="M380"/>
      <c r="N380" s="262"/>
    </row>
    <row r="381" spans="1:14" ht="30" x14ac:dyDescent="0.25">
      <c r="A381" s="287"/>
      <c r="B381" s="276" t="s">
        <v>2091</v>
      </c>
      <c r="C381" s="290"/>
      <c r="D381" s="290">
        <v>6479036</v>
      </c>
      <c r="E381" s="290"/>
      <c r="F381" s="290"/>
      <c r="G381" s="290"/>
      <c r="H381" s="290"/>
      <c r="I381" s="290"/>
      <c r="J381" s="292">
        <f t="shared" si="5"/>
        <v>6479036</v>
      </c>
      <c r="K381"/>
      <c r="L381"/>
      <c r="M381"/>
      <c r="N381" s="262"/>
    </row>
    <row r="382" spans="1:14" ht="30" x14ac:dyDescent="0.25">
      <c r="A382" s="287"/>
      <c r="B382" s="276" t="s">
        <v>2092</v>
      </c>
      <c r="C382" s="290">
        <v>54003322</v>
      </c>
      <c r="D382" s="290"/>
      <c r="E382" s="290"/>
      <c r="F382" s="290"/>
      <c r="G382" s="290"/>
      <c r="H382" s="290"/>
      <c r="I382" s="290"/>
      <c r="J382" s="292">
        <f t="shared" si="5"/>
        <v>54003322</v>
      </c>
      <c r="K382"/>
      <c r="L382"/>
      <c r="M382"/>
      <c r="N382" s="262"/>
    </row>
    <row r="383" spans="1:14" ht="45" x14ac:dyDescent="0.25">
      <c r="A383" s="287"/>
      <c r="B383" s="276" t="s">
        <v>2093</v>
      </c>
      <c r="C383" s="290">
        <v>111096393</v>
      </c>
      <c r="D383" s="290"/>
      <c r="E383" s="290"/>
      <c r="F383" s="290"/>
      <c r="G383" s="290"/>
      <c r="H383" s="290"/>
      <c r="I383" s="290"/>
      <c r="J383" s="292">
        <f t="shared" si="5"/>
        <v>111096393</v>
      </c>
      <c r="K383"/>
      <c r="L383"/>
      <c r="M383"/>
      <c r="N383" s="262"/>
    </row>
    <row r="384" spans="1:14" ht="30" x14ac:dyDescent="0.25">
      <c r="A384" s="287"/>
      <c r="B384" s="276" t="s">
        <v>2094</v>
      </c>
      <c r="C384" s="290">
        <v>0</v>
      </c>
      <c r="D384" s="290"/>
      <c r="E384" s="290"/>
      <c r="F384" s="290"/>
      <c r="G384" s="290"/>
      <c r="H384" s="290"/>
      <c r="I384" s="290"/>
      <c r="J384" s="292">
        <f t="shared" si="5"/>
        <v>0</v>
      </c>
      <c r="K384"/>
      <c r="L384"/>
      <c r="M384"/>
      <c r="N384" s="262"/>
    </row>
    <row r="385" spans="1:14" ht="30" x14ac:dyDescent="0.25">
      <c r="A385" s="287"/>
      <c r="B385" s="276" t="s">
        <v>2095</v>
      </c>
      <c r="C385" s="290">
        <v>63567307</v>
      </c>
      <c r="D385" s="290"/>
      <c r="E385" s="290"/>
      <c r="F385" s="290"/>
      <c r="G385" s="290"/>
      <c r="H385" s="290"/>
      <c r="I385" s="290"/>
      <c r="J385" s="292">
        <f t="shared" si="5"/>
        <v>63567307</v>
      </c>
      <c r="K385"/>
      <c r="L385"/>
      <c r="M385"/>
      <c r="N385" s="262"/>
    </row>
    <row r="386" spans="1:14" ht="30" x14ac:dyDescent="0.25">
      <c r="A386" s="287"/>
      <c r="B386" s="276" t="s">
        <v>2096</v>
      </c>
      <c r="C386" s="290">
        <v>40806357</v>
      </c>
      <c r="D386" s="290"/>
      <c r="E386" s="290"/>
      <c r="F386" s="290"/>
      <c r="G386" s="290"/>
      <c r="H386" s="290"/>
      <c r="I386" s="290"/>
      <c r="J386" s="292">
        <f t="shared" si="5"/>
        <v>40806357</v>
      </c>
      <c r="K386"/>
      <c r="L386"/>
      <c r="M386"/>
      <c r="N386" s="262"/>
    </row>
    <row r="387" spans="1:14" ht="15" x14ac:dyDescent="0.25">
      <c r="A387" s="287"/>
      <c r="B387" s="276" t="s">
        <v>2097</v>
      </c>
      <c r="C387" s="290"/>
      <c r="D387" s="290">
        <v>12994193</v>
      </c>
      <c r="E387" s="290">
        <v>5450000</v>
      </c>
      <c r="F387" s="290"/>
      <c r="G387" s="290"/>
      <c r="H387" s="290"/>
      <c r="I387" s="290"/>
      <c r="J387" s="292">
        <f t="shared" si="5"/>
        <v>18444193</v>
      </c>
      <c r="K387"/>
      <c r="L387"/>
      <c r="M387"/>
      <c r="N387" s="262"/>
    </row>
    <row r="388" spans="1:14" ht="15" x14ac:dyDescent="0.25">
      <c r="A388" s="287"/>
      <c r="B388" s="276" t="s">
        <v>2098</v>
      </c>
      <c r="C388" s="290"/>
      <c r="D388" s="290">
        <v>2442070</v>
      </c>
      <c r="E388" s="290">
        <v>2486146</v>
      </c>
      <c r="F388" s="290"/>
      <c r="G388" s="290"/>
      <c r="H388" s="290"/>
      <c r="I388" s="290"/>
      <c r="J388" s="292">
        <f t="shared" si="5"/>
        <v>4928216</v>
      </c>
      <c r="K388"/>
      <c r="L388"/>
      <c r="M388"/>
      <c r="N388" s="262"/>
    </row>
    <row r="389" spans="1:14" ht="15" x14ac:dyDescent="0.25">
      <c r="A389" s="287"/>
      <c r="B389" s="276" t="s">
        <v>2099</v>
      </c>
      <c r="C389" s="290"/>
      <c r="D389" s="290"/>
      <c r="E389" s="290">
        <v>9000000</v>
      </c>
      <c r="F389" s="290"/>
      <c r="G389" s="290"/>
      <c r="H389" s="290"/>
      <c r="I389" s="290"/>
      <c r="J389" s="292">
        <f t="shared" si="5"/>
        <v>9000000</v>
      </c>
      <c r="K389"/>
      <c r="L389"/>
      <c r="M389"/>
      <c r="N389" s="262"/>
    </row>
    <row r="390" spans="1:14" ht="30" x14ac:dyDescent="0.25">
      <c r="A390" s="287"/>
      <c r="B390" s="276" t="s">
        <v>2100</v>
      </c>
      <c r="C390" s="290">
        <v>36150946</v>
      </c>
      <c r="D390" s="290"/>
      <c r="E390" s="290"/>
      <c r="F390" s="290"/>
      <c r="G390" s="290"/>
      <c r="H390" s="290"/>
      <c r="I390" s="290"/>
      <c r="J390" s="292">
        <f t="shared" si="5"/>
        <v>36150946</v>
      </c>
      <c r="K390"/>
      <c r="L390"/>
      <c r="M390"/>
      <c r="N390" s="262"/>
    </row>
    <row r="391" spans="1:14" ht="30" x14ac:dyDescent="0.25">
      <c r="A391" s="287"/>
      <c r="B391" s="276" t="s">
        <v>2101</v>
      </c>
      <c r="C391" s="290"/>
      <c r="D391" s="290"/>
      <c r="E391" s="290"/>
      <c r="F391" s="290"/>
      <c r="G391" s="290">
        <v>20341</v>
      </c>
      <c r="H391" s="290"/>
      <c r="I391" s="290"/>
      <c r="J391" s="292">
        <f t="shared" si="5"/>
        <v>20341</v>
      </c>
      <c r="K391"/>
      <c r="L391"/>
      <c r="M391"/>
      <c r="N391" s="262"/>
    </row>
    <row r="392" spans="1:14" ht="45" x14ac:dyDescent="0.25">
      <c r="A392" s="287"/>
      <c r="B392" s="276" t="s">
        <v>2102</v>
      </c>
      <c r="C392" s="290">
        <v>22966719</v>
      </c>
      <c r="D392" s="290"/>
      <c r="E392" s="290"/>
      <c r="F392" s="290"/>
      <c r="G392" s="290"/>
      <c r="H392" s="290"/>
      <c r="I392" s="290"/>
      <c r="J392" s="292">
        <f t="shared" si="5"/>
        <v>22966719</v>
      </c>
      <c r="K392"/>
      <c r="L392"/>
      <c r="M392"/>
      <c r="N392" s="262"/>
    </row>
    <row r="393" spans="1:14" ht="30" x14ac:dyDescent="0.25">
      <c r="A393" s="287"/>
      <c r="B393" s="276" t="s">
        <v>2103</v>
      </c>
      <c r="C393" s="290">
        <v>11208701</v>
      </c>
      <c r="D393" s="290"/>
      <c r="E393" s="290"/>
      <c r="F393" s="290"/>
      <c r="G393" s="290"/>
      <c r="H393" s="290"/>
      <c r="I393" s="290"/>
      <c r="J393" s="292">
        <f t="shared" si="5"/>
        <v>11208701</v>
      </c>
      <c r="K393"/>
      <c r="L393"/>
      <c r="M393"/>
      <c r="N393" s="262"/>
    </row>
    <row r="394" spans="1:14" ht="45" x14ac:dyDescent="0.25">
      <c r="A394" s="287"/>
      <c r="B394" s="276" t="s">
        <v>2104</v>
      </c>
      <c r="C394" s="290">
        <v>6606206</v>
      </c>
      <c r="D394" s="290"/>
      <c r="E394" s="290"/>
      <c r="F394" s="290"/>
      <c r="G394" s="290"/>
      <c r="H394" s="290"/>
      <c r="I394" s="290"/>
      <c r="J394" s="292">
        <f t="shared" si="5"/>
        <v>6606206</v>
      </c>
      <c r="K394"/>
      <c r="L394"/>
      <c r="M394"/>
      <c r="N394" s="262"/>
    </row>
    <row r="395" spans="1:14" ht="30" x14ac:dyDescent="0.25">
      <c r="A395" s="287"/>
      <c r="B395" s="276" t="s">
        <v>2105</v>
      </c>
      <c r="C395" s="290">
        <v>11289410</v>
      </c>
      <c r="D395" s="290"/>
      <c r="E395" s="290"/>
      <c r="F395" s="290"/>
      <c r="G395" s="290"/>
      <c r="H395" s="290"/>
      <c r="I395" s="290"/>
      <c r="J395" s="292">
        <f t="shared" ref="J395:J458" si="6">SUM(C395:I395)</f>
        <v>11289410</v>
      </c>
      <c r="K395"/>
      <c r="L395"/>
      <c r="M395"/>
      <c r="N395" s="262"/>
    </row>
    <row r="396" spans="1:14" ht="45" x14ac:dyDescent="0.25">
      <c r="A396" s="287"/>
      <c r="B396" s="276" t="s">
        <v>2106</v>
      </c>
      <c r="C396" s="290">
        <v>4718384</v>
      </c>
      <c r="D396" s="290"/>
      <c r="E396" s="290"/>
      <c r="F396" s="290"/>
      <c r="G396" s="290"/>
      <c r="H396" s="290"/>
      <c r="I396" s="290"/>
      <c r="J396" s="292">
        <f t="shared" si="6"/>
        <v>4718384</v>
      </c>
      <c r="K396"/>
      <c r="L396"/>
      <c r="M396"/>
      <c r="N396" s="262"/>
    </row>
    <row r="397" spans="1:14" ht="30" x14ac:dyDescent="0.25">
      <c r="A397" s="287"/>
      <c r="B397" s="276" t="s">
        <v>2107</v>
      </c>
      <c r="C397" s="290">
        <v>6731551</v>
      </c>
      <c r="D397" s="290"/>
      <c r="E397" s="290"/>
      <c r="F397" s="290"/>
      <c r="G397" s="290"/>
      <c r="H397" s="290"/>
      <c r="I397" s="290"/>
      <c r="J397" s="292">
        <f t="shared" si="6"/>
        <v>6731551</v>
      </c>
      <c r="K397"/>
      <c r="L397"/>
      <c r="M397"/>
      <c r="N397" s="262"/>
    </row>
    <row r="398" spans="1:14" ht="30" x14ac:dyDescent="0.25">
      <c r="A398" s="287"/>
      <c r="B398" s="276" t="s">
        <v>2108</v>
      </c>
      <c r="C398" s="290">
        <v>4628889</v>
      </c>
      <c r="D398" s="290"/>
      <c r="E398" s="290"/>
      <c r="F398" s="290"/>
      <c r="G398" s="290"/>
      <c r="H398" s="290"/>
      <c r="I398" s="290"/>
      <c r="J398" s="292">
        <f t="shared" si="6"/>
        <v>4628889</v>
      </c>
      <c r="K398"/>
      <c r="L398"/>
      <c r="M398"/>
      <c r="N398" s="262"/>
    </row>
    <row r="399" spans="1:14" ht="45" x14ac:dyDescent="0.25">
      <c r="A399" s="287"/>
      <c r="B399" s="276" t="s">
        <v>2109</v>
      </c>
      <c r="C399" s="290">
        <v>4595200</v>
      </c>
      <c r="D399" s="290"/>
      <c r="E399" s="290"/>
      <c r="F399" s="290"/>
      <c r="G399" s="290"/>
      <c r="H399" s="290"/>
      <c r="I399" s="290"/>
      <c r="J399" s="292">
        <f t="shared" si="6"/>
        <v>4595200</v>
      </c>
      <c r="K399"/>
      <c r="L399"/>
      <c r="M399"/>
      <c r="N399" s="262"/>
    </row>
    <row r="400" spans="1:14" ht="45" x14ac:dyDescent="0.25">
      <c r="A400" s="287"/>
      <c r="B400" s="276" t="s">
        <v>2110</v>
      </c>
      <c r="C400" s="290">
        <v>11116179</v>
      </c>
      <c r="D400" s="290"/>
      <c r="E400" s="290"/>
      <c r="F400" s="290"/>
      <c r="G400" s="290"/>
      <c r="H400" s="290"/>
      <c r="I400" s="290"/>
      <c r="J400" s="292">
        <f t="shared" si="6"/>
        <v>11116179</v>
      </c>
      <c r="K400"/>
      <c r="L400"/>
      <c r="M400"/>
      <c r="N400" s="262"/>
    </row>
    <row r="401" spans="1:14" ht="30" x14ac:dyDescent="0.25">
      <c r="A401" s="287"/>
      <c r="B401" s="276" t="s">
        <v>2111</v>
      </c>
      <c r="C401" s="290">
        <v>6606206</v>
      </c>
      <c r="D401" s="290"/>
      <c r="E401" s="290"/>
      <c r="F401" s="290"/>
      <c r="G401" s="290"/>
      <c r="H401" s="290"/>
      <c r="I401" s="290"/>
      <c r="J401" s="292">
        <f t="shared" si="6"/>
        <v>6606206</v>
      </c>
      <c r="K401"/>
      <c r="L401"/>
      <c r="M401"/>
      <c r="N401" s="262"/>
    </row>
    <row r="402" spans="1:14" ht="30" x14ac:dyDescent="0.25">
      <c r="A402" s="287"/>
      <c r="B402" s="276" t="s">
        <v>2112</v>
      </c>
      <c r="C402" s="290">
        <v>4612045</v>
      </c>
      <c r="D402" s="290"/>
      <c r="E402" s="290"/>
      <c r="F402" s="290"/>
      <c r="G402" s="290"/>
      <c r="H402" s="290"/>
      <c r="I402" s="290"/>
      <c r="J402" s="292">
        <f t="shared" si="6"/>
        <v>4612045</v>
      </c>
      <c r="K402"/>
      <c r="L402"/>
      <c r="M402"/>
      <c r="N402" s="262"/>
    </row>
    <row r="403" spans="1:14" ht="45" x14ac:dyDescent="0.25">
      <c r="A403" s="287"/>
      <c r="B403" s="276" t="s">
        <v>2113</v>
      </c>
      <c r="C403" s="290">
        <v>10833015</v>
      </c>
      <c r="D403" s="290"/>
      <c r="E403" s="290"/>
      <c r="F403" s="290"/>
      <c r="G403" s="290"/>
      <c r="H403" s="290"/>
      <c r="I403" s="290"/>
      <c r="J403" s="292">
        <f t="shared" si="6"/>
        <v>10833015</v>
      </c>
      <c r="K403"/>
      <c r="L403"/>
      <c r="M403"/>
      <c r="N403" s="262"/>
    </row>
    <row r="404" spans="1:14" ht="30" x14ac:dyDescent="0.25">
      <c r="A404" s="287"/>
      <c r="B404" s="276" t="s">
        <v>2114</v>
      </c>
      <c r="C404" s="290">
        <v>18028485</v>
      </c>
      <c r="D404" s="290"/>
      <c r="E404" s="290"/>
      <c r="F404" s="290"/>
      <c r="G404" s="290"/>
      <c r="H404" s="290"/>
      <c r="I404" s="290"/>
      <c r="J404" s="292">
        <f t="shared" si="6"/>
        <v>18028485</v>
      </c>
      <c r="K404"/>
      <c r="L404"/>
      <c r="M404"/>
      <c r="N404" s="262"/>
    </row>
    <row r="405" spans="1:14" ht="30" x14ac:dyDescent="0.25">
      <c r="A405" s="287"/>
      <c r="B405" s="276" t="s">
        <v>2115</v>
      </c>
      <c r="C405" s="290">
        <v>5149544</v>
      </c>
      <c r="D405" s="290"/>
      <c r="E405" s="290"/>
      <c r="F405" s="290"/>
      <c r="G405" s="290"/>
      <c r="H405" s="290"/>
      <c r="I405" s="290"/>
      <c r="J405" s="292">
        <f t="shared" si="6"/>
        <v>5149544</v>
      </c>
      <c r="K405"/>
      <c r="L405"/>
      <c r="M405"/>
      <c r="N405" s="262"/>
    </row>
    <row r="406" spans="1:14" ht="30" x14ac:dyDescent="0.25">
      <c r="A406" s="287"/>
      <c r="B406" s="276" t="s">
        <v>2116</v>
      </c>
      <c r="C406" s="290">
        <v>13585784</v>
      </c>
      <c r="D406" s="290"/>
      <c r="E406" s="290"/>
      <c r="F406" s="290"/>
      <c r="G406" s="290"/>
      <c r="H406" s="290"/>
      <c r="I406" s="290"/>
      <c r="J406" s="292">
        <f t="shared" si="6"/>
        <v>13585784</v>
      </c>
      <c r="K406"/>
      <c r="L406"/>
      <c r="M406"/>
      <c r="N406" s="262"/>
    </row>
    <row r="407" spans="1:14" ht="15" x14ac:dyDescent="0.25">
      <c r="A407" s="287"/>
      <c r="B407" s="276" t="s">
        <v>2117</v>
      </c>
      <c r="C407" s="290"/>
      <c r="D407" s="290">
        <v>25667101.359999999</v>
      </c>
      <c r="E407" s="290">
        <v>20769283.52</v>
      </c>
      <c r="F407" s="290">
        <v>0</v>
      </c>
      <c r="G407" s="290"/>
      <c r="H407" s="290"/>
      <c r="I407" s="290"/>
      <c r="J407" s="292">
        <f t="shared" si="6"/>
        <v>46436384.879999995</v>
      </c>
      <c r="K407"/>
      <c r="L407"/>
      <c r="M407"/>
      <c r="N407" s="262"/>
    </row>
    <row r="408" spans="1:14" ht="60" x14ac:dyDescent="0.25">
      <c r="A408" s="287"/>
      <c r="B408" s="276" t="s">
        <v>2118</v>
      </c>
      <c r="C408" s="290"/>
      <c r="D408" s="290"/>
      <c r="E408" s="290"/>
      <c r="F408" s="290"/>
      <c r="G408" s="290">
        <v>221638551</v>
      </c>
      <c r="H408" s="290"/>
      <c r="I408" s="290"/>
      <c r="J408" s="292">
        <f t="shared" si="6"/>
        <v>221638551</v>
      </c>
      <c r="K408"/>
      <c r="L408"/>
      <c r="M408"/>
      <c r="N408" s="262"/>
    </row>
    <row r="409" spans="1:14" ht="45" x14ac:dyDescent="0.25">
      <c r="A409" s="287"/>
      <c r="B409" s="276" t="s">
        <v>2119</v>
      </c>
      <c r="C409" s="290"/>
      <c r="D409" s="290">
        <v>71271768</v>
      </c>
      <c r="E409" s="290"/>
      <c r="F409" s="290"/>
      <c r="G409" s="290"/>
      <c r="H409" s="290"/>
      <c r="I409" s="290"/>
      <c r="J409" s="292">
        <f t="shared" si="6"/>
        <v>71271768</v>
      </c>
      <c r="K409"/>
      <c r="L409"/>
      <c r="M409"/>
      <c r="N409" s="262"/>
    </row>
    <row r="410" spans="1:14" ht="30" x14ac:dyDescent="0.25">
      <c r="A410" s="287"/>
      <c r="B410" s="276" t="s">
        <v>2120</v>
      </c>
      <c r="C410" s="290">
        <v>5279492</v>
      </c>
      <c r="D410" s="290"/>
      <c r="E410" s="290"/>
      <c r="F410" s="290"/>
      <c r="G410" s="290"/>
      <c r="H410" s="290"/>
      <c r="I410" s="290"/>
      <c r="J410" s="292">
        <f t="shared" si="6"/>
        <v>5279492</v>
      </c>
      <c r="K410"/>
      <c r="L410"/>
      <c r="M410"/>
      <c r="N410" s="262"/>
    </row>
    <row r="411" spans="1:14" ht="30" x14ac:dyDescent="0.25">
      <c r="A411" s="287"/>
      <c r="B411" s="276" t="s">
        <v>2121</v>
      </c>
      <c r="C411" s="290">
        <v>0</v>
      </c>
      <c r="D411" s="290"/>
      <c r="E411" s="290"/>
      <c r="F411" s="290"/>
      <c r="G411" s="290"/>
      <c r="H411" s="290"/>
      <c r="I411" s="290"/>
      <c r="J411" s="292">
        <f t="shared" si="6"/>
        <v>0</v>
      </c>
      <c r="K411"/>
      <c r="L411"/>
      <c r="M411"/>
      <c r="N411" s="262"/>
    </row>
    <row r="412" spans="1:14" ht="30" x14ac:dyDescent="0.25">
      <c r="A412" s="287"/>
      <c r="B412" s="276" t="s">
        <v>2122</v>
      </c>
      <c r="C412" s="290">
        <v>18241063</v>
      </c>
      <c r="D412" s="290"/>
      <c r="E412" s="290"/>
      <c r="F412" s="290"/>
      <c r="G412" s="290"/>
      <c r="H412" s="290"/>
      <c r="I412" s="290"/>
      <c r="J412" s="292">
        <f t="shared" si="6"/>
        <v>18241063</v>
      </c>
      <c r="K412"/>
      <c r="L412"/>
      <c r="M412"/>
      <c r="N412" s="262"/>
    </row>
    <row r="413" spans="1:14" ht="30" x14ac:dyDescent="0.25">
      <c r="A413" s="287"/>
      <c r="B413" s="276" t="s">
        <v>2123</v>
      </c>
      <c r="C413" s="290">
        <v>17933797</v>
      </c>
      <c r="D413" s="290"/>
      <c r="E413" s="290"/>
      <c r="F413" s="290"/>
      <c r="G413" s="290"/>
      <c r="H413" s="290"/>
      <c r="I413" s="290"/>
      <c r="J413" s="292">
        <f t="shared" si="6"/>
        <v>17933797</v>
      </c>
      <c r="K413"/>
      <c r="L413"/>
      <c r="M413"/>
      <c r="N413" s="262"/>
    </row>
    <row r="414" spans="1:14" ht="30" x14ac:dyDescent="0.25">
      <c r="A414" s="287"/>
      <c r="B414" s="276" t="s">
        <v>2124</v>
      </c>
      <c r="C414" s="290">
        <v>7812291</v>
      </c>
      <c r="D414" s="290"/>
      <c r="E414" s="290"/>
      <c r="F414" s="290"/>
      <c r="G414" s="290"/>
      <c r="H414" s="290"/>
      <c r="I414" s="290"/>
      <c r="J414" s="292">
        <f t="shared" si="6"/>
        <v>7812291</v>
      </c>
      <c r="K414"/>
      <c r="L414"/>
      <c r="M414"/>
      <c r="N414" s="262"/>
    </row>
    <row r="415" spans="1:14" ht="30" x14ac:dyDescent="0.25">
      <c r="A415" s="287"/>
      <c r="B415" s="276" t="s">
        <v>2125</v>
      </c>
      <c r="C415" s="290">
        <v>235157563</v>
      </c>
      <c r="D415" s="290"/>
      <c r="E415" s="290"/>
      <c r="F415" s="290"/>
      <c r="G415" s="290"/>
      <c r="H415" s="290"/>
      <c r="I415" s="290"/>
      <c r="J415" s="292">
        <f t="shared" si="6"/>
        <v>235157563</v>
      </c>
      <c r="K415"/>
      <c r="L415"/>
      <c r="M415"/>
      <c r="N415" s="262"/>
    </row>
    <row r="416" spans="1:14" ht="45" x14ac:dyDescent="0.25">
      <c r="A416" s="287"/>
      <c r="B416" s="276" t="s">
        <v>2126</v>
      </c>
      <c r="C416" s="290">
        <v>4628889</v>
      </c>
      <c r="D416" s="290"/>
      <c r="E416" s="290"/>
      <c r="F416" s="290"/>
      <c r="G416" s="290"/>
      <c r="H416" s="290"/>
      <c r="I416" s="290"/>
      <c r="J416" s="292">
        <f t="shared" si="6"/>
        <v>4628889</v>
      </c>
      <c r="K416"/>
      <c r="L416"/>
      <c r="M416"/>
      <c r="N416" s="262"/>
    </row>
    <row r="417" spans="1:14" ht="45" x14ac:dyDescent="0.25">
      <c r="A417" s="287"/>
      <c r="B417" s="276" t="s">
        <v>2127</v>
      </c>
      <c r="C417" s="290">
        <v>4718384</v>
      </c>
      <c r="D417" s="290"/>
      <c r="E417" s="290"/>
      <c r="F417" s="290"/>
      <c r="G417" s="290"/>
      <c r="H417" s="290"/>
      <c r="I417" s="290"/>
      <c r="J417" s="292">
        <f t="shared" si="6"/>
        <v>4718384</v>
      </c>
      <c r="K417"/>
      <c r="L417"/>
      <c r="M417"/>
      <c r="N417" s="262"/>
    </row>
    <row r="418" spans="1:14" ht="45" x14ac:dyDescent="0.25">
      <c r="A418" s="287"/>
      <c r="B418" s="276" t="s">
        <v>2128</v>
      </c>
      <c r="C418" s="290">
        <v>6606206</v>
      </c>
      <c r="D418" s="290"/>
      <c r="E418" s="290"/>
      <c r="F418" s="290"/>
      <c r="G418" s="290"/>
      <c r="H418" s="290"/>
      <c r="I418" s="290"/>
      <c r="J418" s="292">
        <f t="shared" si="6"/>
        <v>6606206</v>
      </c>
      <c r="K418"/>
      <c r="L418"/>
      <c r="M418"/>
      <c r="N418" s="262"/>
    </row>
    <row r="419" spans="1:14" ht="45" x14ac:dyDescent="0.25">
      <c r="A419" s="287"/>
      <c r="B419" s="276" t="s">
        <v>2129</v>
      </c>
      <c r="C419" s="290">
        <v>6437925</v>
      </c>
      <c r="D419" s="290"/>
      <c r="E419" s="290"/>
      <c r="F419" s="290"/>
      <c r="G419" s="290"/>
      <c r="H419" s="290"/>
      <c r="I419" s="290"/>
      <c r="J419" s="292">
        <f t="shared" si="6"/>
        <v>6437925</v>
      </c>
      <c r="K419"/>
      <c r="L419"/>
      <c r="M419"/>
      <c r="N419" s="262"/>
    </row>
    <row r="420" spans="1:14" ht="30" x14ac:dyDescent="0.25">
      <c r="A420" s="287"/>
      <c r="B420" s="276" t="s">
        <v>2130</v>
      </c>
      <c r="C420" s="290">
        <v>11208701</v>
      </c>
      <c r="D420" s="290"/>
      <c r="E420" s="290"/>
      <c r="F420" s="290"/>
      <c r="G420" s="290"/>
      <c r="H420" s="290"/>
      <c r="I420" s="290"/>
      <c r="J420" s="292">
        <f t="shared" si="6"/>
        <v>11208701</v>
      </c>
      <c r="K420"/>
      <c r="L420"/>
      <c r="M420"/>
      <c r="N420" s="262"/>
    </row>
    <row r="421" spans="1:14" ht="30" x14ac:dyDescent="0.25">
      <c r="A421" s="287"/>
      <c r="B421" s="276" t="s">
        <v>2131</v>
      </c>
      <c r="C421" s="290">
        <v>6779437</v>
      </c>
      <c r="D421" s="290"/>
      <c r="E421" s="290"/>
      <c r="F421" s="290"/>
      <c r="G421" s="290"/>
      <c r="H421" s="290"/>
      <c r="I421" s="290"/>
      <c r="J421" s="292">
        <f t="shared" si="6"/>
        <v>6779437</v>
      </c>
      <c r="K421"/>
      <c r="L421"/>
      <c r="M421"/>
      <c r="N421" s="262"/>
    </row>
    <row r="422" spans="1:14" ht="30" x14ac:dyDescent="0.25">
      <c r="A422" s="287"/>
      <c r="B422" s="276" t="s">
        <v>2132</v>
      </c>
      <c r="C422" s="290">
        <v>11249055</v>
      </c>
      <c r="D422" s="290"/>
      <c r="E422" s="290"/>
      <c r="F422" s="290"/>
      <c r="G422" s="290"/>
      <c r="H422" s="290"/>
      <c r="I422" s="290"/>
      <c r="J422" s="292">
        <f t="shared" si="6"/>
        <v>11249055</v>
      </c>
      <c r="K422"/>
      <c r="L422"/>
      <c r="M422"/>
      <c r="N422" s="262"/>
    </row>
    <row r="423" spans="1:14" ht="30" x14ac:dyDescent="0.25">
      <c r="A423" s="287"/>
      <c r="B423" s="276" t="s">
        <v>2133</v>
      </c>
      <c r="C423" s="290">
        <v>12313456</v>
      </c>
      <c r="D423" s="290"/>
      <c r="E423" s="290"/>
      <c r="F423" s="290"/>
      <c r="G423" s="290"/>
      <c r="H423" s="290"/>
      <c r="I423" s="290"/>
      <c r="J423" s="292">
        <f t="shared" si="6"/>
        <v>12313456</v>
      </c>
      <c r="K423"/>
      <c r="L423"/>
      <c r="M423"/>
      <c r="N423" s="262"/>
    </row>
    <row r="424" spans="1:14" ht="45" x14ac:dyDescent="0.25">
      <c r="A424" s="287"/>
      <c r="B424" s="276" t="s">
        <v>2134</v>
      </c>
      <c r="C424" s="290">
        <v>6606206</v>
      </c>
      <c r="D424" s="290"/>
      <c r="E424" s="290"/>
      <c r="F424" s="290"/>
      <c r="G424" s="290"/>
      <c r="H424" s="290"/>
      <c r="I424" s="290"/>
      <c r="J424" s="292">
        <f t="shared" si="6"/>
        <v>6606206</v>
      </c>
      <c r="K424"/>
      <c r="L424"/>
      <c r="M424"/>
      <c r="N424" s="262"/>
    </row>
    <row r="425" spans="1:14" ht="45" x14ac:dyDescent="0.25">
      <c r="A425" s="287"/>
      <c r="B425" s="276" t="s">
        <v>2135</v>
      </c>
      <c r="C425" s="290">
        <v>4768626</v>
      </c>
      <c r="D425" s="290"/>
      <c r="E425" s="290"/>
      <c r="F425" s="290"/>
      <c r="G425" s="290"/>
      <c r="H425" s="290"/>
      <c r="I425" s="290"/>
      <c r="J425" s="292">
        <f t="shared" si="6"/>
        <v>4768626</v>
      </c>
      <c r="K425"/>
      <c r="L425"/>
      <c r="M425"/>
      <c r="N425" s="262"/>
    </row>
    <row r="426" spans="1:14" ht="30" x14ac:dyDescent="0.25">
      <c r="A426" s="287"/>
      <c r="B426" s="276" t="s">
        <v>2136</v>
      </c>
      <c r="C426" s="290">
        <v>6582165</v>
      </c>
      <c r="D426" s="290"/>
      <c r="E426" s="290"/>
      <c r="F426" s="290"/>
      <c r="G426" s="290"/>
      <c r="H426" s="290"/>
      <c r="I426" s="290"/>
      <c r="J426" s="292">
        <f t="shared" si="6"/>
        <v>6582165</v>
      </c>
      <c r="K426"/>
      <c r="L426"/>
      <c r="M426"/>
      <c r="N426" s="262"/>
    </row>
    <row r="427" spans="1:14" ht="30" x14ac:dyDescent="0.25">
      <c r="A427" s="287"/>
      <c r="B427" s="276" t="s">
        <v>2137</v>
      </c>
      <c r="C427" s="290"/>
      <c r="D427" s="290"/>
      <c r="E427" s="290"/>
      <c r="F427" s="290"/>
      <c r="G427" s="290">
        <v>88678</v>
      </c>
      <c r="H427" s="290"/>
      <c r="I427" s="290"/>
      <c r="J427" s="292">
        <f t="shared" si="6"/>
        <v>88678</v>
      </c>
      <c r="K427"/>
      <c r="L427"/>
      <c r="M427"/>
      <c r="N427" s="262"/>
    </row>
    <row r="428" spans="1:14" ht="30" x14ac:dyDescent="0.25">
      <c r="A428" s="287"/>
      <c r="B428" s="276" t="s">
        <v>2138</v>
      </c>
      <c r="C428" s="290">
        <v>11418688</v>
      </c>
      <c r="D428" s="290"/>
      <c r="E428" s="290"/>
      <c r="F428" s="290"/>
      <c r="G428" s="290"/>
      <c r="H428" s="290"/>
      <c r="I428" s="290"/>
      <c r="J428" s="292">
        <f t="shared" si="6"/>
        <v>11418688</v>
      </c>
      <c r="K428"/>
      <c r="L428"/>
      <c r="M428"/>
      <c r="N428" s="262"/>
    </row>
    <row r="429" spans="1:14" ht="30" x14ac:dyDescent="0.25">
      <c r="A429" s="287"/>
      <c r="B429" s="276" t="s">
        <v>2139</v>
      </c>
      <c r="C429" s="290">
        <v>5769597</v>
      </c>
      <c r="D429" s="290"/>
      <c r="E429" s="290"/>
      <c r="F429" s="290"/>
      <c r="G429" s="290"/>
      <c r="H429" s="290"/>
      <c r="I429" s="290"/>
      <c r="J429" s="292">
        <f t="shared" si="6"/>
        <v>5769597</v>
      </c>
      <c r="K429"/>
      <c r="L429"/>
      <c r="M429"/>
      <c r="N429" s="262"/>
    </row>
    <row r="430" spans="1:14" ht="30" x14ac:dyDescent="0.25">
      <c r="A430" s="287"/>
      <c r="B430" s="276" t="s">
        <v>2140</v>
      </c>
      <c r="C430" s="290">
        <v>3685447</v>
      </c>
      <c r="D430" s="290"/>
      <c r="E430" s="290"/>
      <c r="F430" s="290"/>
      <c r="G430" s="290"/>
      <c r="H430" s="290"/>
      <c r="I430" s="290"/>
      <c r="J430" s="292">
        <f t="shared" si="6"/>
        <v>3685447</v>
      </c>
      <c r="K430"/>
      <c r="L430"/>
      <c r="M430"/>
      <c r="N430" s="262"/>
    </row>
    <row r="431" spans="1:14" ht="60" x14ac:dyDescent="0.25">
      <c r="A431" s="287"/>
      <c r="B431" s="276" t="s">
        <v>2141</v>
      </c>
      <c r="C431" s="290">
        <v>147950694</v>
      </c>
      <c r="D431" s="290"/>
      <c r="E431" s="290"/>
      <c r="F431" s="290"/>
      <c r="G431" s="290"/>
      <c r="H431" s="290"/>
      <c r="I431" s="290"/>
      <c r="J431" s="292">
        <f t="shared" si="6"/>
        <v>147950694</v>
      </c>
      <c r="K431"/>
      <c r="L431"/>
      <c r="M431"/>
      <c r="N431" s="262"/>
    </row>
    <row r="432" spans="1:14" ht="30" x14ac:dyDescent="0.25">
      <c r="A432" s="287"/>
      <c r="B432" s="276" t="s">
        <v>2142</v>
      </c>
      <c r="C432" s="290">
        <v>16041156</v>
      </c>
      <c r="D432" s="290"/>
      <c r="E432" s="290"/>
      <c r="F432" s="290"/>
      <c r="G432" s="290"/>
      <c r="H432" s="290"/>
      <c r="I432" s="290"/>
      <c r="J432" s="292">
        <f t="shared" si="6"/>
        <v>16041156</v>
      </c>
      <c r="K432"/>
      <c r="L432"/>
      <c r="M432"/>
      <c r="N432" s="262"/>
    </row>
    <row r="433" spans="1:14" ht="45" x14ac:dyDescent="0.25">
      <c r="A433" s="287"/>
      <c r="B433" s="276" t="s">
        <v>2143</v>
      </c>
      <c r="C433" s="290">
        <v>5448144</v>
      </c>
      <c r="D433" s="290"/>
      <c r="E433" s="290"/>
      <c r="F433" s="290"/>
      <c r="G433" s="290"/>
      <c r="H433" s="290"/>
      <c r="I433" s="290"/>
      <c r="J433" s="292">
        <f t="shared" si="6"/>
        <v>5448144</v>
      </c>
      <c r="K433"/>
      <c r="L433"/>
      <c r="M433"/>
      <c r="N433" s="262"/>
    </row>
    <row r="434" spans="1:14" ht="45" x14ac:dyDescent="0.25">
      <c r="A434" s="287"/>
      <c r="B434" s="276" t="s">
        <v>2144</v>
      </c>
      <c r="C434" s="290">
        <v>22462683</v>
      </c>
      <c r="D434" s="290"/>
      <c r="E434" s="290"/>
      <c r="F434" s="290"/>
      <c r="G434" s="290"/>
      <c r="H434" s="290"/>
      <c r="I434" s="290"/>
      <c r="J434" s="292">
        <f t="shared" si="6"/>
        <v>22462683</v>
      </c>
      <c r="K434"/>
      <c r="L434"/>
      <c r="M434"/>
      <c r="N434" s="262"/>
    </row>
    <row r="435" spans="1:14" ht="30" x14ac:dyDescent="0.25">
      <c r="A435" s="287"/>
      <c r="B435" s="276" t="s">
        <v>2145</v>
      </c>
      <c r="C435" s="290">
        <v>1663568</v>
      </c>
      <c r="D435" s="290"/>
      <c r="E435" s="290"/>
      <c r="F435" s="290"/>
      <c r="G435" s="290"/>
      <c r="H435" s="290"/>
      <c r="I435" s="290"/>
      <c r="J435" s="292">
        <f t="shared" si="6"/>
        <v>1663568</v>
      </c>
      <c r="K435"/>
      <c r="L435"/>
      <c r="M435"/>
      <c r="N435" s="262"/>
    </row>
    <row r="436" spans="1:14" ht="30" x14ac:dyDescent="0.25">
      <c r="A436" s="287"/>
      <c r="B436" s="276" t="s">
        <v>2146</v>
      </c>
      <c r="C436" s="290"/>
      <c r="D436" s="290"/>
      <c r="E436" s="290"/>
      <c r="F436" s="290"/>
      <c r="G436" s="290">
        <v>58984</v>
      </c>
      <c r="H436" s="290"/>
      <c r="I436" s="290"/>
      <c r="J436" s="292">
        <f t="shared" si="6"/>
        <v>58984</v>
      </c>
      <c r="K436"/>
      <c r="L436"/>
      <c r="M436"/>
      <c r="N436" s="262"/>
    </row>
    <row r="437" spans="1:14" ht="30" x14ac:dyDescent="0.25">
      <c r="A437" s="287"/>
      <c r="B437" s="276" t="s">
        <v>2147</v>
      </c>
      <c r="C437" s="290"/>
      <c r="D437" s="290">
        <v>225317</v>
      </c>
      <c r="E437" s="290"/>
      <c r="F437" s="290"/>
      <c r="G437" s="290"/>
      <c r="H437" s="290"/>
      <c r="I437" s="290"/>
      <c r="J437" s="292">
        <f t="shared" si="6"/>
        <v>225317</v>
      </c>
      <c r="K437"/>
      <c r="L437"/>
      <c r="M437"/>
      <c r="N437" s="262"/>
    </row>
    <row r="438" spans="1:14" ht="30" x14ac:dyDescent="0.25">
      <c r="A438" s="287"/>
      <c r="B438" s="276" t="s">
        <v>2148</v>
      </c>
      <c r="C438" s="290">
        <v>17110090</v>
      </c>
      <c r="D438" s="290"/>
      <c r="E438" s="290"/>
      <c r="F438" s="290"/>
      <c r="G438" s="290"/>
      <c r="H438" s="290"/>
      <c r="I438" s="290"/>
      <c r="J438" s="292">
        <f t="shared" si="6"/>
        <v>17110090</v>
      </c>
      <c r="K438"/>
      <c r="L438"/>
      <c r="M438"/>
      <c r="N438" s="262"/>
    </row>
    <row r="439" spans="1:14" ht="30" x14ac:dyDescent="0.25">
      <c r="A439" s="287"/>
      <c r="B439" s="276" t="s">
        <v>2149</v>
      </c>
      <c r="C439" s="290">
        <v>27747236</v>
      </c>
      <c r="D439" s="290"/>
      <c r="E439" s="290"/>
      <c r="F439" s="290"/>
      <c r="G439" s="290"/>
      <c r="H439" s="290"/>
      <c r="I439" s="290"/>
      <c r="J439" s="292">
        <f t="shared" si="6"/>
        <v>27747236</v>
      </c>
      <c r="K439"/>
      <c r="L439"/>
      <c r="M439"/>
      <c r="N439" s="262"/>
    </row>
    <row r="440" spans="1:14" ht="30" x14ac:dyDescent="0.25">
      <c r="A440" s="287"/>
      <c r="B440" s="276" t="s">
        <v>2150</v>
      </c>
      <c r="C440" s="290">
        <v>8638298</v>
      </c>
      <c r="D440" s="290"/>
      <c r="E440" s="290"/>
      <c r="F440" s="290"/>
      <c r="G440" s="290"/>
      <c r="H440" s="290"/>
      <c r="I440" s="290"/>
      <c r="J440" s="292">
        <f t="shared" si="6"/>
        <v>8638298</v>
      </c>
      <c r="K440"/>
      <c r="L440"/>
      <c r="M440"/>
      <c r="N440" s="262"/>
    </row>
    <row r="441" spans="1:14" ht="15" x14ac:dyDescent="0.25">
      <c r="A441" s="287"/>
      <c r="B441" s="276" t="s">
        <v>2151</v>
      </c>
      <c r="C441" s="290">
        <v>0</v>
      </c>
      <c r="D441" s="290">
        <v>45337177.740000002</v>
      </c>
      <c r="E441" s="290">
        <v>815000</v>
      </c>
      <c r="F441" s="290"/>
      <c r="G441" s="290"/>
      <c r="H441" s="290"/>
      <c r="I441" s="290"/>
      <c r="J441" s="292">
        <f t="shared" si="6"/>
        <v>46152177.740000002</v>
      </c>
      <c r="K441"/>
      <c r="L441"/>
      <c r="M441"/>
      <c r="N441" s="262"/>
    </row>
    <row r="442" spans="1:14" ht="30" x14ac:dyDescent="0.25">
      <c r="A442" s="287"/>
      <c r="B442" s="276" t="s">
        <v>2152</v>
      </c>
      <c r="C442" s="290">
        <v>2181120</v>
      </c>
      <c r="D442" s="290"/>
      <c r="E442" s="290"/>
      <c r="F442" s="290"/>
      <c r="G442" s="290"/>
      <c r="H442" s="290"/>
      <c r="I442" s="290"/>
      <c r="J442" s="292">
        <f t="shared" si="6"/>
        <v>2181120</v>
      </c>
      <c r="K442"/>
      <c r="L442"/>
      <c r="M442"/>
      <c r="N442" s="262"/>
    </row>
    <row r="443" spans="1:14" ht="30" x14ac:dyDescent="0.25">
      <c r="A443" s="287"/>
      <c r="B443" s="276" t="s">
        <v>2153</v>
      </c>
      <c r="C443" s="290"/>
      <c r="D443" s="290"/>
      <c r="E443" s="290"/>
      <c r="F443" s="290"/>
      <c r="G443" s="290">
        <v>86779</v>
      </c>
      <c r="H443" s="290"/>
      <c r="I443" s="290"/>
      <c r="J443" s="292">
        <f t="shared" si="6"/>
        <v>86779</v>
      </c>
      <c r="K443"/>
      <c r="L443"/>
      <c r="M443"/>
      <c r="N443" s="262"/>
    </row>
    <row r="444" spans="1:14" ht="45" x14ac:dyDescent="0.25">
      <c r="A444" s="287"/>
      <c r="B444" s="276" t="s">
        <v>2154</v>
      </c>
      <c r="C444" s="290">
        <v>4628889</v>
      </c>
      <c r="D444" s="290"/>
      <c r="E444" s="290"/>
      <c r="F444" s="290"/>
      <c r="G444" s="290"/>
      <c r="H444" s="290"/>
      <c r="I444" s="290"/>
      <c r="J444" s="292">
        <f t="shared" si="6"/>
        <v>4628889</v>
      </c>
      <c r="K444"/>
      <c r="L444"/>
      <c r="M444"/>
      <c r="N444" s="262"/>
    </row>
    <row r="445" spans="1:14" ht="30" x14ac:dyDescent="0.25">
      <c r="A445" s="287"/>
      <c r="B445" s="276" t="s">
        <v>2155</v>
      </c>
      <c r="C445" s="290">
        <v>6731551</v>
      </c>
      <c r="D445" s="290"/>
      <c r="E445" s="290"/>
      <c r="F445" s="290"/>
      <c r="G445" s="290"/>
      <c r="H445" s="290"/>
      <c r="I445" s="290"/>
      <c r="J445" s="292">
        <f t="shared" si="6"/>
        <v>6731551</v>
      </c>
      <c r="K445"/>
      <c r="L445"/>
      <c r="M445"/>
      <c r="N445" s="262"/>
    </row>
    <row r="446" spans="1:14" ht="30" x14ac:dyDescent="0.25">
      <c r="A446" s="287"/>
      <c r="B446" s="276" t="s">
        <v>2156</v>
      </c>
      <c r="C446" s="290">
        <v>6755494</v>
      </c>
      <c r="D446" s="290"/>
      <c r="E446" s="290"/>
      <c r="F446" s="290"/>
      <c r="G446" s="290"/>
      <c r="H446" s="290"/>
      <c r="I446" s="290"/>
      <c r="J446" s="292">
        <f t="shared" si="6"/>
        <v>6755494</v>
      </c>
      <c r="K446"/>
      <c r="L446"/>
      <c r="M446"/>
      <c r="N446" s="262"/>
    </row>
    <row r="447" spans="1:14" ht="30" x14ac:dyDescent="0.25">
      <c r="A447" s="287"/>
      <c r="B447" s="276" t="s">
        <v>2157</v>
      </c>
      <c r="C447" s="290">
        <v>6437925</v>
      </c>
      <c r="D447" s="290"/>
      <c r="E447" s="290"/>
      <c r="F447" s="290"/>
      <c r="G447" s="290"/>
      <c r="H447" s="290"/>
      <c r="I447" s="290"/>
      <c r="J447" s="292">
        <f t="shared" si="6"/>
        <v>6437925</v>
      </c>
      <c r="K447"/>
      <c r="L447"/>
      <c r="M447"/>
      <c r="N447" s="262"/>
    </row>
    <row r="448" spans="1:14" ht="30" x14ac:dyDescent="0.25">
      <c r="A448" s="287"/>
      <c r="B448" s="276" t="s">
        <v>2158</v>
      </c>
      <c r="C448" s="290">
        <v>6582165</v>
      </c>
      <c r="D448" s="290"/>
      <c r="E448" s="290"/>
      <c r="F448" s="290"/>
      <c r="G448" s="290"/>
      <c r="H448" s="290"/>
      <c r="I448" s="290"/>
      <c r="J448" s="292">
        <f t="shared" si="6"/>
        <v>6582165</v>
      </c>
      <c r="K448"/>
      <c r="L448"/>
      <c r="M448"/>
      <c r="N448" s="262"/>
    </row>
    <row r="449" spans="1:14" ht="45" x14ac:dyDescent="0.25">
      <c r="A449" s="287"/>
      <c r="B449" s="276" t="s">
        <v>2159</v>
      </c>
      <c r="C449" s="290">
        <v>11116179</v>
      </c>
      <c r="D449" s="290"/>
      <c r="E449" s="290"/>
      <c r="F449" s="290"/>
      <c r="G449" s="290"/>
      <c r="H449" s="290"/>
      <c r="I449" s="290"/>
      <c r="J449" s="292">
        <f t="shared" si="6"/>
        <v>11116179</v>
      </c>
      <c r="K449"/>
      <c r="L449"/>
      <c r="M449"/>
      <c r="N449" s="262"/>
    </row>
    <row r="450" spans="1:14" ht="45" x14ac:dyDescent="0.25">
      <c r="A450" s="287"/>
      <c r="B450" s="276" t="s">
        <v>2160</v>
      </c>
      <c r="C450" s="290">
        <v>6755494</v>
      </c>
      <c r="D450" s="290"/>
      <c r="E450" s="290"/>
      <c r="F450" s="290"/>
      <c r="G450" s="290"/>
      <c r="H450" s="290"/>
      <c r="I450" s="290"/>
      <c r="J450" s="292">
        <f t="shared" si="6"/>
        <v>6755494</v>
      </c>
      <c r="K450"/>
      <c r="L450"/>
      <c r="M450"/>
      <c r="N450" s="262"/>
    </row>
    <row r="451" spans="1:14" ht="45" x14ac:dyDescent="0.25">
      <c r="A451" s="287"/>
      <c r="B451" s="276" t="s">
        <v>2161</v>
      </c>
      <c r="C451" s="290">
        <v>4718384</v>
      </c>
      <c r="D451" s="290"/>
      <c r="E451" s="290"/>
      <c r="F451" s="290"/>
      <c r="G451" s="290"/>
      <c r="H451" s="290"/>
      <c r="I451" s="290"/>
      <c r="J451" s="292">
        <f t="shared" si="6"/>
        <v>4718384</v>
      </c>
      <c r="K451"/>
      <c r="L451"/>
      <c r="M451"/>
      <c r="N451" s="262"/>
    </row>
    <row r="452" spans="1:14" ht="45" x14ac:dyDescent="0.25">
      <c r="A452" s="287"/>
      <c r="B452" s="276" t="s">
        <v>2162</v>
      </c>
      <c r="C452" s="290">
        <v>6606206</v>
      </c>
      <c r="D452" s="290"/>
      <c r="E452" s="290"/>
      <c r="F452" s="290"/>
      <c r="G452" s="290"/>
      <c r="H452" s="290"/>
      <c r="I452" s="290"/>
      <c r="J452" s="292">
        <f t="shared" si="6"/>
        <v>6606206</v>
      </c>
      <c r="K452"/>
      <c r="L452"/>
      <c r="M452"/>
      <c r="N452" s="262"/>
    </row>
    <row r="453" spans="1:14" ht="30" x14ac:dyDescent="0.25">
      <c r="A453" s="287"/>
      <c r="B453" s="276" t="s">
        <v>2163</v>
      </c>
      <c r="C453" s="290">
        <v>6731551</v>
      </c>
      <c r="D453" s="290"/>
      <c r="E453" s="290"/>
      <c r="F453" s="290"/>
      <c r="G453" s="290"/>
      <c r="H453" s="290"/>
      <c r="I453" s="290"/>
      <c r="J453" s="292">
        <f t="shared" si="6"/>
        <v>6731551</v>
      </c>
      <c r="K453"/>
      <c r="L453"/>
      <c r="M453"/>
      <c r="N453" s="262"/>
    </row>
    <row r="454" spans="1:14" ht="45" x14ac:dyDescent="0.25">
      <c r="A454" s="287"/>
      <c r="B454" s="276" t="s">
        <v>2164</v>
      </c>
      <c r="C454" s="290">
        <v>6779437</v>
      </c>
      <c r="D454" s="290"/>
      <c r="E454" s="290"/>
      <c r="F454" s="290"/>
      <c r="G454" s="290"/>
      <c r="H454" s="290"/>
      <c r="I454" s="290"/>
      <c r="J454" s="292">
        <f t="shared" si="6"/>
        <v>6779437</v>
      </c>
      <c r="K454"/>
      <c r="L454"/>
      <c r="M454"/>
      <c r="N454" s="262"/>
    </row>
    <row r="455" spans="1:14" ht="45" x14ac:dyDescent="0.25">
      <c r="A455" s="287"/>
      <c r="B455" s="276" t="s">
        <v>2165</v>
      </c>
      <c r="C455" s="290">
        <v>1883869</v>
      </c>
      <c r="D455" s="290"/>
      <c r="E455" s="290"/>
      <c r="F455" s="290"/>
      <c r="G455" s="290"/>
      <c r="H455" s="290"/>
      <c r="I455" s="290"/>
      <c r="J455" s="292">
        <f t="shared" si="6"/>
        <v>1883869</v>
      </c>
      <c r="K455"/>
      <c r="L455"/>
      <c r="M455"/>
      <c r="N455" s="262"/>
    </row>
    <row r="456" spans="1:14" ht="30" x14ac:dyDescent="0.25">
      <c r="A456" s="287"/>
      <c r="B456" s="276" t="s">
        <v>2166</v>
      </c>
      <c r="C456" s="290">
        <v>567772</v>
      </c>
      <c r="D456" s="290"/>
      <c r="E456" s="290"/>
      <c r="F456" s="290"/>
      <c r="G456" s="290"/>
      <c r="H456" s="290"/>
      <c r="I456" s="290"/>
      <c r="J456" s="292">
        <f t="shared" si="6"/>
        <v>567772</v>
      </c>
      <c r="K456"/>
      <c r="L456"/>
      <c r="M456"/>
      <c r="N456" s="262"/>
    </row>
    <row r="457" spans="1:14" ht="30" x14ac:dyDescent="0.25">
      <c r="A457" s="287"/>
      <c r="B457" s="276" t="s">
        <v>2167</v>
      </c>
      <c r="C457" s="290">
        <v>1581666</v>
      </c>
      <c r="D457" s="290"/>
      <c r="E457" s="290"/>
      <c r="F457" s="290"/>
      <c r="G457" s="290"/>
      <c r="H457" s="290"/>
      <c r="I457" s="290"/>
      <c r="J457" s="292">
        <f t="shared" si="6"/>
        <v>1581666</v>
      </c>
      <c r="K457"/>
      <c r="L457"/>
      <c r="M457"/>
      <c r="N457" s="262"/>
    </row>
    <row r="458" spans="1:14" ht="30" x14ac:dyDescent="0.25">
      <c r="A458" s="287"/>
      <c r="B458" s="276" t="s">
        <v>2168</v>
      </c>
      <c r="C458" s="290">
        <v>15283509</v>
      </c>
      <c r="D458" s="290"/>
      <c r="E458" s="290"/>
      <c r="F458" s="290"/>
      <c r="G458" s="290"/>
      <c r="H458" s="290"/>
      <c r="I458" s="290"/>
      <c r="J458" s="292">
        <f t="shared" si="6"/>
        <v>15283509</v>
      </c>
      <c r="K458"/>
      <c r="L458"/>
      <c r="M458"/>
      <c r="N458" s="262"/>
    </row>
    <row r="459" spans="1:14" ht="15" x14ac:dyDescent="0.25">
      <c r="A459" s="287"/>
      <c r="B459" s="276" t="s">
        <v>2169</v>
      </c>
      <c r="C459" s="290">
        <v>23939986</v>
      </c>
      <c r="D459" s="290"/>
      <c r="E459" s="290"/>
      <c r="F459" s="290"/>
      <c r="G459" s="290"/>
      <c r="H459" s="290"/>
      <c r="I459" s="290"/>
      <c r="J459" s="292">
        <f t="shared" ref="J459:J522" si="7">SUM(C459:I459)</f>
        <v>23939986</v>
      </c>
      <c r="K459"/>
      <c r="L459"/>
      <c r="M459"/>
      <c r="N459" s="262"/>
    </row>
    <row r="460" spans="1:14" ht="15" x14ac:dyDescent="0.25">
      <c r="A460" s="287"/>
      <c r="B460" s="276" t="s">
        <v>2170</v>
      </c>
      <c r="C460" s="290"/>
      <c r="D460" s="290">
        <v>56061366.18</v>
      </c>
      <c r="E460" s="290">
        <v>18552042.740000002</v>
      </c>
      <c r="F460" s="290"/>
      <c r="G460" s="290"/>
      <c r="H460" s="290"/>
      <c r="I460" s="290"/>
      <c r="J460" s="292">
        <f t="shared" si="7"/>
        <v>74613408.920000002</v>
      </c>
      <c r="K460"/>
      <c r="L460"/>
      <c r="M460"/>
      <c r="N460" s="262"/>
    </row>
    <row r="461" spans="1:14" ht="45" x14ac:dyDescent="0.25">
      <c r="A461" s="287"/>
      <c r="B461" s="276" t="s">
        <v>2171</v>
      </c>
      <c r="C461" s="290">
        <v>6304849</v>
      </c>
      <c r="D461" s="290"/>
      <c r="E461" s="290"/>
      <c r="F461" s="290"/>
      <c r="G461" s="290"/>
      <c r="H461" s="290"/>
      <c r="I461" s="290"/>
      <c r="J461" s="292">
        <f t="shared" si="7"/>
        <v>6304849</v>
      </c>
      <c r="K461"/>
      <c r="L461"/>
      <c r="M461"/>
      <c r="N461" s="262"/>
    </row>
    <row r="462" spans="1:14" ht="45" x14ac:dyDescent="0.25">
      <c r="A462" s="287"/>
      <c r="B462" s="276" t="s">
        <v>2172</v>
      </c>
      <c r="C462" s="290"/>
      <c r="D462" s="290"/>
      <c r="E462" s="290"/>
      <c r="F462" s="290"/>
      <c r="G462" s="290"/>
      <c r="H462" s="290">
        <v>373550000</v>
      </c>
      <c r="I462" s="290"/>
      <c r="J462" s="292">
        <f t="shared" si="7"/>
        <v>373550000</v>
      </c>
      <c r="K462"/>
      <c r="L462"/>
      <c r="M462"/>
      <c r="N462" s="262"/>
    </row>
    <row r="463" spans="1:14" ht="30" x14ac:dyDescent="0.25">
      <c r="A463" s="287"/>
      <c r="B463" s="276" t="s">
        <v>2173</v>
      </c>
      <c r="C463" s="290"/>
      <c r="D463" s="290">
        <v>20317832</v>
      </c>
      <c r="E463" s="290"/>
      <c r="F463" s="290"/>
      <c r="G463" s="290"/>
      <c r="H463" s="290"/>
      <c r="I463" s="290"/>
      <c r="J463" s="292">
        <f t="shared" si="7"/>
        <v>20317832</v>
      </c>
      <c r="K463"/>
      <c r="L463"/>
      <c r="M463"/>
      <c r="N463" s="262"/>
    </row>
    <row r="464" spans="1:14" ht="45" x14ac:dyDescent="0.25">
      <c r="A464" s="287"/>
      <c r="B464" s="276" t="s">
        <v>2174</v>
      </c>
      <c r="C464" s="290"/>
      <c r="D464" s="290"/>
      <c r="E464" s="290"/>
      <c r="F464" s="290"/>
      <c r="G464" s="290">
        <v>78103</v>
      </c>
      <c r="H464" s="290"/>
      <c r="I464" s="290"/>
      <c r="J464" s="292">
        <f t="shared" si="7"/>
        <v>78103</v>
      </c>
      <c r="K464"/>
      <c r="L464"/>
      <c r="M464"/>
      <c r="N464" s="262"/>
    </row>
    <row r="465" spans="1:14" ht="30" x14ac:dyDescent="0.25">
      <c r="A465" s="287"/>
      <c r="B465" s="276" t="s">
        <v>2175</v>
      </c>
      <c r="C465" s="290">
        <v>60128042</v>
      </c>
      <c r="D465" s="290"/>
      <c r="E465" s="290"/>
      <c r="F465" s="290"/>
      <c r="G465" s="290"/>
      <c r="H465" s="290"/>
      <c r="I465" s="290"/>
      <c r="J465" s="292">
        <f t="shared" si="7"/>
        <v>60128042</v>
      </c>
      <c r="K465"/>
      <c r="L465"/>
      <c r="M465"/>
      <c r="N465" s="262"/>
    </row>
    <row r="466" spans="1:14" ht="30" x14ac:dyDescent="0.25">
      <c r="A466" s="287"/>
      <c r="B466" s="276" t="s">
        <v>2176</v>
      </c>
      <c r="C466" s="290">
        <v>411939524</v>
      </c>
      <c r="D466" s="290"/>
      <c r="E466" s="290"/>
      <c r="F466" s="290"/>
      <c r="G466" s="290"/>
      <c r="H466" s="290">
        <v>1903006673</v>
      </c>
      <c r="I466" s="290"/>
      <c r="J466" s="292">
        <f t="shared" si="7"/>
        <v>2314946197</v>
      </c>
      <c r="K466"/>
      <c r="L466"/>
      <c r="M466"/>
      <c r="N466" s="262"/>
    </row>
    <row r="467" spans="1:14" ht="45" x14ac:dyDescent="0.25">
      <c r="A467" s="287"/>
      <c r="B467" s="276" t="s">
        <v>2177</v>
      </c>
      <c r="C467" s="290"/>
      <c r="D467" s="290"/>
      <c r="E467" s="290"/>
      <c r="F467" s="290"/>
      <c r="G467" s="290">
        <v>72003</v>
      </c>
      <c r="H467" s="290"/>
      <c r="I467" s="290"/>
      <c r="J467" s="292">
        <f t="shared" si="7"/>
        <v>72003</v>
      </c>
      <c r="K467"/>
      <c r="L467"/>
      <c r="M467"/>
      <c r="N467" s="262"/>
    </row>
    <row r="468" spans="1:14" ht="30" x14ac:dyDescent="0.25">
      <c r="A468" s="287"/>
      <c r="B468" s="276" t="s">
        <v>2178</v>
      </c>
      <c r="C468" s="290">
        <v>6731551</v>
      </c>
      <c r="D468" s="290"/>
      <c r="E468" s="290"/>
      <c r="F468" s="290"/>
      <c r="G468" s="290"/>
      <c r="H468" s="290"/>
      <c r="I468" s="290"/>
      <c r="J468" s="292">
        <f t="shared" si="7"/>
        <v>6731551</v>
      </c>
      <c r="K468"/>
      <c r="L468"/>
      <c r="M468"/>
      <c r="N468" s="262"/>
    </row>
    <row r="469" spans="1:14" ht="45" x14ac:dyDescent="0.25">
      <c r="A469" s="287"/>
      <c r="B469" s="276" t="s">
        <v>2179</v>
      </c>
      <c r="C469" s="290">
        <v>4768626</v>
      </c>
      <c r="D469" s="290"/>
      <c r="E469" s="290"/>
      <c r="F469" s="290"/>
      <c r="G469" s="290"/>
      <c r="H469" s="290"/>
      <c r="I469" s="290"/>
      <c r="J469" s="292">
        <f t="shared" si="7"/>
        <v>4768626</v>
      </c>
      <c r="K469"/>
      <c r="L469"/>
      <c r="M469"/>
      <c r="N469" s="262"/>
    </row>
    <row r="470" spans="1:14" ht="45" x14ac:dyDescent="0.25">
      <c r="A470" s="287"/>
      <c r="B470" s="276" t="s">
        <v>2180</v>
      </c>
      <c r="C470" s="290">
        <v>4510977</v>
      </c>
      <c r="D470" s="290"/>
      <c r="E470" s="290"/>
      <c r="F470" s="290"/>
      <c r="G470" s="290"/>
      <c r="H470" s="290"/>
      <c r="I470" s="290"/>
      <c r="J470" s="292">
        <f t="shared" si="7"/>
        <v>4510977</v>
      </c>
      <c r="K470"/>
      <c r="L470"/>
      <c r="M470"/>
      <c r="N470" s="262"/>
    </row>
    <row r="471" spans="1:14" ht="45" x14ac:dyDescent="0.25">
      <c r="A471" s="287"/>
      <c r="B471" s="276" t="s">
        <v>2181</v>
      </c>
      <c r="C471" s="290">
        <v>11249055</v>
      </c>
      <c r="D471" s="290"/>
      <c r="E471" s="290"/>
      <c r="F471" s="290"/>
      <c r="G471" s="290"/>
      <c r="H471" s="290"/>
      <c r="I471" s="290"/>
      <c r="J471" s="292">
        <f t="shared" si="7"/>
        <v>11249055</v>
      </c>
      <c r="K471"/>
      <c r="L471"/>
      <c r="M471"/>
      <c r="N471" s="262"/>
    </row>
    <row r="472" spans="1:14" ht="30" x14ac:dyDescent="0.25">
      <c r="A472" s="287"/>
      <c r="B472" s="276" t="s">
        <v>2182</v>
      </c>
      <c r="C472" s="290">
        <v>6755494</v>
      </c>
      <c r="D472" s="290"/>
      <c r="E472" s="290"/>
      <c r="F472" s="290"/>
      <c r="G472" s="290"/>
      <c r="H472" s="290"/>
      <c r="I472" s="290"/>
      <c r="J472" s="292">
        <f t="shared" si="7"/>
        <v>6755494</v>
      </c>
      <c r="K472"/>
      <c r="L472"/>
      <c r="M472"/>
      <c r="N472" s="262"/>
    </row>
    <row r="473" spans="1:14" ht="45" x14ac:dyDescent="0.25">
      <c r="A473" s="287"/>
      <c r="B473" s="276" t="s">
        <v>2183</v>
      </c>
      <c r="C473" s="290">
        <v>4628889</v>
      </c>
      <c r="D473" s="290"/>
      <c r="E473" s="290"/>
      <c r="F473" s="290"/>
      <c r="G473" s="290"/>
      <c r="H473" s="290"/>
      <c r="I473" s="290"/>
      <c r="J473" s="292">
        <f t="shared" si="7"/>
        <v>4628889</v>
      </c>
      <c r="K473"/>
      <c r="L473"/>
      <c r="M473"/>
      <c r="N473" s="262"/>
    </row>
    <row r="474" spans="1:14" ht="45" x14ac:dyDescent="0.25">
      <c r="A474" s="287"/>
      <c r="B474" s="276" t="s">
        <v>2184</v>
      </c>
      <c r="C474" s="290">
        <v>4544666</v>
      </c>
      <c r="D474" s="290"/>
      <c r="E474" s="290"/>
      <c r="F474" s="290"/>
      <c r="G474" s="290"/>
      <c r="H474" s="290"/>
      <c r="I474" s="290"/>
      <c r="J474" s="292">
        <f t="shared" si="7"/>
        <v>4544666</v>
      </c>
      <c r="K474"/>
      <c r="L474"/>
      <c r="M474"/>
      <c r="N474" s="262"/>
    </row>
    <row r="475" spans="1:14" ht="45" x14ac:dyDescent="0.25">
      <c r="A475" s="287"/>
      <c r="B475" s="276" t="s">
        <v>2185</v>
      </c>
      <c r="C475" s="290">
        <v>11116179</v>
      </c>
      <c r="D475" s="290"/>
      <c r="E475" s="290"/>
      <c r="F475" s="290"/>
      <c r="G475" s="290"/>
      <c r="H475" s="290"/>
      <c r="I475" s="290"/>
      <c r="J475" s="292">
        <f t="shared" si="7"/>
        <v>11116179</v>
      </c>
      <c r="K475"/>
      <c r="L475"/>
      <c r="M475"/>
      <c r="N475" s="262"/>
    </row>
    <row r="476" spans="1:14" ht="45" x14ac:dyDescent="0.25">
      <c r="A476" s="287"/>
      <c r="B476" s="276" t="s">
        <v>2186</v>
      </c>
      <c r="C476" s="290">
        <v>11087637</v>
      </c>
      <c r="D476" s="290"/>
      <c r="E476" s="290"/>
      <c r="F476" s="290"/>
      <c r="G476" s="290"/>
      <c r="H476" s="290"/>
      <c r="I476" s="290"/>
      <c r="J476" s="292">
        <f t="shared" si="7"/>
        <v>11087637</v>
      </c>
      <c r="K476"/>
      <c r="L476"/>
      <c r="M476"/>
      <c r="N476" s="262"/>
    </row>
    <row r="477" spans="1:14" ht="30" x14ac:dyDescent="0.25">
      <c r="A477" s="287"/>
      <c r="B477" s="276" t="s">
        <v>2187</v>
      </c>
      <c r="C477" s="290">
        <v>6731551</v>
      </c>
      <c r="D477" s="290"/>
      <c r="E477" s="290"/>
      <c r="F477" s="290"/>
      <c r="G477" s="290"/>
      <c r="H477" s="290"/>
      <c r="I477" s="290"/>
      <c r="J477" s="292">
        <f t="shared" si="7"/>
        <v>6731551</v>
      </c>
      <c r="K477"/>
      <c r="L477"/>
      <c r="M477"/>
      <c r="N477" s="262"/>
    </row>
    <row r="478" spans="1:14" ht="30" x14ac:dyDescent="0.25">
      <c r="A478" s="287"/>
      <c r="B478" s="276" t="s">
        <v>2188</v>
      </c>
      <c r="C478" s="290">
        <v>649163</v>
      </c>
      <c r="D478" s="290"/>
      <c r="E478" s="290"/>
      <c r="F478" s="290"/>
      <c r="G478" s="290"/>
      <c r="H478" s="290"/>
      <c r="I478" s="290"/>
      <c r="J478" s="292">
        <f t="shared" si="7"/>
        <v>649163</v>
      </c>
      <c r="K478"/>
      <c r="L478"/>
      <c r="M478"/>
      <c r="N478" s="262"/>
    </row>
    <row r="479" spans="1:14" ht="30" x14ac:dyDescent="0.25">
      <c r="A479" s="287"/>
      <c r="B479" s="276" t="s">
        <v>2189</v>
      </c>
      <c r="C479" s="290">
        <v>1176208</v>
      </c>
      <c r="D479" s="290"/>
      <c r="E479" s="290"/>
      <c r="F479" s="290"/>
      <c r="G479" s="290"/>
      <c r="H479" s="290"/>
      <c r="I479" s="290"/>
      <c r="J479" s="292">
        <f t="shared" si="7"/>
        <v>1176208</v>
      </c>
      <c r="K479"/>
      <c r="L479"/>
      <c r="M479"/>
      <c r="N479" s="262"/>
    </row>
    <row r="480" spans="1:14" ht="30" x14ac:dyDescent="0.25">
      <c r="A480" s="287"/>
      <c r="B480" s="276" t="s">
        <v>2190</v>
      </c>
      <c r="C480" s="290">
        <v>128563109</v>
      </c>
      <c r="D480" s="290"/>
      <c r="E480" s="290"/>
      <c r="F480" s="290"/>
      <c r="G480" s="290"/>
      <c r="H480" s="290"/>
      <c r="I480" s="290"/>
      <c r="J480" s="292">
        <f t="shared" si="7"/>
        <v>128563109</v>
      </c>
      <c r="K480"/>
      <c r="L480"/>
      <c r="M480"/>
      <c r="N480" s="262"/>
    </row>
    <row r="481" spans="1:14" ht="30" x14ac:dyDescent="0.25">
      <c r="A481" s="287"/>
      <c r="B481" s="276" t="s">
        <v>2191</v>
      </c>
      <c r="C481" s="290"/>
      <c r="D481" s="290">
        <v>2874885</v>
      </c>
      <c r="E481" s="290"/>
      <c r="F481" s="290"/>
      <c r="G481" s="290"/>
      <c r="H481" s="290"/>
      <c r="I481" s="290"/>
      <c r="J481" s="292">
        <f t="shared" si="7"/>
        <v>2874885</v>
      </c>
      <c r="K481"/>
      <c r="L481"/>
      <c r="M481"/>
      <c r="N481" s="262"/>
    </row>
    <row r="482" spans="1:14" ht="30" x14ac:dyDescent="0.25">
      <c r="A482" s="287"/>
      <c r="B482" s="276" t="s">
        <v>2192</v>
      </c>
      <c r="C482" s="290">
        <v>4319869</v>
      </c>
      <c r="D482" s="290"/>
      <c r="E482" s="290"/>
      <c r="F482" s="290"/>
      <c r="G482" s="290"/>
      <c r="H482" s="290"/>
      <c r="I482" s="290"/>
      <c r="J482" s="292">
        <f t="shared" si="7"/>
        <v>4319869</v>
      </c>
      <c r="K482"/>
      <c r="L482"/>
      <c r="M482"/>
      <c r="N482" s="262"/>
    </row>
    <row r="483" spans="1:14" ht="15" x14ac:dyDescent="0.25">
      <c r="A483" s="287"/>
      <c r="B483" s="276" t="s">
        <v>2193</v>
      </c>
      <c r="C483" s="290">
        <v>5944494.9900000002</v>
      </c>
      <c r="D483" s="290">
        <v>13146828</v>
      </c>
      <c r="E483" s="290">
        <v>0</v>
      </c>
      <c r="F483" s="290"/>
      <c r="G483" s="290"/>
      <c r="H483" s="290"/>
      <c r="I483" s="290"/>
      <c r="J483" s="292">
        <f t="shared" si="7"/>
        <v>19091322.990000002</v>
      </c>
      <c r="K483"/>
      <c r="L483"/>
      <c r="M483"/>
      <c r="N483" s="262"/>
    </row>
    <row r="484" spans="1:14" ht="30" x14ac:dyDescent="0.25">
      <c r="A484" s="287"/>
      <c r="B484" s="276" t="s">
        <v>2194</v>
      </c>
      <c r="C484" s="290"/>
      <c r="D484" s="290"/>
      <c r="E484" s="290"/>
      <c r="F484" s="290"/>
      <c r="G484" s="290">
        <v>71774682</v>
      </c>
      <c r="H484" s="290"/>
      <c r="I484" s="290"/>
      <c r="J484" s="292">
        <f t="shared" si="7"/>
        <v>71774682</v>
      </c>
      <c r="K484"/>
      <c r="L484"/>
      <c r="M484"/>
      <c r="N484" s="262"/>
    </row>
    <row r="485" spans="1:14" ht="30" x14ac:dyDescent="0.25">
      <c r="A485" s="287"/>
      <c r="B485" s="276" t="s">
        <v>2195</v>
      </c>
      <c r="C485" s="290">
        <v>4768626</v>
      </c>
      <c r="D485" s="290"/>
      <c r="E485" s="290"/>
      <c r="F485" s="290"/>
      <c r="G485" s="290"/>
      <c r="H485" s="290"/>
      <c r="I485" s="290"/>
      <c r="J485" s="292">
        <f t="shared" si="7"/>
        <v>4768626</v>
      </c>
      <c r="K485"/>
      <c r="L485"/>
      <c r="M485"/>
      <c r="N485" s="262"/>
    </row>
    <row r="486" spans="1:14" ht="30" x14ac:dyDescent="0.25">
      <c r="A486" s="287"/>
      <c r="B486" s="276" t="s">
        <v>2196</v>
      </c>
      <c r="C486" s="290">
        <v>4768626</v>
      </c>
      <c r="D486" s="290"/>
      <c r="E486" s="290"/>
      <c r="F486" s="290"/>
      <c r="G486" s="290"/>
      <c r="H486" s="290"/>
      <c r="I486" s="290"/>
      <c r="J486" s="292">
        <f t="shared" si="7"/>
        <v>4768626</v>
      </c>
      <c r="K486"/>
      <c r="L486"/>
      <c r="M486"/>
      <c r="N486" s="262"/>
    </row>
    <row r="487" spans="1:14" ht="30" x14ac:dyDescent="0.25">
      <c r="A487" s="287"/>
      <c r="B487" s="276" t="s">
        <v>2197</v>
      </c>
      <c r="C487" s="290">
        <v>6486005</v>
      </c>
      <c r="D487" s="290"/>
      <c r="E487" s="290"/>
      <c r="F487" s="290"/>
      <c r="G487" s="290"/>
      <c r="H487" s="290"/>
      <c r="I487" s="290"/>
      <c r="J487" s="292">
        <f t="shared" si="7"/>
        <v>6486005</v>
      </c>
      <c r="K487"/>
      <c r="L487"/>
      <c r="M487"/>
      <c r="N487" s="262"/>
    </row>
    <row r="488" spans="1:14" ht="30" x14ac:dyDescent="0.25">
      <c r="A488" s="287"/>
      <c r="B488" s="276" t="s">
        <v>2198</v>
      </c>
      <c r="C488" s="290">
        <v>6755494</v>
      </c>
      <c r="D488" s="290"/>
      <c r="E488" s="290"/>
      <c r="F488" s="290"/>
      <c r="G488" s="290"/>
      <c r="H488" s="290"/>
      <c r="I488" s="290"/>
      <c r="J488" s="292">
        <f t="shared" si="7"/>
        <v>6755494</v>
      </c>
      <c r="K488"/>
      <c r="L488"/>
      <c r="M488"/>
      <c r="N488" s="262"/>
    </row>
    <row r="489" spans="1:14" ht="30" x14ac:dyDescent="0.25">
      <c r="A489" s="287"/>
      <c r="B489" s="276" t="s">
        <v>2199</v>
      </c>
      <c r="C489" s="290">
        <v>4628889</v>
      </c>
      <c r="D489" s="290"/>
      <c r="E489" s="290"/>
      <c r="F489" s="290"/>
      <c r="G489" s="290"/>
      <c r="H489" s="290"/>
      <c r="I489" s="290"/>
      <c r="J489" s="292">
        <f t="shared" si="7"/>
        <v>4628889</v>
      </c>
      <c r="K489"/>
      <c r="L489"/>
      <c r="M489"/>
      <c r="N489" s="262"/>
    </row>
    <row r="490" spans="1:14" ht="30" x14ac:dyDescent="0.25">
      <c r="A490" s="287"/>
      <c r="B490" s="276" t="s">
        <v>2200</v>
      </c>
      <c r="C490" s="290">
        <v>4785373</v>
      </c>
      <c r="D490" s="290"/>
      <c r="E490" s="290"/>
      <c r="F490" s="290"/>
      <c r="G490" s="290"/>
      <c r="H490" s="290"/>
      <c r="I490" s="290"/>
      <c r="J490" s="292">
        <f t="shared" si="7"/>
        <v>4785373</v>
      </c>
      <c r="K490"/>
      <c r="L490"/>
      <c r="M490"/>
      <c r="N490" s="262"/>
    </row>
    <row r="491" spans="1:14" ht="45" x14ac:dyDescent="0.25">
      <c r="A491" s="287"/>
      <c r="B491" s="276" t="s">
        <v>2201</v>
      </c>
      <c r="C491" s="290">
        <v>11116179</v>
      </c>
      <c r="D491" s="290"/>
      <c r="E491" s="290"/>
      <c r="F491" s="290"/>
      <c r="G491" s="290"/>
      <c r="H491" s="290"/>
      <c r="I491" s="290"/>
      <c r="J491" s="292">
        <f t="shared" si="7"/>
        <v>11116179</v>
      </c>
      <c r="K491"/>
      <c r="L491"/>
      <c r="M491"/>
      <c r="N491" s="262"/>
    </row>
    <row r="492" spans="1:14" ht="45" x14ac:dyDescent="0.25">
      <c r="A492" s="287"/>
      <c r="B492" s="276" t="s">
        <v>2202</v>
      </c>
      <c r="C492" s="290">
        <v>4510977</v>
      </c>
      <c r="D492" s="290"/>
      <c r="E492" s="290"/>
      <c r="F492" s="290"/>
      <c r="G492" s="290"/>
      <c r="H492" s="290"/>
      <c r="I492" s="290"/>
      <c r="J492" s="292">
        <f t="shared" si="7"/>
        <v>4510977</v>
      </c>
      <c r="K492"/>
      <c r="L492"/>
      <c r="M492"/>
      <c r="N492" s="262"/>
    </row>
    <row r="493" spans="1:14" ht="45" x14ac:dyDescent="0.25">
      <c r="A493" s="287"/>
      <c r="B493" s="276" t="s">
        <v>2203</v>
      </c>
      <c r="C493" s="290">
        <v>11208701</v>
      </c>
      <c r="D493" s="290"/>
      <c r="E493" s="290"/>
      <c r="F493" s="290"/>
      <c r="G493" s="290"/>
      <c r="H493" s="290"/>
      <c r="I493" s="290"/>
      <c r="J493" s="292">
        <f t="shared" si="7"/>
        <v>11208701</v>
      </c>
      <c r="K493"/>
      <c r="L493"/>
      <c r="M493"/>
      <c r="N493" s="262"/>
    </row>
    <row r="494" spans="1:14" ht="45" x14ac:dyDescent="0.25">
      <c r="A494" s="287"/>
      <c r="B494" s="276" t="s">
        <v>2204</v>
      </c>
      <c r="C494" s="290">
        <v>11087637</v>
      </c>
      <c r="D494" s="290"/>
      <c r="E494" s="290"/>
      <c r="F494" s="290"/>
      <c r="G494" s="290"/>
      <c r="H494" s="290"/>
      <c r="I494" s="290"/>
      <c r="J494" s="292">
        <f t="shared" si="7"/>
        <v>11087637</v>
      </c>
      <c r="K494"/>
      <c r="L494"/>
      <c r="M494"/>
      <c r="N494" s="262"/>
    </row>
    <row r="495" spans="1:14" ht="30" x14ac:dyDescent="0.25">
      <c r="A495" s="287"/>
      <c r="B495" s="276" t="s">
        <v>2205</v>
      </c>
      <c r="C495" s="290">
        <v>1627563</v>
      </c>
      <c r="D495" s="290"/>
      <c r="E495" s="290"/>
      <c r="F495" s="290"/>
      <c r="G495" s="290"/>
      <c r="H495" s="290"/>
      <c r="I495" s="290"/>
      <c r="J495" s="292">
        <f t="shared" si="7"/>
        <v>1627563</v>
      </c>
      <c r="K495"/>
      <c r="L495"/>
      <c r="M495"/>
      <c r="N495" s="262"/>
    </row>
    <row r="496" spans="1:14" ht="30" x14ac:dyDescent="0.25">
      <c r="A496" s="287"/>
      <c r="B496" s="276" t="s">
        <v>2206</v>
      </c>
      <c r="C496" s="290">
        <v>19673675</v>
      </c>
      <c r="D496" s="290"/>
      <c r="E496" s="290"/>
      <c r="F496" s="290"/>
      <c r="G496" s="290"/>
      <c r="H496" s="290"/>
      <c r="I496" s="290"/>
      <c r="J496" s="292">
        <f t="shared" si="7"/>
        <v>19673675</v>
      </c>
      <c r="K496"/>
      <c r="L496"/>
      <c r="M496"/>
      <c r="N496" s="262"/>
    </row>
    <row r="497" spans="1:14" ht="15" x14ac:dyDescent="0.25">
      <c r="A497" s="287"/>
      <c r="B497" s="276" t="s">
        <v>2207</v>
      </c>
      <c r="C497" s="290"/>
      <c r="D497" s="290">
        <v>21350339.91</v>
      </c>
      <c r="E497" s="290">
        <v>8000000</v>
      </c>
      <c r="F497" s="290">
        <v>0</v>
      </c>
      <c r="G497" s="290"/>
      <c r="H497" s="290"/>
      <c r="I497" s="290"/>
      <c r="J497" s="292">
        <f t="shared" si="7"/>
        <v>29350339.91</v>
      </c>
      <c r="K497"/>
      <c r="L497"/>
      <c r="M497"/>
      <c r="N497" s="262"/>
    </row>
    <row r="498" spans="1:14" ht="30" x14ac:dyDescent="0.25">
      <c r="A498" s="287"/>
      <c r="B498" s="276" t="s">
        <v>2208</v>
      </c>
      <c r="C498" s="290">
        <v>3541293</v>
      </c>
      <c r="D498" s="290"/>
      <c r="E498" s="290"/>
      <c r="F498" s="290"/>
      <c r="G498" s="290"/>
      <c r="H498" s="290"/>
      <c r="I498" s="290"/>
      <c r="J498" s="292">
        <f t="shared" si="7"/>
        <v>3541293</v>
      </c>
      <c r="K498"/>
      <c r="L498"/>
      <c r="M498"/>
      <c r="N498" s="262"/>
    </row>
    <row r="499" spans="1:14" ht="30" x14ac:dyDescent="0.25">
      <c r="A499" s="287"/>
      <c r="B499" s="276" t="s">
        <v>2209</v>
      </c>
      <c r="C499" s="290">
        <v>27806785</v>
      </c>
      <c r="D499" s="290"/>
      <c r="E499" s="290"/>
      <c r="F499" s="290"/>
      <c r="G499" s="290"/>
      <c r="H499" s="290"/>
      <c r="I499" s="290"/>
      <c r="J499" s="292">
        <f t="shared" si="7"/>
        <v>27806785</v>
      </c>
      <c r="K499"/>
      <c r="L499"/>
      <c r="M499"/>
      <c r="N499" s="262"/>
    </row>
    <row r="500" spans="1:14" ht="45" x14ac:dyDescent="0.25">
      <c r="A500" s="287"/>
      <c r="B500" s="276" t="s">
        <v>2210</v>
      </c>
      <c r="C500" s="290">
        <v>70119667</v>
      </c>
      <c r="D500" s="290"/>
      <c r="E500" s="290"/>
      <c r="F500" s="290"/>
      <c r="G500" s="290"/>
      <c r="H500" s="290"/>
      <c r="I500" s="290"/>
      <c r="J500" s="292">
        <f t="shared" si="7"/>
        <v>70119667</v>
      </c>
      <c r="K500"/>
      <c r="L500"/>
      <c r="M500"/>
      <c r="N500" s="262"/>
    </row>
    <row r="501" spans="1:14" ht="30" x14ac:dyDescent="0.25">
      <c r="A501" s="287"/>
      <c r="B501" s="276" t="s">
        <v>2211</v>
      </c>
      <c r="C501" s="290"/>
      <c r="D501" s="290">
        <v>28968834</v>
      </c>
      <c r="E501" s="290"/>
      <c r="F501" s="290"/>
      <c r="G501" s="290"/>
      <c r="H501" s="290"/>
      <c r="I501" s="290"/>
      <c r="J501" s="292">
        <f t="shared" si="7"/>
        <v>28968834</v>
      </c>
      <c r="K501"/>
      <c r="L501"/>
      <c r="M501"/>
      <c r="N501" s="262"/>
    </row>
    <row r="502" spans="1:14" ht="30" x14ac:dyDescent="0.25">
      <c r="A502" s="287"/>
      <c r="B502" s="276" t="s">
        <v>2212</v>
      </c>
      <c r="C502" s="290">
        <v>395979</v>
      </c>
      <c r="D502" s="290"/>
      <c r="E502" s="290"/>
      <c r="F502" s="290"/>
      <c r="G502" s="290"/>
      <c r="H502" s="290"/>
      <c r="I502" s="290"/>
      <c r="J502" s="292">
        <f t="shared" si="7"/>
        <v>395979</v>
      </c>
      <c r="K502"/>
      <c r="L502"/>
      <c r="M502"/>
      <c r="N502" s="262"/>
    </row>
    <row r="503" spans="1:14" ht="30" x14ac:dyDescent="0.25">
      <c r="A503" s="287"/>
      <c r="B503" s="276" t="s">
        <v>2213</v>
      </c>
      <c r="C503" s="290"/>
      <c r="D503" s="290"/>
      <c r="E503" s="290"/>
      <c r="F503" s="290"/>
      <c r="G503" s="290"/>
      <c r="H503" s="290">
        <v>301250000</v>
      </c>
      <c r="I503" s="290"/>
      <c r="J503" s="292">
        <f t="shared" si="7"/>
        <v>301250000</v>
      </c>
      <c r="K503"/>
      <c r="L503"/>
      <c r="M503"/>
      <c r="N503" s="262"/>
    </row>
    <row r="504" spans="1:14" ht="45" x14ac:dyDescent="0.25">
      <c r="A504" s="287"/>
      <c r="B504" s="276" t="s">
        <v>2214</v>
      </c>
      <c r="C504" s="290"/>
      <c r="D504" s="290"/>
      <c r="E504" s="290"/>
      <c r="F504" s="290"/>
      <c r="G504" s="290"/>
      <c r="H504" s="290">
        <v>843500000</v>
      </c>
      <c r="I504" s="290"/>
      <c r="J504" s="292">
        <f t="shared" si="7"/>
        <v>843500000</v>
      </c>
      <c r="K504"/>
      <c r="L504"/>
      <c r="M504"/>
      <c r="N504" s="262"/>
    </row>
    <row r="505" spans="1:14" ht="45" x14ac:dyDescent="0.25">
      <c r="A505" s="287"/>
      <c r="B505" s="276" t="s">
        <v>2215</v>
      </c>
      <c r="C505" s="290">
        <v>6659723</v>
      </c>
      <c r="D505" s="290"/>
      <c r="E505" s="290"/>
      <c r="F505" s="290"/>
      <c r="G505" s="290"/>
      <c r="H505" s="290"/>
      <c r="I505" s="290"/>
      <c r="J505" s="292">
        <f t="shared" si="7"/>
        <v>6659723</v>
      </c>
      <c r="K505"/>
      <c r="L505"/>
      <c r="M505"/>
      <c r="N505" s="262"/>
    </row>
    <row r="506" spans="1:14" ht="45" x14ac:dyDescent="0.25">
      <c r="A506" s="287"/>
      <c r="B506" s="276" t="s">
        <v>2216</v>
      </c>
      <c r="C506" s="290">
        <v>6731551</v>
      </c>
      <c r="D506" s="290"/>
      <c r="E506" s="290"/>
      <c r="F506" s="290"/>
      <c r="G506" s="290"/>
      <c r="H506" s="290"/>
      <c r="I506" s="290"/>
      <c r="J506" s="292">
        <f t="shared" si="7"/>
        <v>6731551</v>
      </c>
      <c r="K506"/>
      <c r="L506"/>
      <c r="M506"/>
      <c r="N506" s="262"/>
    </row>
    <row r="507" spans="1:14" ht="30" x14ac:dyDescent="0.25">
      <c r="A507" s="287"/>
      <c r="B507" s="276" t="s">
        <v>2217</v>
      </c>
      <c r="C507" s="290">
        <v>11116179</v>
      </c>
      <c r="D507" s="290"/>
      <c r="E507" s="290"/>
      <c r="F507" s="290"/>
      <c r="G507" s="290"/>
      <c r="H507" s="290"/>
      <c r="I507" s="290"/>
      <c r="J507" s="292">
        <f t="shared" si="7"/>
        <v>11116179</v>
      </c>
      <c r="K507"/>
      <c r="L507"/>
      <c r="M507"/>
      <c r="N507" s="262"/>
    </row>
    <row r="508" spans="1:14" ht="45" x14ac:dyDescent="0.25">
      <c r="A508" s="287"/>
      <c r="B508" s="276" t="s">
        <v>2218</v>
      </c>
      <c r="C508" s="290">
        <v>12531922</v>
      </c>
      <c r="D508" s="290"/>
      <c r="E508" s="290"/>
      <c r="F508" s="290"/>
      <c r="G508" s="290"/>
      <c r="H508" s="290"/>
      <c r="I508" s="290"/>
      <c r="J508" s="292">
        <f t="shared" si="7"/>
        <v>12531922</v>
      </c>
      <c r="K508"/>
      <c r="L508"/>
      <c r="M508"/>
      <c r="N508" s="262"/>
    </row>
    <row r="509" spans="1:14" ht="30" x14ac:dyDescent="0.25">
      <c r="A509" s="287"/>
      <c r="B509" s="276" t="s">
        <v>2219</v>
      </c>
      <c r="C509" s="290">
        <v>6755494</v>
      </c>
      <c r="D509" s="290"/>
      <c r="E509" s="290"/>
      <c r="F509" s="290"/>
      <c r="G509" s="290"/>
      <c r="H509" s="290"/>
      <c r="I509" s="290"/>
      <c r="J509" s="292">
        <f t="shared" si="7"/>
        <v>6755494</v>
      </c>
      <c r="K509"/>
      <c r="L509"/>
      <c r="M509"/>
      <c r="N509" s="262"/>
    </row>
    <row r="510" spans="1:14" ht="30" x14ac:dyDescent="0.25">
      <c r="A510" s="287"/>
      <c r="B510" s="276" t="s">
        <v>2220</v>
      </c>
      <c r="C510" s="290">
        <v>4768626</v>
      </c>
      <c r="D510" s="290"/>
      <c r="E510" s="290"/>
      <c r="F510" s="290"/>
      <c r="G510" s="290"/>
      <c r="H510" s="290"/>
      <c r="I510" s="290"/>
      <c r="J510" s="292">
        <f t="shared" si="7"/>
        <v>4768626</v>
      </c>
      <c r="K510"/>
      <c r="L510"/>
      <c r="M510"/>
      <c r="N510" s="262"/>
    </row>
    <row r="511" spans="1:14" ht="30" x14ac:dyDescent="0.25">
      <c r="A511" s="287"/>
      <c r="B511" s="276" t="s">
        <v>2221</v>
      </c>
      <c r="C511" s="290">
        <v>11208701</v>
      </c>
      <c r="D511" s="290"/>
      <c r="E511" s="290"/>
      <c r="F511" s="290"/>
      <c r="G511" s="290"/>
      <c r="H511" s="290"/>
      <c r="I511" s="290"/>
      <c r="J511" s="292">
        <f t="shared" si="7"/>
        <v>11208701</v>
      </c>
      <c r="K511"/>
      <c r="L511"/>
      <c r="M511"/>
      <c r="N511" s="262"/>
    </row>
    <row r="512" spans="1:14" ht="45" x14ac:dyDescent="0.25">
      <c r="A512" s="287"/>
      <c r="B512" s="276" t="s">
        <v>2222</v>
      </c>
      <c r="C512" s="290">
        <v>6437925</v>
      </c>
      <c r="D512" s="290"/>
      <c r="E512" s="290"/>
      <c r="F512" s="290"/>
      <c r="G512" s="290"/>
      <c r="H512" s="290"/>
      <c r="I512" s="290"/>
      <c r="J512" s="292">
        <f t="shared" si="7"/>
        <v>6437925</v>
      </c>
      <c r="K512"/>
      <c r="L512"/>
      <c r="M512"/>
      <c r="N512" s="262"/>
    </row>
    <row r="513" spans="1:14" ht="45" x14ac:dyDescent="0.25">
      <c r="A513" s="287"/>
      <c r="B513" s="276" t="s">
        <v>2223</v>
      </c>
      <c r="C513" s="290">
        <v>12403731</v>
      </c>
      <c r="D513" s="290"/>
      <c r="E513" s="290"/>
      <c r="F513" s="290"/>
      <c r="G513" s="290"/>
      <c r="H513" s="290"/>
      <c r="I513" s="290"/>
      <c r="J513" s="292">
        <f t="shared" si="7"/>
        <v>12403731</v>
      </c>
      <c r="K513"/>
      <c r="L513"/>
      <c r="M513"/>
      <c r="N513" s="262"/>
    </row>
    <row r="514" spans="1:14" ht="30" x14ac:dyDescent="0.25">
      <c r="A514" s="287"/>
      <c r="B514" s="276" t="s">
        <v>2224</v>
      </c>
      <c r="C514" s="290">
        <v>12178045</v>
      </c>
      <c r="D514" s="290"/>
      <c r="E514" s="290"/>
      <c r="F514" s="290"/>
      <c r="G514" s="290"/>
      <c r="H514" s="290"/>
      <c r="I514" s="290"/>
      <c r="J514" s="292">
        <f t="shared" si="7"/>
        <v>12178045</v>
      </c>
      <c r="K514"/>
      <c r="L514"/>
      <c r="M514"/>
      <c r="N514" s="262"/>
    </row>
    <row r="515" spans="1:14" ht="30" x14ac:dyDescent="0.25">
      <c r="A515" s="287"/>
      <c r="B515" s="276" t="s">
        <v>2225</v>
      </c>
      <c r="C515" s="290">
        <v>1128082</v>
      </c>
      <c r="D515" s="290"/>
      <c r="E515" s="290"/>
      <c r="F515" s="290"/>
      <c r="G515" s="290"/>
      <c r="H515" s="290"/>
      <c r="I515" s="290"/>
      <c r="J515" s="292">
        <f t="shared" si="7"/>
        <v>1128082</v>
      </c>
      <c r="K515"/>
      <c r="L515"/>
      <c r="M515"/>
      <c r="N515" s="262"/>
    </row>
    <row r="516" spans="1:14" ht="30" x14ac:dyDescent="0.25">
      <c r="A516" s="287"/>
      <c r="B516" s="276" t="s">
        <v>2226</v>
      </c>
      <c r="C516" s="290">
        <v>27732712</v>
      </c>
      <c r="D516" s="290"/>
      <c r="E516" s="290"/>
      <c r="F516" s="290"/>
      <c r="G516" s="290"/>
      <c r="H516" s="290"/>
      <c r="I516" s="290"/>
      <c r="J516" s="292">
        <f t="shared" si="7"/>
        <v>27732712</v>
      </c>
      <c r="K516"/>
      <c r="L516"/>
      <c r="M516"/>
      <c r="N516" s="262"/>
    </row>
    <row r="517" spans="1:14" ht="30" x14ac:dyDescent="0.25">
      <c r="A517" s="287"/>
      <c r="B517" s="276" t="s">
        <v>2227</v>
      </c>
      <c r="C517" s="290">
        <v>19636158</v>
      </c>
      <c r="D517" s="290"/>
      <c r="E517" s="290"/>
      <c r="F517" s="290"/>
      <c r="G517" s="290"/>
      <c r="H517" s="290"/>
      <c r="I517" s="290"/>
      <c r="J517" s="292">
        <f t="shared" si="7"/>
        <v>19636158</v>
      </c>
      <c r="K517"/>
      <c r="L517"/>
      <c r="M517"/>
      <c r="N517" s="262"/>
    </row>
    <row r="518" spans="1:14" ht="45" x14ac:dyDescent="0.25">
      <c r="A518" s="287"/>
      <c r="B518" s="276" t="s">
        <v>2228</v>
      </c>
      <c r="C518" s="290"/>
      <c r="D518" s="290">
        <v>4883853</v>
      </c>
      <c r="E518" s="290"/>
      <c r="F518" s="290"/>
      <c r="G518" s="290"/>
      <c r="H518" s="290"/>
      <c r="I518" s="290"/>
      <c r="J518" s="292">
        <f t="shared" si="7"/>
        <v>4883853</v>
      </c>
      <c r="K518"/>
      <c r="L518"/>
      <c r="M518"/>
      <c r="N518" s="262"/>
    </row>
    <row r="519" spans="1:14" ht="45" x14ac:dyDescent="0.25">
      <c r="A519" s="287"/>
      <c r="B519" s="276" t="s">
        <v>2229</v>
      </c>
      <c r="C519" s="290">
        <v>366625</v>
      </c>
      <c r="D519" s="290"/>
      <c r="E519" s="290"/>
      <c r="F519" s="290"/>
      <c r="G519" s="290"/>
      <c r="H519" s="290"/>
      <c r="I519" s="290"/>
      <c r="J519" s="292">
        <f t="shared" si="7"/>
        <v>366625</v>
      </c>
      <c r="K519"/>
      <c r="L519"/>
      <c r="M519"/>
      <c r="N519" s="262"/>
    </row>
    <row r="520" spans="1:14" ht="30" x14ac:dyDescent="0.25">
      <c r="A520" s="287"/>
      <c r="B520" s="276" t="s">
        <v>2230</v>
      </c>
      <c r="C520" s="290">
        <v>10000000</v>
      </c>
      <c r="D520" s="290"/>
      <c r="E520" s="290"/>
      <c r="F520" s="290"/>
      <c r="G520" s="290"/>
      <c r="H520" s="290"/>
      <c r="I520" s="290"/>
      <c r="J520" s="292">
        <f t="shared" si="7"/>
        <v>10000000</v>
      </c>
      <c r="K520"/>
      <c r="L520"/>
      <c r="M520"/>
      <c r="N520" s="262"/>
    </row>
    <row r="521" spans="1:14" ht="15" x14ac:dyDescent="0.25">
      <c r="A521" s="287"/>
      <c r="B521" s="276" t="s">
        <v>2231</v>
      </c>
      <c r="C521" s="290"/>
      <c r="D521" s="290"/>
      <c r="E521" s="290">
        <v>8000000</v>
      </c>
      <c r="F521" s="290"/>
      <c r="G521" s="290"/>
      <c r="H521" s="290"/>
      <c r="I521" s="290"/>
      <c r="J521" s="292">
        <f t="shared" si="7"/>
        <v>8000000</v>
      </c>
      <c r="K521"/>
      <c r="L521"/>
      <c r="M521"/>
      <c r="N521" s="262"/>
    </row>
    <row r="522" spans="1:14" ht="15" x14ac:dyDescent="0.25">
      <c r="A522" s="287"/>
      <c r="B522" s="276" t="s">
        <v>2232</v>
      </c>
      <c r="C522" s="290"/>
      <c r="D522" s="290">
        <v>782896.38</v>
      </c>
      <c r="E522" s="290">
        <v>300000</v>
      </c>
      <c r="F522" s="290"/>
      <c r="G522" s="290"/>
      <c r="H522" s="290"/>
      <c r="I522" s="290"/>
      <c r="J522" s="292">
        <f t="shared" si="7"/>
        <v>1082896.3799999999</v>
      </c>
      <c r="K522"/>
      <c r="L522"/>
      <c r="M522"/>
      <c r="N522" s="262"/>
    </row>
    <row r="523" spans="1:14" ht="30" x14ac:dyDescent="0.25">
      <c r="A523" s="287"/>
      <c r="B523" s="276" t="s">
        <v>2233</v>
      </c>
      <c r="C523" s="290">
        <v>3385890</v>
      </c>
      <c r="D523" s="290"/>
      <c r="E523" s="290"/>
      <c r="F523" s="290"/>
      <c r="G523" s="290"/>
      <c r="H523" s="290"/>
      <c r="I523" s="290"/>
      <c r="J523" s="292">
        <f t="shared" ref="J523:J586" si="8">SUM(C523:I523)</f>
        <v>3385890</v>
      </c>
      <c r="K523"/>
      <c r="L523"/>
      <c r="M523"/>
      <c r="N523" s="262"/>
    </row>
    <row r="524" spans="1:14" ht="30" x14ac:dyDescent="0.25">
      <c r="A524" s="287"/>
      <c r="B524" s="276" t="s">
        <v>2234</v>
      </c>
      <c r="C524" s="290">
        <v>4544666</v>
      </c>
      <c r="D524" s="290"/>
      <c r="E524" s="290"/>
      <c r="F524" s="290"/>
      <c r="G524" s="290"/>
      <c r="H524" s="290"/>
      <c r="I524" s="290"/>
      <c r="J524" s="292">
        <f t="shared" si="8"/>
        <v>4544666</v>
      </c>
      <c r="K524"/>
      <c r="L524"/>
      <c r="M524"/>
      <c r="N524" s="262"/>
    </row>
    <row r="525" spans="1:14" ht="30" x14ac:dyDescent="0.25">
      <c r="A525" s="287"/>
      <c r="B525" s="276" t="s">
        <v>2235</v>
      </c>
      <c r="C525" s="290">
        <v>11116179</v>
      </c>
      <c r="D525" s="290"/>
      <c r="E525" s="290"/>
      <c r="F525" s="290"/>
      <c r="G525" s="290"/>
      <c r="H525" s="290"/>
      <c r="I525" s="290"/>
      <c r="J525" s="292">
        <f t="shared" si="8"/>
        <v>11116179</v>
      </c>
      <c r="K525"/>
      <c r="L525"/>
      <c r="M525"/>
      <c r="N525" s="262"/>
    </row>
    <row r="526" spans="1:14" ht="30" x14ac:dyDescent="0.25">
      <c r="A526" s="287"/>
      <c r="B526" s="276" t="s">
        <v>2236</v>
      </c>
      <c r="C526" s="290">
        <v>21825563</v>
      </c>
      <c r="D526" s="290"/>
      <c r="E526" s="290"/>
      <c r="F526" s="290"/>
      <c r="G526" s="290"/>
      <c r="H526" s="290"/>
      <c r="I526" s="290"/>
      <c r="J526" s="292">
        <f t="shared" si="8"/>
        <v>21825563</v>
      </c>
      <c r="K526"/>
      <c r="L526"/>
      <c r="M526"/>
      <c r="N526" s="262"/>
    </row>
    <row r="527" spans="1:14" ht="30" x14ac:dyDescent="0.25">
      <c r="A527" s="287"/>
      <c r="B527" s="276" t="s">
        <v>2237</v>
      </c>
      <c r="C527" s="290">
        <v>6755494</v>
      </c>
      <c r="D527" s="290"/>
      <c r="E527" s="290"/>
      <c r="F527" s="290"/>
      <c r="G527" s="290"/>
      <c r="H527" s="290"/>
      <c r="I527" s="290"/>
      <c r="J527" s="292">
        <f t="shared" si="8"/>
        <v>6755494</v>
      </c>
      <c r="K527"/>
      <c r="L527"/>
      <c r="M527"/>
      <c r="N527" s="262"/>
    </row>
    <row r="528" spans="1:14" ht="45" x14ac:dyDescent="0.25">
      <c r="A528" s="287"/>
      <c r="B528" s="276" t="s">
        <v>2238</v>
      </c>
      <c r="C528" s="290">
        <v>6437925</v>
      </c>
      <c r="D528" s="290"/>
      <c r="E528" s="290"/>
      <c r="F528" s="290"/>
      <c r="G528" s="290"/>
      <c r="H528" s="290"/>
      <c r="I528" s="290"/>
      <c r="J528" s="292">
        <f t="shared" si="8"/>
        <v>6437925</v>
      </c>
      <c r="K528"/>
      <c r="L528"/>
      <c r="M528"/>
      <c r="N528" s="262"/>
    </row>
    <row r="529" spans="1:14" ht="45" x14ac:dyDescent="0.25">
      <c r="A529" s="287"/>
      <c r="B529" s="276" t="s">
        <v>2239</v>
      </c>
      <c r="C529" s="290">
        <v>6659723</v>
      </c>
      <c r="D529" s="290"/>
      <c r="E529" s="290"/>
      <c r="F529" s="290"/>
      <c r="G529" s="290"/>
      <c r="H529" s="290"/>
      <c r="I529" s="290"/>
      <c r="J529" s="292">
        <f t="shared" si="8"/>
        <v>6659723</v>
      </c>
      <c r="K529"/>
      <c r="L529"/>
      <c r="M529"/>
      <c r="N529" s="262"/>
    </row>
    <row r="530" spans="1:14" ht="30" x14ac:dyDescent="0.25">
      <c r="A530" s="287"/>
      <c r="B530" s="276" t="s">
        <v>2240</v>
      </c>
      <c r="C530" s="290">
        <v>4628889</v>
      </c>
      <c r="D530" s="290"/>
      <c r="E530" s="290"/>
      <c r="F530" s="290"/>
      <c r="G530" s="290"/>
      <c r="H530" s="290"/>
      <c r="I530" s="290"/>
      <c r="J530" s="292">
        <f t="shared" si="8"/>
        <v>4628889</v>
      </c>
      <c r="K530"/>
      <c r="L530"/>
      <c r="M530"/>
      <c r="N530" s="262"/>
    </row>
    <row r="531" spans="1:14" ht="30" x14ac:dyDescent="0.25">
      <c r="A531" s="287"/>
      <c r="B531" s="276" t="s">
        <v>2241</v>
      </c>
      <c r="C531" s="290">
        <v>4768626</v>
      </c>
      <c r="D531" s="290"/>
      <c r="E531" s="290"/>
      <c r="F531" s="290"/>
      <c r="G531" s="290"/>
      <c r="H531" s="290"/>
      <c r="I531" s="290"/>
      <c r="J531" s="292">
        <f t="shared" si="8"/>
        <v>4768626</v>
      </c>
      <c r="K531"/>
      <c r="L531"/>
      <c r="M531"/>
      <c r="N531" s="262"/>
    </row>
    <row r="532" spans="1:14" ht="45" x14ac:dyDescent="0.25">
      <c r="A532" s="287"/>
      <c r="B532" s="276" t="s">
        <v>2242</v>
      </c>
      <c r="C532" s="290">
        <v>4768626</v>
      </c>
      <c r="D532" s="290"/>
      <c r="E532" s="290"/>
      <c r="F532" s="290"/>
      <c r="G532" s="290"/>
      <c r="H532" s="290"/>
      <c r="I532" s="290"/>
      <c r="J532" s="292">
        <f t="shared" si="8"/>
        <v>4768626</v>
      </c>
      <c r="K532"/>
      <c r="L532"/>
      <c r="M532"/>
      <c r="N532" s="262"/>
    </row>
    <row r="533" spans="1:14" ht="30" x14ac:dyDescent="0.25">
      <c r="A533" s="287"/>
      <c r="B533" s="276" t="s">
        <v>2243</v>
      </c>
      <c r="C533" s="290">
        <v>11208701</v>
      </c>
      <c r="D533" s="290"/>
      <c r="E533" s="290"/>
      <c r="F533" s="290"/>
      <c r="G533" s="290"/>
      <c r="H533" s="290"/>
      <c r="I533" s="290"/>
      <c r="J533" s="292">
        <f t="shared" si="8"/>
        <v>11208701</v>
      </c>
      <c r="K533"/>
      <c r="L533"/>
      <c r="M533"/>
      <c r="N533" s="262"/>
    </row>
    <row r="534" spans="1:14" ht="30" x14ac:dyDescent="0.25">
      <c r="A534" s="287"/>
      <c r="B534" s="276" t="s">
        <v>2244</v>
      </c>
      <c r="C534" s="290">
        <v>1069096</v>
      </c>
      <c r="D534" s="290"/>
      <c r="E534" s="290"/>
      <c r="F534" s="290"/>
      <c r="G534" s="290"/>
      <c r="H534" s="290"/>
      <c r="I534" s="290"/>
      <c r="J534" s="292">
        <f t="shared" si="8"/>
        <v>1069096</v>
      </c>
      <c r="K534"/>
      <c r="L534"/>
      <c r="M534"/>
      <c r="N534" s="262"/>
    </row>
    <row r="535" spans="1:14" ht="45" x14ac:dyDescent="0.25">
      <c r="A535" s="287"/>
      <c r="B535" s="276" t="s">
        <v>2245</v>
      </c>
      <c r="C535" s="290">
        <v>92618441</v>
      </c>
      <c r="D535" s="290"/>
      <c r="E535" s="290"/>
      <c r="F535" s="290"/>
      <c r="G535" s="290"/>
      <c r="H535" s="290"/>
      <c r="I535" s="290"/>
      <c r="J535" s="292">
        <f t="shared" si="8"/>
        <v>92618441</v>
      </c>
      <c r="K535"/>
      <c r="L535"/>
      <c r="M535"/>
      <c r="N535" s="262"/>
    </row>
    <row r="536" spans="1:14" ht="30" x14ac:dyDescent="0.25">
      <c r="A536" s="287"/>
      <c r="B536" s="276" t="s">
        <v>2246</v>
      </c>
      <c r="C536" s="290">
        <v>4945292</v>
      </c>
      <c r="D536" s="290"/>
      <c r="E536" s="290"/>
      <c r="F536" s="290"/>
      <c r="G536" s="290"/>
      <c r="H536" s="290"/>
      <c r="I536" s="290"/>
      <c r="J536" s="292">
        <f t="shared" si="8"/>
        <v>4945292</v>
      </c>
      <c r="K536"/>
      <c r="L536"/>
      <c r="M536"/>
      <c r="N536" s="262"/>
    </row>
    <row r="537" spans="1:14" ht="30" x14ac:dyDescent="0.25">
      <c r="A537" s="287"/>
      <c r="B537" s="276" t="s">
        <v>2247</v>
      </c>
      <c r="C537" s="290">
        <v>17947328</v>
      </c>
      <c r="D537" s="290"/>
      <c r="E537" s="290"/>
      <c r="F537" s="290"/>
      <c r="G537" s="290"/>
      <c r="H537" s="290"/>
      <c r="I537" s="290"/>
      <c r="J537" s="292">
        <f t="shared" si="8"/>
        <v>17947328</v>
      </c>
      <c r="K537"/>
      <c r="L537"/>
      <c r="M537"/>
      <c r="N537" s="262"/>
    </row>
    <row r="538" spans="1:14" ht="30" x14ac:dyDescent="0.25">
      <c r="A538" s="287"/>
      <c r="B538" s="276" t="s">
        <v>2248</v>
      </c>
      <c r="C538" s="290">
        <v>1764860</v>
      </c>
      <c r="D538" s="290"/>
      <c r="E538" s="290"/>
      <c r="F538" s="290"/>
      <c r="G538" s="290"/>
      <c r="H538" s="290"/>
      <c r="I538" s="290"/>
      <c r="J538" s="292">
        <f t="shared" si="8"/>
        <v>1764860</v>
      </c>
      <c r="K538"/>
      <c r="L538"/>
      <c r="M538"/>
      <c r="N538" s="262"/>
    </row>
    <row r="539" spans="1:14" ht="30" x14ac:dyDescent="0.25">
      <c r="A539" s="287"/>
      <c r="B539" s="276" t="s">
        <v>2249</v>
      </c>
      <c r="C539" s="290">
        <v>65126740</v>
      </c>
      <c r="D539" s="290"/>
      <c r="E539" s="290"/>
      <c r="F539" s="290"/>
      <c r="G539" s="290"/>
      <c r="H539" s="290"/>
      <c r="I539" s="290"/>
      <c r="J539" s="292">
        <f t="shared" si="8"/>
        <v>65126740</v>
      </c>
      <c r="K539"/>
      <c r="L539"/>
      <c r="M539"/>
      <c r="N539" s="262"/>
    </row>
    <row r="540" spans="1:14" ht="15" x14ac:dyDescent="0.25">
      <c r="A540" s="287"/>
      <c r="B540" s="276" t="s">
        <v>2250</v>
      </c>
      <c r="C540" s="290"/>
      <c r="D540" s="290">
        <v>42193124.149999999</v>
      </c>
      <c r="E540" s="290">
        <v>2845251.02</v>
      </c>
      <c r="F540" s="290"/>
      <c r="G540" s="290"/>
      <c r="H540" s="290"/>
      <c r="I540" s="290"/>
      <c r="J540" s="292">
        <f t="shared" si="8"/>
        <v>45038375.170000002</v>
      </c>
      <c r="K540"/>
      <c r="L540"/>
      <c r="M540"/>
      <c r="N540" s="262"/>
    </row>
    <row r="541" spans="1:14" ht="30" x14ac:dyDescent="0.25">
      <c r="A541" s="287"/>
      <c r="B541" s="276" t="s">
        <v>2251</v>
      </c>
      <c r="C541" s="290">
        <v>72864945</v>
      </c>
      <c r="D541" s="290"/>
      <c r="E541" s="290"/>
      <c r="F541" s="290"/>
      <c r="G541" s="290"/>
      <c r="H541" s="290"/>
      <c r="I541" s="290"/>
      <c r="J541" s="292">
        <f t="shared" si="8"/>
        <v>72864945</v>
      </c>
      <c r="K541"/>
      <c r="L541"/>
      <c r="M541"/>
      <c r="N541" s="262"/>
    </row>
    <row r="542" spans="1:14" ht="45" x14ac:dyDescent="0.25">
      <c r="A542" s="287"/>
      <c r="B542" s="276" t="s">
        <v>2252</v>
      </c>
      <c r="C542" s="290"/>
      <c r="D542" s="290">
        <v>3641703</v>
      </c>
      <c r="E542" s="290"/>
      <c r="F542" s="290"/>
      <c r="G542" s="290"/>
      <c r="H542" s="290"/>
      <c r="I542" s="290"/>
      <c r="J542" s="292">
        <f t="shared" si="8"/>
        <v>3641703</v>
      </c>
      <c r="K542"/>
      <c r="L542"/>
      <c r="M542"/>
      <c r="N542" s="262"/>
    </row>
    <row r="543" spans="1:14" ht="30" x14ac:dyDescent="0.25">
      <c r="A543" s="287"/>
      <c r="B543" s="276" t="s">
        <v>2253</v>
      </c>
      <c r="C543" s="290">
        <v>4785373</v>
      </c>
      <c r="D543" s="290"/>
      <c r="E543" s="290"/>
      <c r="F543" s="290"/>
      <c r="G543" s="290"/>
      <c r="H543" s="290"/>
      <c r="I543" s="290"/>
      <c r="J543" s="292">
        <f t="shared" si="8"/>
        <v>4785373</v>
      </c>
      <c r="K543"/>
      <c r="L543"/>
      <c r="M543"/>
      <c r="N543" s="262"/>
    </row>
    <row r="544" spans="1:14" ht="45" x14ac:dyDescent="0.25">
      <c r="A544" s="287"/>
      <c r="B544" s="276" t="s">
        <v>2254</v>
      </c>
      <c r="C544" s="290">
        <v>6437925</v>
      </c>
      <c r="D544" s="290"/>
      <c r="E544" s="290"/>
      <c r="F544" s="290"/>
      <c r="G544" s="290"/>
      <c r="H544" s="290"/>
      <c r="I544" s="290"/>
      <c r="J544" s="292">
        <f t="shared" si="8"/>
        <v>6437925</v>
      </c>
      <c r="K544"/>
      <c r="L544"/>
      <c r="M544"/>
      <c r="N544" s="262"/>
    </row>
    <row r="545" spans="1:14" ht="45" x14ac:dyDescent="0.25">
      <c r="A545" s="287"/>
      <c r="B545" s="276" t="s">
        <v>2255</v>
      </c>
      <c r="C545" s="290">
        <v>4628889</v>
      </c>
      <c r="D545" s="290"/>
      <c r="E545" s="290"/>
      <c r="F545" s="290"/>
      <c r="G545" s="290"/>
      <c r="H545" s="290"/>
      <c r="I545" s="290"/>
      <c r="J545" s="292">
        <f t="shared" si="8"/>
        <v>4628889</v>
      </c>
      <c r="K545"/>
      <c r="L545"/>
      <c r="M545"/>
      <c r="N545" s="262"/>
    </row>
    <row r="546" spans="1:14" ht="45" x14ac:dyDescent="0.25">
      <c r="A546" s="287"/>
      <c r="B546" s="276" t="s">
        <v>2256</v>
      </c>
      <c r="C546" s="290">
        <v>6659723</v>
      </c>
      <c r="D546" s="290"/>
      <c r="E546" s="290"/>
      <c r="F546" s="290"/>
      <c r="G546" s="290"/>
      <c r="H546" s="290"/>
      <c r="I546" s="290"/>
      <c r="J546" s="292">
        <f t="shared" si="8"/>
        <v>6659723</v>
      </c>
      <c r="K546"/>
      <c r="L546"/>
      <c r="M546"/>
      <c r="N546" s="262"/>
    </row>
    <row r="547" spans="1:14" ht="45" x14ac:dyDescent="0.25">
      <c r="A547" s="287"/>
      <c r="B547" s="276" t="s">
        <v>2257</v>
      </c>
      <c r="C547" s="290">
        <v>12486882</v>
      </c>
      <c r="D547" s="290"/>
      <c r="E547" s="290"/>
      <c r="F547" s="290"/>
      <c r="G547" s="290"/>
      <c r="H547" s="290"/>
      <c r="I547" s="290"/>
      <c r="J547" s="292">
        <f t="shared" si="8"/>
        <v>12486882</v>
      </c>
      <c r="K547"/>
      <c r="L547"/>
      <c r="M547"/>
      <c r="N547" s="262"/>
    </row>
    <row r="548" spans="1:14" ht="45" x14ac:dyDescent="0.25">
      <c r="A548" s="287"/>
      <c r="B548" s="276" t="s">
        <v>2258</v>
      </c>
      <c r="C548" s="290">
        <v>6606206</v>
      </c>
      <c r="D548" s="290"/>
      <c r="E548" s="290"/>
      <c r="F548" s="290"/>
      <c r="G548" s="290"/>
      <c r="H548" s="290"/>
      <c r="I548" s="290"/>
      <c r="J548" s="292">
        <f t="shared" si="8"/>
        <v>6606206</v>
      </c>
      <c r="K548"/>
      <c r="L548"/>
      <c r="M548"/>
      <c r="N548" s="262"/>
    </row>
    <row r="549" spans="1:14" ht="30" x14ac:dyDescent="0.25">
      <c r="A549" s="287"/>
      <c r="B549" s="276" t="s">
        <v>2259</v>
      </c>
      <c r="C549" s="290">
        <v>6731551</v>
      </c>
      <c r="D549" s="290"/>
      <c r="E549" s="290"/>
      <c r="F549" s="290"/>
      <c r="G549" s="290"/>
      <c r="H549" s="290"/>
      <c r="I549" s="290"/>
      <c r="J549" s="292">
        <f t="shared" si="8"/>
        <v>6731551</v>
      </c>
      <c r="K549"/>
      <c r="L549"/>
      <c r="M549"/>
      <c r="N549" s="262"/>
    </row>
    <row r="550" spans="1:14" ht="45" x14ac:dyDescent="0.25">
      <c r="A550" s="287"/>
      <c r="B550" s="276" t="s">
        <v>2260</v>
      </c>
      <c r="C550" s="290">
        <v>4768626</v>
      </c>
      <c r="D550" s="290"/>
      <c r="E550" s="290"/>
      <c r="F550" s="290"/>
      <c r="G550" s="290"/>
      <c r="H550" s="290"/>
      <c r="I550" s="290"/>
      <c r="J550" s="292">
        <f t="shared" si="8"/>
        <v>4768626</v>
      </c>
      <c r="K550"/>
      <c r="L550"/>
      <c r="M550"/>
      <c r="N550" s="262"/>
    </row>
    <row r="551" spans="1:14" ht="45" x14ac:dyDescent="0.25">
      <c r="A551" s="287"/>
      <c r="B551" s="276" t="s">
        <v>2261</v>
      </c>
      <c r="C551" s="290">
        <v>12531922</v>
      </c>
      <c r="D551" s="290"/>
      <c r="E551" s="290"/>
      <c r="F551" s="290"/>
      <c r="G551" s="290"/>
      <c r="H551" s="290"/>
      <c r="I551" s="290"/>
      <c r="J551" s="292">
        <f t="shared" si="8"/>
        <v>12531922</v>
      </c>
      <c r="K551"/>
      <c r="L551"/>
      <c r="M551"/>
      <c r="N551" s="262"/>
    </row>
    <row r="552" spans="1:14" ht="45" x14ac:dyDescent="0.25">
      <c r="A552" s="287"/>
      <c r="B552" s="276" t="s">
        <v>2262</v>
      </c>
      <c r="C552" s="290">
        <v>10913919</v>
      </c>
      <c r="D552" s="290"/>
      <c r="E552" s="290"/>
      <c r="F552" s="290"/>
      <c r="G552" s="290"/>
      <c r="H552" s="290"/>
      <c r="I552" s="290"/>
      <c r="J552" s="292">
        <f t="shared" si="8"/>
        <v>10913919</v>
      </c>
      <c r="K552"/>
      <c r="L552"/>
      <c r="M552"/>
      <c r="N552" s="262"/>
    </row>
    <row r="553" spans="1:14" ht="30" x14ac:dyDescent="0.25">
      <c r="A553" s="287"/>
      <c r="B553" s="276" t="s">
        <v>2263</v>
      </c>
      <c r="C553" s="290"/>
      <c r="D553" s="290"/>
      <c r="E553" s="290"/>
      <c r="F553" s="290"/>
      <c r="G553" s="290">
        <v>101478</v>
      </c>
      <c r="H553" s="290"/>
      <c r="I553" s="290"/>
      <c r="J553" s="292">
        <f t="shared" si="8"/>
        <v>101478</v>
      </c>
      <c r="K553"/>
      <c r="L553"/>
      <c r="M553"/>
      <c r="N553" s="262"/>
    </row>
    <row r="554" spans="1:14" ht="30" x14ac:dyDescent="0.25">
      <c r="A554" s="287"/>
      <c r="B554" s="276" t="s">
        <v>2264</v>
      </c>
      <c r="C554" s="290">
        <v>3116871</v>
      </c>
      <c r="D554" s="290"/>
      <c r="E554" s="290"/>
      <c r="F554" s="290"/>
      <c r="G554" s="290"/>
      <c r="H554" s="290"/>
      <c r="I554" s="290"/>
      <c r="J554" s="292">
        <f t="shared" si="8"/>
        <v>3116871</v>
      </c>
      <c r="K554"/>
      <c r="L554"/>
      <c r="M554"/>
      <c r="N554" s="262"/>
    </row>
    <row r="555" spans="1:14" ht="45" x14ac:dyDescent="0.25">
      <c r="A555" s="287"/>
      <c r="B555" s="276" t="s">
        <v>2265</v>
      </c>
      <c r="C555" s="290">
        <v>395979</v>
      </c>
      <c r="D555" s="290"/>
      <c r="E555" s="290"/>
      <c r="F555" s="290"/>
      <c r="G555" s="290"/>
      <c r="H555" s="290"/>
      <c r="I555" s="290"/>
      <c r="J555" s="292">
        <f t="shared" si="8"/>
        <v>395979</v>
      </c>
      <c r="K555"/>
      <c r="L555"/>
      <c r="M555"/>
      <c r="N555" s="262"/>
    </row>
    <row r="556" spans="1:14" ht="30" x14ac:dyDescent="0.25">
      <c r="A556" s="287"/>
      <c r="B556" s="276" t="s">
        <v>2266</v>
      </c>
      <c r="C556" s="290">
        <v>2400000</v>
      </c>
      <c r="D556" s="290"/>
      <c r="E556" s="290"/>
      <c r="F556" s="290"/>
      <c r="G556" s="290"/>
      <c r="H556" s="290"/>
      <c r="I556" s="290"/>
      <c r="J556" s="292">
        <f t="shared" si="8"/>
        <v>2400000</v>
      </c>
      <c r="K556"/>
      <c r="L556"/>
      <c r="M556"/>
      <c r="N556" s="262"/>
    </row>
    <row r="557" spans="1:14" ht="30" x14ac:dyDescent="0.25">
      <c r="A557" s="287"/>
      <c r="B557" s="276" t="s">
        <v>2267</v>
      </c>
      <c r="C557" s="290">
        <v>28575728</v>
      </c>
      <c r="D557" s="290"/>
      <c r="E557" s="290"/>
      <c r="F557" s="290"/>
      <c r="G557" s="290"/>
      <c r="H557" s="290"/>
      <c r="I557" s="290"/>
      <c r="J557" s="292">
        <f t="shared" si="8"/>
        <v>28575728</v>
      </c>
      <c r="K557"/>
      <c r="L557"/>
      <c r="M557"/>
      <c r="N557" s="262"/>
    </row>
    <row r="558" spans="1:14" ht="45" x14ac:dyDescent="0.25">
      <c r="A558" s="287"/>
      <c r="B558" s="276" t="s">
        <v>2268</v>
      </c>
      <c r="C558" s="290">
        <v>27316125</v>
      </c>
      <c r="D558" s="290"/>
      <c r="E558" s="290"/>
      <c r="F558" s="290"/>
      <c r="G558" s="290"/>
      <c r="H558" s="290"/>
      <c r="I558" s="290"/>
      <c r="J558" s="292">
        <f t="shared" si="8"/>
        <v>27316125</v>
      </c>
      <c r="K558"/>
      <c r="L558"/>
      <c r="M558"/>
      <c r="N558" s="262"/>
    </row>
    <row r="559" spans="1:14" ht="45" x14ac:dyDescent="0.25">
      <c r="A559" s="287"/>
      <c r="B559" s="276" t="s">
        <v>2269</v>
      </c>
      <c r="C559" s="290">
        <v>17110090</v>
      </c>
      <c r="D559" s="290"/>
      <c r="E559" s="290"/>
      <c r="F559" s="290"/>
      <c r="G559" s="290"/>
      <c r="H559" s="290"/>
      <c r="I559" s="290"/>
      <c r="J559" s="292">
        <f t="shared" si="8"/>
        <v>17110090</v>
      </c>
      <c r="K559"/>
      <c r="L559"/>
      <c r="M559"/>
      <c r="N559" s="262"/>
    </row>
    <row r="560" spans="1:14" ht="30" x14ac:dyDescent="0.25">
      <c r="A560" s="287"/>
      <c r="B560" s="276" t="s">
        <v>2270</v>
      </c>
      <c r="C560" s="290">
        <v>132499050</v>
      </c>
      <c r="D560" s="290"/>
      <c r="E560" s="290"/>
      <c r="F560" s="290"/>
      <c r="G560" s="290"/>
      <c r="H560" s="290"/>
      <c r="I560" s="290"/>
      <c r="J560" s="292">
        <f t="shared" si="8"/>
        <v>132499050</v>
      </c>
      <c r="K560"/>
      <c r="L560"/>
      <c r="M560"/>
      <c r="N560" s="262"/>
    </row>
    <row r="561" spans="1:14" ht="30" x14ac:dyDescent="0.25">
      <c r="A561" s="287"/>
      <c r="B561" s="276" t="s">
        <v>2271</v>
      </c>
      <c r="C561" s="290"/>
      <c r="D561" s="290">
        <v>30295751</v>
      </c>
      <c r="E561" s="290"/>
      <c r="F561" s="290"/>
      <c r="G561" s="290"/>
      <c r="H561" s="290"/>
      <c r="I561" s="290"/>
      <c r="J561" s="292">
        <f t="shared" si="8"/>
        <v>30295751</v>
      </c>
      <c r="K561"/>
      <c r="L561"/>
      <c r="M561"/>
      <c r="N561" s="262"/>
    </row>
    <row r="562" spans="1:14" ht="15" x14ac:dyDescent="0.25">
      <c r="A562" s="287"/>
      <c r="B562" s="276" t="s">
        <v>2272</v>
      </c>
      <c r="C562" s="290"/>
      <c r="D562" s="290">
        <v>78541414.960000008</v>
      </c>
      <c r="E562" s="290">
        <v>1886727.37</v>
      </c>
      <c r="F562" s="290"/>
      <c r="G562" s="290"/>
      <c r="H562" s="290"/>
      <c r="I562" s="290"/>
      <c r="J562" s="292">
        <f t="shared" si="8"/>
        <v>80428142.330000013</v>
      </c>
      <c r="K562"/>
      <c r="L562"/>
      <c r="M562"/>
      <c r="N562" s="262"/>
    </row>
    <row r="563" spans="1:14" ht="30" x14ac:dyDescent="0.25">
      <c r="A563" s="287"/>
      <c r="B563" s="276" t="s">
        <v>2273</v>
      </c>
      <c r="C563" s="290">
        <v>11116179</v>
      </c>
      <c r="D563" s="290"/>
      <c r="E563" s="290"/>
      <c r="F563" s="290"/>
      <c r="G563" s="290"/>
      <c r="H563" s="290"/>
      <c r="I563" s="290"/>
      <c r="J563" s="292">
        <f t="shared" si="8"/>
        <v>11116179</v>
      </c>
      <c r="K563"/>
      <c r="L563"/>
      <c r="M563"/>
      <c r="N563" s="262"/>
    </row>
    <row r="564" spans="1:14" ht="30" x14ac:dyDescent="0.25">
      <c r="A564" s="287"/>
      <c r="B564" s="276" t="s">
        <v>2274</v>
      </c>
      <c r="C564" s="290">
        <v>11075727</v>
      </c>
      <c r="D564" s="290"/>
      <c r="E564" s="290"/>
      <c r="F564" s="290"/>
      <c r="G564" s="290"/>
      <c r="H564" s="290"/>
      <c r="I564" s="290"/>
      <c r="J564" s="292">
        <f t="shared" si="8"/>
        <v>11075727</v>
      </c>
      <c r="K564"/>
      <c r="L564"/>
      <c r="M564"/>
      <c r="N564" s="262"/>
    </row>
    <row r="565" spans="1:14" ht="45" x14ac:dyDescent="0.25">
      <c r="A565" s="287"/>
      <c r="B565" s="276" t="s">
        <v>2275</v>
      </c>
      <c r="C565" s="290">
        <v>11208701</v>
      </c>
      <c r="D565" s="290"/>
      <c r="E565" s="290"/>
      <c r="F565" s="290"/>
      <c r="G565" s="290"/>
      <c r="H565" s="290"/>
      <c r="I565" s="290"/>
      <c r="J565" s="292">
        <f t="shared" si="8"/>
        <v>11208701</v>
      </c>
      <c r="K565"/>
      <c r="L565"/>
      <c r="M565"/>
      <c r="N565" s="262"/>
    </row>
    <row r="566" spans="1:14" ht="45" x14ac:dyDescent="0.25">
      <c r="A566" s="287"/>
      <c r="B566" s="276" t="s">
        <v>2276</v>
      </c>
      <c r="C566" s="290">
        <v>11249055</v>
      </c>
      <c r="D566" s="290"/>
      <c r="E566" s="290"/>
      <c r="F566" s="290"/>
      <c r="G566" s="290"/>
      <c r="H566" s="290"/>
      <c r="I566" s="290"/>
      <c r="J566" s="292">
        <f t="shared" si="8"/>
        <v>11249055</v>
      </c>
      <c r="K566"/>
      <c r="L566"/>
      <c r="M566"/>
      <c r="N566" s="262"/>
    </row>
    <row r="567" spans="1:14" ht="45" x14ac:dyDescent="0.25">
      <c r="A567" s="287"/>
      <c r="B567" s="276" t="s">
        <v>2277</v>
      </c>
      <c r="C567" s="290">
        <v>6659723</v>
      </c>
      <c r="D567" s="290"/>
      <c r="E567" s="290"/>
      <c r="F567" s="290"/>
      <c r="G567" s="290"/>
      <c r="H567" s="290"/>
      <c r="I567" s="290"/>
      <c r="J567" s="292">
        <f t="shared" si="8"/>
        <v>6659723</v>
      </c>
      <c r="K567"/>
      <c r="L567"/>
      <c r="M567"/>
      <c r="N567" s="262"/>
    </row>
    <row r="568" spans="1:14" ht="45" x14ac:dyDescent="0.25">
      <c r="A568" s="287"/>
      <c r="B568" s="276" t="s">
        <v>2278</v>
      </c>
      <c r="C568" s="290">
        <v>4768626</v>
      </c>
      <c r="D568" s="290"/>
      <c r="E568" s="290"/>
      <c r="F568" s="290"/>
      <c r="G568" s="290"/>
      <c r="H568" s="290"/>
      <c r="I568" s="290"/>
      <c r="J568" s="292">
        <f t="shared" si="8"/>
        <v>4768626</v>
      </c>
      <c r="K568"/>
      <c r="L568"/>
      <c r="M568"/>
      <c r="N568" s="262"/>
    </row>
    <row r="569" spans="1:14" ht="45" x14ac:dyDescent="0.25">
      <c r="A569" s="287"/>
      <c r="B569" s="276" t="s">
        <v>2279</v>
      </c>
      <c r="C569" s="290">
        <v>6606206</v>
      </c>
      <c r="D569" s="290"/>
      <c r="E569" s="290"/>
      <c r="F569" s="290"/>
      <c r="G569" s="290"/>
      <c r="H569" s="290"/>
      <c r="I569" s="290"/>
      <c r="J569" s="292">
        <f t="shared" si="8"/>
        <v>6606206</v>
      </c>
      <c r="K569"/>
      <c r="L569"/>
      <c r="M569"/>
      <c r="N569" s="262"/>
    </row>
    <row r="570" spans="1:14" ht="45" x14ac:dyDescent="0.25">
      <c r="A570" s="287"/>
      <c r="B570" s="276" t="s">
        <v>2280</v>
      </c>
      <c r="C570" s="290">
        <v>4768626</v>
      </c>
      <c r="D570" s="290"/>
      <c r="E570" s="290"/>
      <c r="F570" s="290"/>
      <c r="G570" s="290"/>
      <c r="H570" s="290"/>
      <c r="I570" s="290"/>
      <c r="J570" s="292">
        <f t="shared" si="8"/>
        <v>4768626</v>
      </c>
      <c r="K570"/>
      <c r="L570"/>
      <c r="M570"/>
      <c r="N570" s="262"/>
    </row>
    <row r="571" spans="1:14" ht="45" x14ac:dyDescent="0.25">
      <c r="A571" s="287"/>
      <c r="B571" s="276" t="s">
        <v>2281</v>
      </c>
      <c r="C571" s="290">
        <v>4785373</v>
      </c>
      <c r="D571" s="290"/>
      <c r="E571" s="290"/>
      <c r="F571" s="290"/>
      <c r="G571" s="290"/>
      <c r="H571" s="290"/>
      <c r="I571" s="290"/>
      <c r="J571" s="292">
        <f t="shared" si="8"/>
        <v>4785373</v>
      </c>
      <c r="K571"/>
      <c r="L571"/>
      <c r="M571"/>
      <c r="N571" s="262"/>
    </row>
    <row r="572" spans="1:14" ht="45" x14ac:dyDescent="0.25">
      <c r="A572" s="287"/>
      <c r="B572" s="276" t="s">
        <v>2282</v>
      </c>
      <c r="C572" s="290">
        <v>6437925</v>
      </c>
      <c r="D572" s="290"/>
      <c r="E572" s="290"/>
      <c r="F572" s="290"/>
      <c r="G572" s="290"/>
      <c r="H572" s="290"/>
      <c r="I572" s="290"/>
      <c r="J572" s="292">
        <f t="shared" si="8"/>
        <v>6437925</v>
      </c>
      <c r="K572"/>
      <c r="L572"/>
      <c r="M572"/>
      <c r="N572" s="262"/>
    </row>
    <row r="573" spans="1:14" ht="30" x14ac:dyDescent="0.25">
      <c r="A573" s="287"/>
      <c r="B573" s="276" t="s">
        <v>2283</v>
      </c>
      <c r="C573" s="290">
        <v>6840088</v>
      </c>
      <c r="D573" s="290"/>
      <c r="E573" s="290"/>
      <c r="F573" s="290"/>
      <c r="G573" s="290"/>
      <c r="H573" s="290"/>
      <c r="I573" s="290"/>
      <c r="J573" s="292">
        <f t="shared" si="8"/>
        <v>6840088</v>
      </c>
      <c r="K573"/>
      <c r="L573"/>
      <c r="M573"/>
      <c r="N573" s="262"/>
    </row>
    <row r="574" spans="1:14" ht="30" x14ac:dyDescent="0.25">
      <c r="A574" s="287"/>
      <c r="B574" s="276" t="s">
        <v>2284</v>
      </c>
      <c r="C574" s="290">
        <v>2706487</v>
      </c>
      <c r="D574" s="290"/>
      <c r="E574" s="290"/>
      <c r="F574" s="290"/>
      <c r="G574" s="290"/>
      <c r="H574" s="290"/>
      <c r="I574" s="290"/>
      <c r="J574" s="292">
        <f t="shared" si="8"/>
        <v>2706487</v>
      </c>
      <c r="K574"/>
      <c r="L574"/>
      <c r="M574"/>
      <c r="N574" s="262"/>
    </row>
    <row r="575" spans="1:14" ht="30" x14ac:dyDescent="0.25">
      <c r="A575" s="287"/>
      <c r="B575" s="276" t="s">
        <v>2285</v>
      </c>
      <c r="C575" s="290"/>
      <c r="D575" s="290"/>
      <c r="E575" s="290">
        <v>2471754</v>
      </c>
      <c r="F575" s="290"/>
      <c r="G575" s="290"/>
      <c r="H575" s="290"/>
      <c r="I575" s="290"/>
      <c r="J575" s="292">
        <f t="shared" si="8"/>
        <v>2471754</v>
      </c>
      <c r="K575"/>
      <c r="L575"/>
      <c r="M575"/>
      <c r="N575" s="262"/>
    </row>
    <row r="576" spans="1:14" ht="30" x14ac:dyDescent="0.25">
      <c r="A576" s="287"/>
      <c r="B576" s="276" t="s">
        <v>2286</v>
      </c>
      <c r="C576" s="290">
        <v>7152038</v>
      </c>
      <c r="D576" s="290"/>
      <c r="E576" s="290"/>
      <c r="F576" s="290"/>
      <c r="G576" s="290"/>
      <c r="H576" s="290"/>
      <c r="I576" s="290"/>
      <c r="J576" s="292">
        <f t="shared" si="8"/>
        <v>7152038</v>
      </c>
      <c r="K576"/>
      <c r="L576"/>
      <c r="M576"/>
      <c r="N576" s="262"/>
    </row>
    <row r="577" spans="1:14" ht="15" x14ac:dyDescent="0.25">
      <c r="A577" s="287"/>
      <c r="B577" s="276" t="s">
        <v>2287</v>
      </c>
      <c r="C577" s="290"/>
      <c r="D577" s="290">
        <v>50911929.720000006</v>
      </c>
      <c r="E577" s="290">
        <v>47766410.82</v>
      </c>
      <c r="F577" s="290"/>
      <c r="G577" s="290">
        <v>12000000</v>
      </c>
      <c r="H577" s="290"/>
      <c r="I577" s="290"/>
      <c r="J577" s="292">
        <f t="shared" si="8"/>
        <v>110678340.54000001</v>
      </c>
      <c r="K577"/>
      <c r="L577"/>
      <c r="M577"/>
      <c r="N577" s="262"/>
    </row>
    <row r="578" spans="1:14" ht="30" x14ac:dyDescent="0.25">
      <c r="A578" s="287"/>
      <c r="B578" s="276" t="s">
        <v>2288</v>
      </c>
      <c r="C578" s="290">
        <v>21668804</v>
      </c>
      <c r="D578" s="290"/>
      <c r="E578" s="290"/>
      <c r="F578" s="290"/>
      <c r="G578" s="290"/>
      <c r="H578" s="290"/>
      <c r="I578" s="290"/>
      <c r="J578" s="292">
        <f t="shared" si="8"/>
        <v>21668804</v>
      </c>
      <c r="K578"/>
      <c r="L578"/>
      <c r="M578"/>
      <c r="N578" s="262"/>
    </row>
    <row r="579" spans="1:14" ht="30" x14ac:dyDescent="0.25">
      <c r="A579" s="287"/>
      <c r="B579" s="276" t="s">
        <v>2289</v>
      </c>
      <c r="C579" s="290">
        <v>88742887</v>
      </c>
      <c r="D579" s="290"/>
      <c r="E579" s="290"/>
      <c r="F579" s="290"/>
      <c r="G579" s="290"/>
      <c r="H579" s="290"/>
      <c r="I579" s="290"/>
      <c r="J579" s="292">
        <f t="shared" si="8"/>
        <v>88742887</v>
      </c>
      <c r="K579"/>
      <c r="L579"/>
      <c r="M579"/>
      <c r="N579" s="262"/>
    </row>
    <row r="580" spans="1:14" ht="30" x14ac:dyDescent="0.25">
      <c r="A580" s="287"/>
      <c r="B580" s="276" t="s">
        <v>2290</v>
      </c>
      <c r="C580" s="290"/>
      <c r="D580" s="290">
        <v>10662662</v>
      </c>
      <c r="E580" s="290"/>
      <c r="F580" s="290"/>
      <c r="G580" s="290"/>
      <c r="H580" s="290"/>
      <c r="I580" s="290"/>
      <c r="J580" s="292">
        <f t="shared" si="8"/>
        <v>10662662</v>
      </c>
      <c r="K580"/>
      <c r="L580"/>
      <c r="M580"/>
      <c r="N580" s="262"/>
    </row>
    <row r="581" spans="1:14" ht="30" x14ac:dyDescent="0.25">
      <c r="A581" s="287"/>
      <c r="B581" s="276" t="s">
        <v>2291</v>
      </c>
      <c r="C581" s="290">
        <v>3495166</v>
      </c>
      <c r="D581" s="290"/>
      <c r="E581" s="290"/>
      <c r="F581" s="290"/>
      <c r="G581" s="290"/>
      <c r="H581" s="290"/>
      <c r="I581" s="290"/>
      <c r="J581" s="292">
        <f t="shared" si="8"/>
        <v>3495166</v>
      </c>
      <c r="K581"/>
      <c r="L581"/>
      <c r="M581"/>
      <c r="N581" s="262"/>
    </row>
    <row r="582" spans="1:14" ht="45" x14ac:dyDescent="0.25">
      <c r="A582" s="287"/>
      <c r="B582" s="276" t="s">
        <v>2292</v>
      </c>
      <c r="C582" s="290">
        <v>12403731</v>
      </c>
      <c r="D582" s="290"/>
      <c r="E582" s="290"/>
      <c r="F582" s="290"/>
      <c r="G582" s="290"/>
      <c r="H582" s="290"/>
      <c r="I582" s="290"/>
      <c r="J582" s="292">
        <f t="shared" si="8"/>
        <v>12403731</v>
      </c>
      <c r="K582"/>
      <c r="L582"/>
      <c r="M582"/>
      <c r="N582" s="262"/>
    </row>
    <row r="583" spans="1:14" ht="45" x14ac:dyDescent="0.25">
      <c r="A583" s="287"/>
      <c r="B583" s="276" t="s">
        <v>2293</v>
      </c>
      <c r="C583" s="290">
        <v>4768626</v>
      </c>
      <c r="D583" s="290"/>
      <c r="E583" s="290"/>
      <c r="F583" s="290"/>
      <c r="G583" s="290"/>
      <c r="H583" s="290"/>
      <c r="I583" s="290"/>
      <c r="J583" s="292">
        <f t="shared" si="8"/>
        <v>4768626</v>
      </c>
      <c r="K583"/>
      <c r="L583"/>
      <c r="M583"/>
      <c r="N583" s="262"/>
    </row>
    <row r="584" spans="1:14" ht="45" x14ac:dyDescent="0.25">
      <c r="A584" s="287"/>
      <c r="B584" s="276" t="s">
        <v>2294</v>
      </c>
      <c r="C584" s="290">
        <v>4718384</v>
      </c>
      <c r="D584" s="290"/>
      <c r="E584" s="290"/>
      <c r="F584" s="290"/>
      <c r="G584" s="290"/>
      <c r="H584" s="290"/>
      <c r="I584" s="290"/>
      <c r="J584" s="292">
        <f t="shared" si="8"/>
        <v>4718384</v>
      </c>
      <c r="K584"/>
      <c r="L584"/>
      <c r="M584"/>
      <c r="N584" s="262"/>
    </row>
    <row r="585" spans="1:14" ht="30" x14ac:dyDescent="0.25">
      <c r="A585" s="287"/>
      <c r="B585" s="276" t="s">
        <v>2295</v>
      </c>
      <c r="C585" s="290">
        <v>4785373</v>
      </c>
      <c r="D585" s="290"/>
      <c r="E585" s="290"/>
      <c r="F585" s="290"/>
      <c r="G585" s="290"/>
      <c r="H585" s="290"/>
      <c r="I585" s="290"/>
      <c r="J585" s="292">
        <f t="shared" si="8"/>
        <v>4785373</v>
      </c>
      <c r="K585"/>
      <c r="L585"/>
      <c r="M585"/>
      <c r="N585" s="262"/>
    </row>
    <row r="586" spans="1:14" ht="30" x14ac:dyDescent="0.25">
      <c r="A586" s="287"/>
      <c r="B586" s="276" t="s">
        <v>2296</v>
      </c>
      <c r="C586" s="290">
        <v>11249055</v>
      </c>
      <c r="D586" s="290"/>
      <c r="E586" s="290"/>
      <c r="F586" s="290"/>
      <c r="G586" s="290"/>
      <c r="H586" s="290"/>
      <c r="I586" s="290"/>
      <c r="J586" s="292">
        <f t="shared" si="8"/>
        <v>11249055</v>
      </c>
      <c r="K586"/>
      <c r="L586"/>
      <c r="M586"/>
      <c r="N586" s="262"/>
    </row>
    <row r="587" spans="1:14" ht="30" x14ac:dyDescent="0.25">
      <c r="A587" s="287"/>
      <c r="B587" s="276" t="s">
        <v>2297</v>
      </c>
      <c r="C587" s="290">
        <v>6731551</v>
      </c>
      <c r="D587" s="290"/>
      <c r="E587" s="290"/>
      <c r="F587" s="290"/>
      <c r="G587" s="290"/>
      <c r="H587" s="290"/>
      <c r="I587" s="290"/>
      <c r="J587" s="292">
        <f t="shared" ref="J587:J650" si="9">SUM(C587:I587)</f>
        <v>6731551</v>
      </c>
      <c r="K587"/>
      <c r="L587"/>
      <c r="M587"/>
      <c r="N587" s="262"/>
    </row>
    <row r="588" spans="1:14" ht="30" x14ac:dyDescent="0.25">
      <c r="A588" s="287"/>
      <c r="B588" s="276" t="s">
        <v>2298</v>
      </c>
      <c r="C588" s="290">
        <v>4612045</v>
      </c>
      <c r="D588" s="290"/>
      <c r="E588" s="290"/>
      <c r="F588" s="290"/>
      <c r="G588" s="290"/>
      <c r="H588" s="290"/>
      <c r="I588" s="290"/>
      <c r="J588" s="292">
        <f t="shared" si="9"/>
        <v>4612045</v>
      </c>
      <c r="K588"/>
      <c r="L588"/>
      <c r="M588"/>
      <c r="N588" s="262"/>
    </row>
    <row r="589" spans="1:14" ht="45" x14ac:dyDescent="0.25">
      <c r="A589" s="287"/>
      <c r="B589" s="276" t="s">
        <v>2299</v>
      </c>
      <c r="C589" s="290">
        <v>6731551</v>
      </c>
      <c r="D589" s="290"/>
      <c r="E589" s="290"/>
      <c r="F589" s="290"/>
      <c r="G589" s="290"/>
      <c r="H589" s="290"/>
      <c r="I589" s="290"/>
      <c r="J589" s="292">
        <f t="shared" si="9"/>
        <v>6731551</v>
      </c>
      <c r="K589"/>
      <c r="L589"/>
      <c r="M589"/>
      <c r="N589" s="262"/>
    </row>
    <row r="590" spans="1:14" ht="45" x14ac:dyDescent="0.25">
      <c r="A590" s="287"/>
      <c r="B590" s="276" t="s">
        <v>2300</v>
      </c>
      <c r="C590" s="290">
        <v>4684890</v>
      </c>
      <c r="D590" s="290"/>
      <c r="E590" s="290"/>
      <c r="F590" s="290"/>
      <c r="G590" s="290"/>
      <c r="H590" s="290"/>
      <c r="I590" s="290"/>
      <c r="J590" s="292">
        <f t="shared" si="9"/>
        <v>4684890</v>
      </c>
      <c r="K590"/>
      <c r="L590"/>
      <c r="M590"/>
      <c r="N590" s="262"/>
    </row>
    <row r="591" spans="1:14" ht="45" x14ac:dyDescent="0.25">
      <c r="A591" s="287"/>
      <c r="B591" s="276" t="s">
        <v>2301</v>
      </c>
      <c r="C591" s="290">
        <v>11208701</v>
      </c>
      <c r="D591" s="290"/>
      <c r="E591" s="290"/>
      <c r="F591" s="290"/>
      <c r="G591" s="290"/>
      <c r="H591" s="290"/>
      <c r="I591" s="290"/>
      <c r="J591" s="292">
        <f t="shared" si="9"/>
        <v>11208701</v>
      </c>
      <c r="K591"/>
      <c r="L591"/>
      <c r="M591"/>
      <c r="N591" s="262"/>
    </row>
    <row r="592" spans="1:14" ht="30" x14ac:dyDescent="0.25">
      <c r="A592" s="287"/>
      <c r="B592" s="276" t="s">
        <v>2302</v>
      </c>
      <c r="C592" s="290">
        <v>47602869</v>
      </c>
      <c r="D592" s="290"/>
      <c r="E592" s="290"/>
      <c r="F592" s="290"/>
      <c r="G592" s="290"/>
      <c r="H592" s="290"/>
      <c r="I592" s="290"/>
      <c r="J592" s="292">
        <f t="shared" si="9"/>
        <v>47602869</v>
      </c>
      <c r="K592"/>
      <c r="L592"/>
      <c r="M592"/>
      <c r="N592" s="262"/>
    </row>
    <row r="593" spans="1:14" ht="30" x14ac:dyDescent="0.25">
      <c r="A593" s="287"/>
      <c r="B593" s="276" t="s">
        <v>2303</v>
      </c>
      <c r="C593" s="290">
        <v>40554117</v>
      </c>
      <c r="D593" s="290"/>
      <c r="E593" s="290"/>
      <c r="F593" s="290"/>
      <c r="G593" s="290"/>
      <c r="H593" s="290"/>
      <c r="I593" s="290"/>
      <c r="J593" s="292">
        <f t="shared" si="9"/>
        <v>40554117</v>
      </c>
      <c r="K593"/>
      <c r="L593"/>
      <c r="M593"/>
      <c r="N593" s="262"/>
    </row>
    <row r="594" spans="1:14" ht="30" x14ac:dyDescent="0.25">
      <c r="A594" s="287"/>
      <c r="B594" s="276" t="s">
        <v>2304</v>
      </c>
      <c r="C594" s="290">
        <v>54508365</v>
      </c>
      <c r="D594" s="290"/>
      <c r="E594" s="290"/>
      <c r="F594" s="290"/>
      <c r="G594" s="290"/>
      <c r="H594" s="290"/>
      <c r="I594" s="290"/>
      <c r="J594" s="292">
        <f t="shared" si="9"/>
        <v>54508365</v>
      </c>
      <c r="K594"/>
      <c r="L594"/>
      <c r="M594"/>
      <c r="N594" s="262"/>
    </row>
    <row r="595" spans="1:14" ht="45" x14ac:dyDescent="0.25">
      <c r="A595" s="287"/>
      <c r="B595" s="276" t="s">
        <v>2305</v>
      </c>
      <c r="C595" s="290">
        <v>86195242</v>
      </c>
      <c r="D595" s="290"/>
      <c r="E595" s="290"/>
      <c r="F595" s="290"/>
      <c r="G595" s="290"/>
      <c r="H595" s="290"/>
      <c r="I595" s="290"/>
      <c r="J595" s="292">
        <f t="shared" si="9"/>
        <v>86195242</v>
      </c>
      <c r="K595"/>
      <c r="L595"/>
      <c r="M595"/>
      <c r="N595" s="262"/>
    </row>
    <row r="596" spans="1:14" ht="45" x14ac:dyDescent="0.25">
      <c r="A596" s="287"/>
      <c r="B596" s="276" t="s">
        <v>2306</v>
      </c>
      <c r="C596" s="290">
        <v>67811</v>
      </c>
      <c r="D596" s="290"/>
      <c r="E596" s="290"/>
      <c r="F596" s="290"/>
      <c r="G596" s="290"/>
      <c r="H596" s="290"/>
      <c r="I596" s="290"/>
      <c r="J596" s="292">
        <f t="shared" si="9"/>
        <v>67811</v>
      </c>
      <c r="K596"/>
      <c r="L596"/>
      <c r="M596"/>
      <c r="N596" s="262"/>
    </row>
    <row r="597" spans="1:14" ht="30" x14ac:dyDescent="0.25">
      <c r="A597" s="287"/>
      <c r="B597" s="276" t="s">
        <v>2307</v>
      </c>
      <c r="C597" s="290"/>
      <c r="D597" s="290">
        <v>881336</v>
      </c>
      <c r="E597" s="290"/>
      <c r="F597" s="290"/>
      <c r="G597" s="290"/>
      <c r="H597" s="290"/>
      <c r="I597" s="290"/>
      <c r="J597" s="292">
        <f t="shared" si="9"/>
        <v>881336</v>
      </c>
      <c r="K597"/>
      <c r="L597"/>
      <c r="M597"/>
      <c r="N597" s="262"/>
    </row>
    <row r="598" spans="1:14" ht="30" x14ac:dyDescent="0.25">
      <c r="A598" s="287"/>
      <c r="B598" s="276" t="s">
        <v>2308</v>
      </c>
      <c r="C598" s="290">
        <v>95131249</v>
      </c>
      <c r="D598" s="290"/>
      <c r="E598" s="290"/>
      <c r="F598" s="290"/>
      <c r="G598" s="290"/>
      <c r="H598" s="290"/>
      <c r="I598" s="290"/>
      <c r="J598" s="292">
        <f t="shared" si="9"/>
        <v>95131249</v>
      </c>
      <c r="K598"/>
      <c r="L598"/>
      <c r="M598"/>
      <c r="N598" s="262"/>
    </row>
    <row r="599" spans="1:14" ht="45" x14ac:dyDescent="0.25">
      <c r="A599" s="287"/>
      <c r="B599" s="276" t="s">
        <v>2309</v>
      </c>
      <c r="C599" s="290">
        <v>8000000</v>
      </c>
      <c r="D599" s="290"/>
      <c r="E599" s="290"/>
      <c r="F599" s="290"/>
      <c r="G599" s="290"/>
      <c r="H599" s="290"/>
      <c r="I599" s="290"/>
      <c r="J599" s="292">
        <f t="shared" si="9"/>
        <v>8000000</v>
      </c>
      <c r="K599"/>
      <c r="L599"/>
      <c r="M599"/>
      <c r="N599" s="262"/>
    </row>
    <row r="600" spans="1:14" ht="15" x14ac:dyDescent="0.25">
      <c r="A600" s="287"/>
      <c r="B600" s="276" t="s">
        <v>2310</v>
      </c>
      <c r="C600" s="290"/>
      <c r="D600" s="290">
        <v>40697660</v>
      </c>
      <c r="E600" s="290">
        <v>15000000</v>
      </c>
      <c r="F600" s="290"/>
      <c r="G600" s="290"/>
      <c r="H600" s="290"/>
      <c r="I600" s="290"/>
      <c r="J600" s="292">
        <f t="shared" si="9"/>
        <v>55697660</v>
      </c>
      <c r="K600"/>
      <c r="L600"/>
      <c r="M600"/>
      <c r="N600" s="262"/>
    </row>
    <row r="601" spans="1:14" ht="30" x14ac:dyDescent="0.25">
      <c r="A601" s="287"/>
      <c r="B601" s="276" t="s">
        <v>2311</v>
      </c>
      <c r="C601" s="290">
        <v>93469</v>
      </c>
      <c r="D601" s="290"/>
      <c r="E601" s="290"/>
      <c r="F601" s="290"/>
      <c r="G601" s="290"/>
      <c r="H601" s="290"/>
      <c r="I601" s="290"/>
      <c r="J601" s="292">
        <f t="shared" si="9"/>
        <v>93469</v>
      </c>
      <c r="K601"/>
      <c r="L601"/>
      <c r="M601"/>
      <c r="N601" s="262"/>
    </row>
    <row r="602" spans="1:14" ht="45" x14ac:dyDescent="0.25">
      <c r="A602" s="287"/>
      <c r="B602" s="276" t="s">
        <v>2312</v>
      </c>
      <c r="C602" s="290">
        <v>11249055</v>
      </c>
      <c r="D602" s="290"/>
      <c r="E602" s="290"/>
      <c r="F602" s="290"/>
      <c r="G602" s="290"/>
      <c r="H602" s="290"/>
      <c r="I602" s="290"/>
      <c r="J602" s="292">
        <f t="shared" si="9"/>
        <v>11249055</v>
      </c>
      <c r="K602"/>
      <c r="L602"/>
      <c r="M602"/>
      <c r="N602" s="262"/>
    </row>
    <row r="603" spans="1:14" ht="45" x14ac:dyDescent="0.25">
      <c r="A603" s="287"/>
      <c r="B603" s="276" t="s">
        <v>2313</v>
      </c>
      <c r="C603" s="290">
        <v>6659723</v>
      </c>
      <c r="D603" s="290"/>
      <c r="E603" s="290"/>
      <c r="F603" s="290"/>
      <c r="G603" s="290"/>
      <c r="H603" s="290"/>
      <c r="I603" s="290"/>
      <c r="J603" s="292">
        <f t="shared" si="9"/>
        <v>6659723</v>
      </c>
      <c r="K603"/>
      <c r="L603"/>
      <c r="M603"/>
      <c r="N603" s="262"/>
    </row>
    <row r="604" spans="1:14" ht="30" x14ac:dyDescent="0.25">
      <c r="A604" s="287"/>
      <c r="B604" s="276" t="s">
        <v>2314</v>
      </c>
      <c r="C604" s="290">
        <v>6582165</v>
      </c>
      <c r="D604" s="290"/>
      <c r="E604" s="290"/>
      <c r="F604" s="290"/>
      <c r="G604" s="290"/>
      <c r="H604" s="290"/>
      <c r="I604" s="290"/>
      <c r="J604" s="292">
        <f t="shared" si="9"/>
        <v>6582165</v>
      </c>
      <c r="K604"/>
      <c r="L604"/>
      <c r="M604"/>
      <c r="N604" s="262"/>
    </row>
    <row r="605" spans="1:14" ht="30" x14ac:dyDescent="0.25">
      <c r="A605" s="287"/>
      <c r="B605" s="276" t="s">
        <v>2315</v>
      </c>
      <c r="C605" s="290">
        <v>6779437</v>
      </c>
      <c r="D605" s="290"/>
      <c r="E605" s="290"/>
      <c r="F605" s="290"/>
      <c r="G605" s="290"/>
      <c r="H605" s="290"/>
      <c r="I605" s="290"/>
      <c r="J605" s="292">
        <f t="shared" si="9"/>
        <v>6779437</v>
      </c>
      <c r="K605"/>
      <c r="L605"/>
      <c r="M605"/>
      <c r="N605" s="262"/>
    </row>
    <row r="606" spans="1:14" ht="30" x14ac:dyDescent="0.25">
      <c r="A606" s="287"/>
      <c r="B606" s="276" t="s">
        <v>2316</v>
      </c>
      <c r="C606" s="290">
        <v>4768626</v>
      </c>
      <c r="D606" s="290"/>
      <c r="E606" s="290"/>
      <c r="F606" s="290"/>
      <c r="G606" s="290"/>
      <c r="H606" s="290"/>
      <c r="I606" s="290"/>
      <c r="J606" s="292">
        <f t="shared" si="9"/>
        <v>4768626</v>
      </c>
      <c r="K606"/>
      <c r="L606"/>
      <c r="M606"/>
      <c r="N606" s="262"/>
    </row>
    <row r="607" spans="1:14" ht="45" x14ac:dyDescent="0.25">
      <c r="A607" s="287"/>
      <c r="B607" s="276" t="s">
        <v>2317</v>
      </c>
      <c r="C607" s="290">
        <v>6731551</v>
      </c>
      <c r="D607" s="290"/>
      <c r="E607" s="290"/>
      <c r="F607" s="290"/>
      <c r="G607" s="290"/>
      <c r="H607" s="290"/>
      <c r="I607" s="290"/>
      <c r="J607" s="292">
        <f t="shared" si="9"/>
        <v>6731551</v>
      </c>
      <c r="K607"/>
      <c r="L607"/>
      <c r="M607"/>
      <c r="N607" s="262"/>
    </row>
    <row r="608" spans="1:14" ht="30" x14ac:dyDescent="0.25">
      <c r="A608" s="287"/>
      <c r="B608" s="276" t="s">
        <v>2318</v>
      </c>
      <c r="C608" s="290">
        <v>4768626</v>
      </c>
      <c r="D608" s="290"/>
      <c r="E608" s="290"/>
      <c r="F608" s="290"/>
      <c r="G608" s="290"/>
      <c r="H608" s="290"/>
      <c r="I608" s="290"/>
      <c r="J608" s="292">
        <f t="shared" si="9"/>
        <v>4768626</v>
      </c>
      <c r="K608"/>
      <c r="L608"/>
      <c r="M608"/>
      <c r="N608" s="262"/>
    </row>
    <row r="609" spans="1:14" ht="45" x14ac:dyDescent="0.25">
      <c r="A609" s="287"/>
      <c r="B609" s="276" t="s">
        <v>2319</v>
      </c>
      <c r="C609" s="290">
        <v>21825563</v>
      </c>
      <c r="D609" s="290"/>
      <c r="E609" s="290"/>
      <c r="F609" s="290"/>
      <c r="G609" s="290"/>
      <c r="H609" s="290"/>
      <c r="I609" s="290"/>
      <c r="J609" s="292">
        <f t="shared" si="9"/>
        <v>21825563</v>
      </c>
      <c r="K609"/>
      <c r="L609"/>
      <c r="M609"/>
      <c r="N609" s="262"/>
    </row>
    <row r="610" spans="1:14" ht="45" x14ac:dyDescent="0.25">
      <c r="A610" s="287"/>
      <c r="B610" s="276" t="s">
        <v>2320</v>
      </c>
      <c r="C610" s="290">
        <v>11006928</v>
      </c>
      <c r="D610" s="290"/>
      <c r="E610" s="290"/>
      <c r="F610" s="290"/>
      <c r="G610" s="290"/>
      <c r="H610" s="290"/>
      <c r="I610" s="290"/>
      <c r="J610" s="292">
        <f t="shared" si="9"/>
        <v>11006928</v>
      </c>
      <c r="K610"/>
      <c r="L610"/>
      <c r="M610"/>
      <c r="N610" s="262"/>
    </row>
    <row r="611" spans="1:14" ht="45" x14ac:dyDescent="0.25">
      <c r="A611" s="287"/>
      <c r="B611" s="276" t="s">
        <v>2321</v>
      </c>
      <c r="C611" s="290">
        <v>6731551</v>
      </c>
      <c r="D611" s="290"/>
      <c r="E611" s="290"/>
      <c r="F611" s="290"/>
      <c r="G611" s="290"/>
      <c r="H611" s="290"/>
      <c r="I611" s="290"/>
      <c r="J611" s="292">
        <f t="shared" si="9"/>
        <v>6731551</v>
      </c>
      <c r="K611"/>
      <c r="L611"/>
      <c r="M611"/>
      <c r="N611" s="262"/>
    </row>
    <row r="612" spans="1:14" ht="30" x14ac:dyDescent="0.25">
      <c r="A612" s="287"/>
      <c r="B612" s="276" t="s">
        <v>2322</v>
      </c>
      <c r="C612" s="290">
        <v>5396255</v>
      </c>
      <c r="D612" s="290"/>
      <c r="E612" s="290"/>
      <c r="F612" s="290"/>
      <c r="G612" s="290"/>
      <c r="H612" s="290"/>
      <c r="I612" s="290"/>
      <c r="J612" s="292">
        <f t="shared" si="9"/>
        <v>5396255</v>
      </c>
      <c r="K612"/>
      <c r="L612"/>
      <c r="M612"/>
      <c r="N612" s="262"/>
    </row>
    <row r="613" spans="1:14" ht="30" x14ac:dyDescent="0.25">
      <c r="A613" s="287"/>
      <c r="B613" s="276" t="s">
        <v>2323</v>
      </c>
      <c r="C613" s="290"/>
      <c r="D613" s="290"/>
      <c r="E613" s="290"/>
      <c r="F613" s="290"/>
      <c r="G613" s="290">
        <v>307832383</v>
      </c>
      <c r="H613" s="290"/>
      <c r="I613" s="290"/>
      <c r="J613" s="292">
        <f t="shared" si="9"/>
        <v>307832383</v>
      </c>
      <c r="K613"/>
      <c r="L613"/>
      <c r="M613"/>
      <c r="N613" s="262"/>
    </row>
    <row r="614" spans="1:14" ht="30" x14ac:dyDescent="0.25">
      <c r="A614" s="287"/>
      <c r="B614" s="276" t="s">
        <v>2324</v>
      </c>
      <c r="C614" s="290">
        <v>5577562</v>
      </c>
      <c r="D614" s="290"/>
      <c r="E614" s="290"/>
      <c r="F614" s="290"/>
      <c r="G614" s="290"/>
      <c r="H614" s="290"/>
      <c r="I614" s="290"/>
      <c r="J614" s="292">
        <f t="shared" si="9"/>
        <v>5577562</v>
      </c>
      <c r="K614"/>
      <c r="L614"/>
      <c r="M614"/>
      <c r="N614" s="262"/>
    </row>
    <row r="615" spans="1:14" ht="30" x14ac:dyDescent="0.25">
      <c r="A615" s="287"/>
      <c r="B615" s="276" t="s">
        <v>2325</v>
      </c>
      <c r="C615" s="290">
        <v>199706213</v>
      </c>
      <c r="D615" s="290"/>
      <c r="E615" s="290"/>
      <c r="F615" s="290"/>
      <c r="G615" s="290"/>
      <c r="H615" s="290"/>
      <c r="I615" s="290"/>
      <c r="J615" s="292">
        <f t="shared" si="9"/>
        <v>199706213</v>
      </c>
      <c r="K615"/>
      <c r="L615"/>
      <c r="M615"/>
      <c r="N615" s="262"/>
    </row>
    <row r="616" spans="1:14" ht="30" x14ac:dyDescent="0.25">
      <c r="A616" s="287"/>
      <c r="B616" s="276" t="s">
        <v>2326</v>
      </c>
      <c r="C616" s="290">
        <v>3861559</v>
      </c>
      <c r="D616" s="290"/>
      <c r="E616" s="290"/>
      <c r="F616" s="290"/>
      <c r="G616" s="290"/>
      <c r="H616" s="290"/>
      <c r="I616" s="290"/>
      <c r="J616" s="292">
        <f t="shared" si="9"/>
        <v>3861559</v>
      </c>
      <c r="K616"/>
      <c r="L616"/>
      <c r="M616"/>
      <c r="N616" s="262"/>
    </row>
    <row r="617" spans="1:14" ht="30" x14ac:dyDescent="0.25">
      <c r="A617" s="287"/>
      <c r="B617" s="276" t="s">
        <v>2327</v>
      </c>
      <c r="C617" s="290">
        <v>16000000</v>
      </c>
      <c r="D617" s="290"/>
      <c r="E617" s="290"/>
      <c r="F617" s="290"/>
      <c r="G617" s="290"/>
      <c r="H617" s="290"/>
      <c r="I617" s="290"/>
      <c r="J617" s="292">
        <f t="shared" si="9"/>
        <v>16000000</v>
      </c>
      <c r="K617"/>
      <c r="L617"/>
      <c r="M617"/>
      <c r="N617" s="262"/>
    </row>
    <row r="618" spans="1:14" ht="30" x14ac:dyDescent="0.25">
      <c r="A618" s="287"/>
      <c r="B618" s="276" t="s">
        <v>2328</v>
      </c>
      <c r="C618" s="290">
        <v>2334628</v>
      </c>
      <c r="D618" s="290"/>
      <c r="E618" s="290"/>
      <c r="F618" s="290"/>
      <c r="G618" s="290"/>
      <c r="H618" s="290"/>
      <c r="I618" s="290"/>
      <c r="J618" s="292">
        <f t="shared" si="9"/>
        <v>2334628</v>
      </c>
      <c r="K618"/>
      <c r="L618"/>
      <c r="M618"/>
      <c r="N618" s="262"/>
    </row>
    <row r="619" spans="1:14" ht="45" x14ac:dyDescent="0.25">
      <c r="A619" s="287"/>
      <c r="B619" s="276" t="s">
        <v>2329</v>
      </c>
      <c r="C619" s="290">
        <v>148887000</v>
      </c>
      <c r="D619" s="290"/>
      <c r="E619" s="290"/>
      <c r="F619" s="290"/>
      <c r="G619" s="290"/>
      <c r="H619" s="290"/>
      <c r="I619" s="290"/>
      <c r="J619" s="292">
        <f t="shared" si="9"/>
        <v>148887000</v>
      </c>
      <c r="K619"/>
      <c r="L619"/>
      <c r="M619"/>
      <c r="N619" s="262"/>
    </row>
    <row r="620" spans="1:14" ht="15" x14ac:dyDescent="0.25">
      <c r="A620" s="287"/>
      <c r="B620" s="276" t="s">
        <v>2330</v>
      </c>
      <c r="C620" s="290"/>
      <c r="D620" s="290"/>
      <c r="E620" s="290">
        <v>935929</v>
      </c>
      <c r="F620" s="290"/>
      <c r="G620" s="290"/>
      <c r="H620" s="290"/>
      <c r="I620" s="290"/>
      <c r="J620" s="292">
        <f t="shared" si="9"/>
        <v>935929</v>
      </c>
      <c r="K620"/>
      <c r="L620"/>
      <c r="M620"/>
      <c r="N620" s="262"/>
    </row>
    <row r="621" spans="1:14" ht="15" x14ac:dyDescent="0.25">
      <c r="A621" s="287"/>
      <c r="B621" s="276" t="s">
        <v>2331</v>
      </c>
      <c r="C621" s="290"/>
      <c r="D621" s="290">
        <v>69916879.199999988</v>
      </c>
      <c r="E621" s="290">
        <v>6753314.7599999998</v>
      </c>
      <c r="F621" s="290"/>
      <c r="G621" s="290"/>
      <c r="H621" s="290"/>
      <c r="I621" s="290"/>
      <c r="J621" s="292">
        <f t="shared" si="9"/>
        <v>76670193.959999993</v>
      </c>
      <c r="K621"/>
      <c r="L621"/>
      <c r="M621"/>
      <c r="N621" s="262"/>
    </row>
    <row r="622" spans="1:14" ht="30" x14ac:dyDescent="0.25">
      <c r="A622" s="287"/>
      <c r="B622" s="276" t="s">
        <v>2332</v>
      </c>
      <c r="C622" s="290">
        <v>9125381</v>
      </c>
      <c r="D622" s="290"/>
      <c r="E622" s="290"/>
      <c r="F622" s="290"/>
      <c r="G622" s="290"/>
      <c r="H622" s="290"/>
      <c r="I622" s="290"/>
      <c r="J622" s="292">
        <f t="shared" si="9"/>
        <v>9125381</v>
      </c>
      <c r="K622"/>
      <c r="L622"/>
      <c r="M622"/>
      <c r="N622" s="262"/>
    </row>
    <row r="623" spans="1:14" ht="30" x14ac:dyDescent="0.25">
      <c r="A623" s="287"/>
      <c r="B623" s="276" t="s">
        <v>2333</v>
      </c>
      <c r="C623" s="290">
        <v>19513382</v>
      </c>
      <c r="D623" s="290"/>
      <c r="E623" s="290"/>
      <c r="F623" s="290"/>
      <c r="G623" s="290"/>
      <c r="H623" s="290"/>
      <c r="I623" s="290"/>
      <c r="J623" s="292">
        <f t="shared" si="9"/>
        <v>19513382</v>
      </c>
      <c r="K623"/>
      <c r="L623"/>
      <c r="M623"/>
      <c r="N623" s="262"/>
    </row>
    <row r="624" spans="1:14" ht="45" x14ac:dyDescent="0.25">
      <c r="A624" s="287"/>
      <c r="B624" s="276" t="s">
        <v>2334</v>
      </c>
      <c r="C624" s="290">
        <v>45809138</v>
      </c>
      <c r="D624" s="290"/>
      <c r="E624" s="290"/>
      <c r="F624" s="290"/>
      <c r="G624" s="290"/>
      <c r="H624" s="290"/>
      <c r="I624" s="290"/>
      <c r="J624" s="292">
        <f t="shared" si="9"/>
        <v>45809138</v>
      </c>
      <c r="K624"/>
      <c r="L624"/>
      <c r="M624"/>
      <c r="N624" s="262"/>
    </row>
    <row r="625" spans="1:14" ht="30" x14ac:dyDescent="0.25">
      <c r="A625" s="287"/>
      <c r="B625" s="276" t="s">
        <v>2335</v>
      </c>
      <c r="C625" s="290"/>
      <c r="D625" s="290"/>
      <c r="E625" s="290"/>
      <c r="F625" s="290"/>
      <c r="G625" s="290">
        <v>27722</v>
      </c>
      <c r="H625" s="290"/>
      <c r="I625" s="290"/>
      <c r="J625" s="292">
        <f t="shared" si="9"/>
        <v>27722</v>
      </c>
      <c r="K625"/>
      <c r="L625"/>
      <c r="M625"/>
      <c r="N625" s="262"/>
    </row>
    <row r="626" spans="1:14" ht="45" x14ac:dyDescent="0.25">
      <c r="A626" s="287"/>
      <c r="B626" s="276" t="s">
        <v>2336</v>
      </c>
      <c r="C626" s="290">
        <v>74857109</v>
      </c>
      <c r="D626" s="290"/>
      <c r="E626" s="290"/>
      <c r="F626" s="290"/>
      <c r="G626" s="290"/>
      <c r="H626" s="290"/>
      <c r="I626" s="290"/>
      <c r="J626" s="292">
        <f t="shared" si="9"/>
        <v>74857109</v>
      </c>
      <c r="K626"/>
      <c r="L626"/>
      <c r="M626"/>
      <c r="N626" s="262"/>
    </row>
    <row r="627" spans="1:14" ht="30" x14ac:dyDescent="0.25">
      <c r="A627" s="287"/>
      <c r="B627" s="276" t="s">
        <v>2337</v>
      </c>
      <c r="C627" s="290">
        <v>332181145</v>
      </c>
      <c r="D627" s="290"/>
      <c r="E627" s="290"/>
      <c r="F627" s="290"/>
      <c r="G627" s="290"/>
      <c r="H627" s="290"/>
      <c r="I627" s="290"/>
      <c r="J627" s="292">
        <f t="shared" si="9"/>
        <v>332181145</v>
      </c>
      <c r="K627"/>
      <c r="L627"/>
      <c r="M627"/>
      <c r="N627" s="262"/>
    </row>
    <row r="628" spans="1:14" ht="45" x14ac:dyDescent="0.25">
      <c r="A628" s="287"/>
      <c r="B628" s="276" t="s">
        <v>2338</v>
      </c>
      <c r="C628" s="290">
        <v>6659723</v>
      </c>
      <c r="D628" s="290"/>
      <c r="E628" s="290"/>
      <c r="F628" s="290"/>
      <c r="G628" s="290"/>
      <c r="H628" s="290"/>
      <c r="I628" s="290"/>
      <c r="J628" s="292">
        <f t="shared" si="9"/>
        <v>6659723</v>
      </c>
      <c r="K628"/>
      <c r="L628"/>
      <c r="M628"/>
      <c r="N628" s="262"/>
    </row>
    <row r="629" spans="1:14" ht="30" x14ac:dyDescent="0.25">
      <c r="A629" s="287"/>
      <c r="B629" s="276" t="s">
        <v>2339</v>
      </c>
      <c r="C629" s="290">
        <v>11249055</v>
      </c>
      <c r="D629" s="290"/>
      <c r="E629" s="290"/>
      <c r="F629" s="290"/>
      <c r="G629" s="290"/>
      <c r="H629" s="290"/>
      <c r="I629" s="290"/>
      <c r="J629" s="292">
        <f t="shared" si="9"/>
        <v>11249055</v>
      </c>
      <c r="K629"/>
      <c r="L629"/>
      <c r="M629"/>
      <c r="N629" s="262"/>
    </row>
    <row r="630" spans="1:14" ht="30" x14ac:dyDescent="0.25">
      <c r="A630" s="287"/>
      <c r="B630" s="276" t="s">
        <v>2340</v>
      </c>
      <c r="C630" s="290">
        <v>4768626</v>
      </c>
      <c r="D630" s="290"/>
      <c r="E630" s="290"/>
      <c r="F630" s="290"/>
      <c r="G630" s="290"/>
      <c r="H630" s="290"/>
      <c r="I630" s="290"/>
      <c r="J630" s="292">
        <f t="shared" si="9"/>
        <v>4768626</v>
      </c>
      <c r="K630"/>
      <c r="L630"/>
      <c r="M630"/>
      <c r="N630" s="262"/>
    </row>
    <row r="631" spans="1:14" ht="30" x14ac:dyDescent="0.25">
      <c r="A631" s="287"/>
      <c r="B631" s="276" t="s">
        <v>2341</v>
      </c>
      <c r="C631" s="290">
        <v>6582165</v>
      </c>
      <c r="D631" s="290"/>
      <c r="E631" s="290"/>
      <c r="F631" s="290"/>
      <c r="G631" s="290"/>
      <c r="H631" s="290"/>
      <c r="I631" s="290"/>
      <c r="J631" s="292">
        <f t="shared" si="9"/>
        <v>6582165</v>
      </c>
      <c r="K631"/>
      <c r="L631"/>
      <c r="M631"/>
      <c r="N631" s="262"/>
    </row>
    <row r="632" spans="1:14" ht="30" x14ac:dyDescent="0.25">
      <c r="A632" s="287"/>
      <c r="B632" s="276" t="s">
        <v>2342</v>
      </c>
      <c r="C632" s="290">
        <v>11208701</v>
      </c>
      <c r="D632" s="290"/>
      <c r="E632" s="290"/>
      <c r="F632" s="290"/>
      <c r="G632" s="290"/>
      <c r="H632" s="290"/>
      <c r="I632" s="290"/>
      <c r="J632" s="292">
        <f t="shared" si="9"/>
        <v>11208701</v>
      </c>
      <c r="K632"/>
      <c r="L632"/>
      <c r="M632"/>
      <c r="N632" s="262"/>
    </row>
    <row r="633" spans="1:14" ht="45" x14ac:dyDescent="0.25">
      <c r="A633" s="287"/>
      <c r="B633" s="276" t="s">
        <v>2343</v>
      </c>
      <c r="C633" s="290">
        <v>11006928</v>
      </c>
      <c r="D633" s="290"/>
      <c r="E633" s="290"/>
      <c r="F633" s="290"/>
      <c r="G633" s="290"/>
      <c r="H633" s="290"/>
      <c r="I633" s="290"/>
      <c r="J633" s="292">
        <f t="shared" si="9"/>
        <v>11006928</v>
      </c>
      <c r="K633"/>
      <c r="L633"/>
      <c r="M633"/>
      <c r="N633" s="262"/>
    </row>
    <row r="634" spans="1:14" ht="45" x14ac:dyDescent="0.25">
      <c r="A634" s="287"/>
      <c r="B634" s="276" t="s">
        <v>2344</v>
      </c>
      <c r="C634" s="290">
        <v>4768626</v>
      </c>
      <c r="D634" s="290"/>
      <c r="E634" s="290"/>
      <c r="F634" s="290"/>
      <c r="G634" s="290"/>
      <c r="H634" s="290"/>
      <c r="I634" s="290"/>
      <c r="J634" s="292">
        <f t="shared" si="9"/>
        <v>4768626</v>
      </c>
      <c r="K634"/>
      <c r="L634"/>
      <c r="M634"/>
      <c r="N634" s="262"/>
    </row>
    <row r="635" spans="1:14" ht="30" x14ac:dyDescent="0.25">
      <c r="A635" s="287"/>
      <c r="B635" s="276" t="s">
        <v>2345</v>
      </c>
      <c r="C635" s="290">
        <v>12576962</v>
      </c>
      <c r="D635" s="290"/>
      <c r="E635" s="290"/>
      <c r="F635" s="290"/>
      <c r="G635" s="290"/>
      <c r="H635" s="290"/>
      <c r="I635" s="290"/>
      <c r="J635" s="292">
        <f t="shared" si="9"/>
        <v>12576962</v>
      </c>
      <c r="K635"/>
      <c r="L635"/>
      <c r="M635"/>
      <c r="N635" s="262"/>
    </row>
    <row r="636" spans="1:14" ht="45" x14ac:dyDescent="0.25">
      <c r="A636" s="287"/>
      <c r="B636" s="276" t="s">
        <v>2346</v>
      </c>
      <c r="C636" s="290">
        <v>6755494</v>
      </c>
      <c r="D636" s="290"/>
      <c r="E636" s="290"/>
      <c r="F636" s="290"/>
      <c r="G636" s="290"/>
      <c r="H636" s="290"/>
      <c r="I636" s="290"/>
      <c r="J636" s="292">
        <f t="shared" si="9"/>
        <v>6755494</v>
      </c>
      <c r="K636"/>
      <c r="L636"/>
      <c r="M636"/>
      <c r="N636" s="262"/>
    </row>
    <row r="637" spans="1:14" ht="45" x14ac:dyDescent="0.25">
      <c r="A637" s="287"/>
      <c r="B637" s="276" t="s">
        <v>2347</v>
      </c>
      <c r="C637" s="290">
        <v>11208701</v>
      </c>
      <c r="D637" s="290"/>
      <c r="E637" s="290"/>
      <c r="F637" s="290"/>
      <c r="G637" s="290"/>
      <c r="H637" s="290"/>
      <c r="I637" s="290"/>
      <c r="J637" s="292">
        <f t="shared" si="9"/>
        <v>11208701</v>
      </c>
      <c r="K637"/>
      <c r="L637"/>
      <c r="M637"/>
      <c r="N637" s="262"/>
    </row>
    <row r="638" spans="1:14" ht="30" x14ac:dyDescent="0.25">
      <c r="A638" s="287"/>
      <c r="B638" s="276" t="s">
        <v>2348</v>
      </c>
      <c r="C638" s="290">
        <v>359703</v>
      </c>
      <c r="D638" s="290"/>
      <c r="E638" s="290"/>
      <c r="F638" s="290"/>
      <c r="G638" s="290"/>
      <c r="H638" s="290"/>
      <c r="I638" s="290"/>
      <c r="J638" s="292">
        <f t="shared" si="9"/>
        <v>359703</v>
      </c>
      <c r="K638"/>
      <c r="L638"/>
      <c r="M638"/>
      <c r="N638" s="262"/>
    </row>
    <row r="639" spans="1:14" ht="30" x14ac:dyDescent="0.25">
      <c r="A639" s="287"/>
      <c r="B639" s="276" t="s">
        <v>2349</v>
      </c>
      <c r="C639" s="290">
        <v>2462758</v>
      </c>
      <c r="D639" s="290"/>
      <c r="E639" s="290"/>
      <c r="F639" s="290"/>
      <c r="G639" s="290"/>
      <c r="H639" s="290"/>
      <c r="I639" s="290"/>
      <c r="J639" s="292">
        <f t="shared" si="9"/>
        <v>2462758</v>
      </c>
      <c r="K639"/>
      <c r="L639"/>
      <c r="M639"/>
      <c r="N639" s="262"/>
    </row>
    <row r="640" spans="1:14" ht="30" x14ac:dyDescent="0.25">
      <c r="A640" s="287"/>
      <c r="B640" s="276" t="s">
        <v>2350</v>
      </c>
      <c r="C640" s="290">
        <v>1968765</v>
      </c>
      <c r="D640" s="290"/>
      <c r="E640" s="290"/>
      <c r="F640" s="290"/>
      <c r="G640" s="290"/>
      <c r="H640" s="290"/>
      <c r="I640" s="290"/>
      <c r="J640" s="292">
        <f t="shared" si="9"/>
        <v>1968765</v>
      </c>
      <c r="K640"/>
      <c r="L640"/>
      <c r="M640"/>
      <c r="N640" s="262"/>
    </row>
    <row r="641" spans="1:14" ht="15" x14ac:dyDescent="0.25">
      <c r="A641" s="287"/>
      <c r="B641" s="276" t="s">
        <v>2351</v>
      </c>
      <c r="C641" s="290"/>
      <c r="D641" s="290">
        <v>102282807.64999999</v>
      </c>
      <c r="E641" s="290">
        <v>21861933.690000001</v>
      </c>
      <c r="F641" s="290"/>
      <c r="G641" s="290"/>
      <c r="H641" s="290"/>
      <c r="I641" s="290"/>
      <c r="J641" s="292">
        <f t="shared" si="9"/>
        <v>124144741.33999999</v>
      </c>
      <c r="K641"/>
      <c r="L641"/>
      <c r="M641"/>
      <c r="N641" s="262"/>
    </row>
    <row r="642" spans="1:14" ht="45" x14ac:dyDescent="0.25">
      <c r="A642" s="287"/>
      <c r="B642" s="276" t="s">
        <v>2352</v>
      </c>
      <c r="C642" s="290"/>
      <c r="D642" s="290">
        <v>14653636</v>
      </c>
      <c r="E642" s="290"/>
      <c r="F642" s="290"/>
      <c r="G642" s="290"/>
      <c r="H642" s="290"/>
      <c r="I642" s="290"/>
      <c r="J642" s="292">
        <f t="shared" si="9"/>
        <v>14653636</v>
      </c>
      <c r="K642"/>
      <c r="L642"/>
      <c r="M642"/>
      <c r="N642" s="262"/>
    </row>
    <row r="643" spans="1:14" ht="30" x14ac:dyDescent="0.25">
      <c r="A643" s="287"/>
      <c r="B643" s="276" t="s">
        <v>2353</v>
      </c>
      <c r="C643" s="290">
        <v>49043936</v>
      </c>
      <c r="D643" s="290"/>
      <c r="E643" s="290"/>
      <c r="F643" s="290"/>
      <c r="G643" s="290"/>
      <c r="H643" s="290"/>
      <c r="I643" s="290"/>
      <c r="J643" s="292">
        <f t="shared" si="9"/>
        <v>49043936</v>
      </c>
      <c r="K643"/>
      <c r="L643"/>
      <c r="M643"/>
      <c r="N643" s="262"/>
    </row>
    <row r="644" spans="1:14" ht="30" x14ac:dyDescent="0.25">
      <c r="A644" s="287"/>
      <c r="B644" s="276" t="s">
        <v>2354</v>
      </c>
      <c r="C644" s="290">
        <v>2577611</v>
      </c>
      <c r="D644" s="290"/>
      <c r="E644" s="290"/>
      <c r="F644" s="290"/>
      <c r="G644" s="290"/>
      <c r="H644" s="290"/>
      <c r="I644" s="290"/>
      <c r="J644" s="292">
        <f t="shared" si="9"/>
        <v>2577611</v>
      </c>
      <c r="K644"/>
      <c r="L644"/>
      <c r="M644"/>
      <c r="N644" s="262"/>
    </row>
    <row r="645" spans="1:14" ht="30" x14ac:dyDescent="0.25">
      <c r="A645" s="287"/>
      <c r="B645" s="276" t="s">
        <v>2355</v>
      </c>
      <c r="C645" s="290">
        <v>26188880</v>
      </c>
      <c r="D645" s="290"/>
      <c r="E645" s="290"/>
      <c r="F645" s="290"/>
      <c r="G645" s="290"/>
      <c r="H645" s="290"/>
      <c r="I645" s="290"/>
      <c r="J645" s="292">
        <f t="shared" si="9"/>
        <v>26188880</v>
      </c>
      <c r="K645"/>
      <c r="L645"/>
      <c r="M645"/>
      <c r="N645" s="262"/>
    </row>
    <row r="646" spans="1:14" ht="30" x14ac:dyDescent="0.25">
      <c r="A646" s="287"/>
      <c r="B646" s="276" t="s">
        <v>2356</v>
      </c>
      <c r="C646" s="290">
        <v>17078119</v>
      </c>
      <c r="D646" s="290"/>
      <c r="E646" s="290"/>
      <c r="F646" s="290"/>
      <c r="G646" s="290"/>
      <c r="H646" s="290"/>
      <c r="I646" s="290"/>
      <c r="J646" s="292">
        <f t="shared" si="9"/>
        <v>17078119</v>
      </c>
      <c r="K646"/>
      <c r="L646"/>
      <c r="M646"/>
      <c r="N646" s="262"/>
    </row>
    <row r="647" spans="1:14" ht="45" x14ac:dyDescent="0.25">
      <c r="A647" s="287"/>
      <c r="B647" s="276" t="s">
        <v>2357</v>
      </c>
      <c r="C647" s="290">
        <v>120861</v>
      </c>
      <c r="D647" s="290"/>
      <c r="E647" s="290"/>
      <c r="F647" s="290"/>
      <c r="G647" s="290"/>
      <c r="H647" s="290"/>
      <c r="I647" s="290"/>
      <c r="J647" s="292">
        <f t="shared" si="9"/>
        <v>120861</v>
      </c>
      <c r="K647"/>
      <c r="L647"/>
      <c r="M647"/>
      <c r="N647" s="262"/>
    </row>
    <row r="648" spans="1:14" ht="30" x14ac:dyDescent="0.25">
      <c r="A648" s="287"/>
      <c r="B648" s="276" t="s">
        <v>2358</v>
      </c>
      <c r="C648" s="290"/>
      <c r="D648" s="290"/>
      <c r="E648" s="290"/>
      <c r="F648" s="290"/>
      <c r="G648" s="290">
        <v>90679</v>
      </c>
      <c r="H648" s="290"/>
      <c r="I648" s="290"/>
      <c r="J648" s="292">
        <f t="shared" si="9"/>
        <v>90679</v>
      </c>
      <c r="K648"/>
      <c r="L648"/>
      <c r="M648"/>
      <c r="N648" s="262"/>
    </row>
    <row r="649" spans="1:14" ht="45" x14ac:dyDescent="0.25">
      <c r="A649" s="287"/>
      <c r="B649" s="276" t="s">
        <v>2359</v>
      </c>
      <c r="C649" s="290">
        <v>6635781</v>
      </c>
      <c r="D649" s="290"/>
      <c r="E649" s="290"/>
      <c r="F649" s="290"/>
      <c r="G649" s="290"/>
      <c r="H649" s="290"/>
      <c r="I649" s="290"/>
      <c r="J649" s="292">
        <f t="shared" si="9"/>
        <v>6635781</v>
      </c>
      <c r="K649"/>
      <c r="L649"/>
      <c r="M649"/>
      <c r="N649" s="262"/>
    </row>
    <row r="650" spans="1:14" ht="45" x14ac:dyDescent="0.25">
      <c r="A650" s="287"/>
      <c r="B650" s="276" t="s">
        <v>2360</v>
      </c>
      <c r="C650" s="290">
        <v>6731551</v>
      </c>
      <c r="D650" s="290"/>
      <c r="E650" s="290"/>
      <c r="F650" s="290"/>
      <c r="G650" s="290"/>
      <c r="H650" s="290"/>
      <c r="I650" s="290"/>
      <c r="J650" s="292">
        <f t="shared" si="9"/>
        <v>6731551</v>
      </c>
      <c r="K650"/>
      <c r="L650"/>
      <c r="M650"/>
      <c r="N650" s="262"/>
    </row>
    <row r="651" spans="1:14" ht="45" x14ac:dyDescent="0.25">
      <c r="A651" s="287"/>
      <c r="B651" s="276" t="s">
        <v>2361</v>
      </c>
      <c r="C651" s="290">
        <v>11006928</v>
      </c>
      <c r="D651" s="290"/>
      <c r="E651" s="290"/>
      <c r="F651" s="290"/>
      <c r="G651" s="290"/>
      <c r="H651" s="290"/>
      <c r="I651" s="290"/>
      <c r="J651" s="292">
        <f t="shared" ref="J651:J714" si="10">SUM(C651:I651)</f>
        <v>11006928</v>
      </c>
      <c r="K651"/>
      <c r="L651"/>
      <c r="M651"/>
      <c r="N651" s="262"/>
    </row>
    <row r="652" spans="1:14" ht="30" x14ac:dyDescent="0.25">
      <c r="A652" s="287"/>
      <c r="B652" s="276" t="s">
        <v>2362</v>
      </c>
      <c r="C652" s="290">
        <v>6779437</v>
      </c>
      <c r="D652" s="290"/>
      <c r="E652" s="290"/>
      <c r="F652" s="290"/>
      <c r="G652" s="290"/>
      <c r="H652" s="290"/>
      <c r="I652" s="290"/>
      <c r="J652" s="292">
        <f t="shared" si="10"/>
        <v>6779437</v>
      </c>
      <c r="K652"/>
      <c r="L652"/>
      <c r="M652"/>
      <c r="N652" s="262"/>
    </row>
    <row r="653" spans="1:14" ht="30" x14ac:dyDescent="0.25">
      <c r="A653" s="287"/>
      <c r="B653" s="276" t="s">
        <v>2363</v>
      </c>
      <c r="C653" s="290">
        <v>11249055</v>
      </c>
      <c r="D653" s="290"/>
      <c r="E653" s="290"/>
      <c r="F653" s="290"/>
      <c r="G653" s="290"/>
      <c r="H653" s="290"/>
      <c r="I653" s="290"/>
      <c r="J653" s="292">
        <f t="shared" si="10"/>
        <v>11249055</v>
      </c>
      <c r="K653"/>
      <c r="L653"/>
      <c r="M653"/>
      <c r="N653" s="262"/>
    </row>
    <row r="654" spans="1:14" ht="45" x14ac:dyDescent="0.25">
      <c r="A654" s="287"/>
      <c r="B654" s="276" t="s">
        <v>2364</v>
      </c>
      <c r="C654" s="290">
        <v>11208701</v>
      </c>
      <c r="D654" s="290"/>
      <c r="E654" s="290"/>
      <c r="F654" s="290"/>
      <c r="G654" s="290"/>
      <c r="H654" s="290"/>
      <c r="I654" s="290"/>
      <c r="J654" s="292">
        <f t="shared" si="10"/>
        <v>11208701</v>
      </c>
      <c r="K654"/>
      <c r="L654"/>
      <c r="M654"/>
      <c r="N654" s="262"/>
    </row>
    <row r="655" spans="1:14" ht="45" x14ac:dyDescent="0.25">
      <c r="A655" s="287"/>
      <c r="B655" s="276" t="s">
        <v>2365</v>
      </c>
      <c r="C655" s="290">
        <v>4785373</v>
      </c>
      <c r="D655" s="290"/>
      <c r="E655" s="290"/>
      <c r="F655" s="290"/>
      <c r="G655" s="290"/>
      <c r="H655" s="290"/>
      <c r="I655" s="290"/>
      <c r="J655" s="292">
        <f t="shared" si="10"/>
        <v>4785373</v>
      </c>
      <c r="K655"/>
      <c r="L655"/>
      <c r="M655"/>
      <c r="N655" s="262"/>
    </row>
    <row r="656" spans="1:14" ht="45" x14ac:dyDescent="0.25">
      <c r="A656" s="287"/>
      <c r="B656" s="276" t="s">
        <v>2366</v>
      </c>
      <c r="C656" s="290">
        <v>11208701</v>
      </c>
      <c r="D656" s="290"/>
      <c r="E656" s="290"/>
      <c r="F656" s="290"/>
      <c r="G656" s="290"/>
      <c r="H656" s="290"/>
      <c r="I656" s="290"/>
      <c r="J656" s="292">
        <f t="shared" si="10"/>
        <v>11208701</v>
      </c>
      <c r="K656"/>
      <c r="L656"/>
      <c r="M656"/>
      <c r="N656" s="262"/>
    </row>
    <row r="657" spans="1:14" ht="45" x14ac:dyDescent="0.25">
      <c r="A657" s="287"/>
      <c r="B657" s="276" t="s">
        <v>2367</v>
      </c>
      <c r="C657" s="290">
        <v>4612045</v>
      </c>
      <c r="D657" s="290"/>
      <c r="E657" s="290"/>
      <c r="F657" s="290"/>
      <c r="G657" s="290"/>
      <c r="H657" s="290"/>
      <c r="I657" s="290"/>
      <c r="J657" s="292">
        <f t="shared" si="10"/>
        <v>4612045</v>
      </c>
      <c r="K657"/>
      <c r="L657"/>
      <c r="M657"/>
      <c r="N657" s="262"/>
    </row>
    <row r="658" spans="1:14" ht="45" x14ac:dyDescent="0.25">
      <c r="A658" s="287"/>
      <c r="B658" s="276" t="s">
        <v>2368</v>
      </c>
      <c r="C658" s="290">
        <v>6731551</v>
      </c>
      <c r="D658" s="290"/>
      <c r="E658" s="290"/>
      <c r="F658" s="290"/>
      <c r="G658" s="290"/>
      <c r="H658" s="290"/>
      <c r="I658" s="290"/>
      <c r="J658" s="292">
        <f t="shared" si="10"/>
        <v>6731551</v>
      </c>
      <c r="K658"/>
      <c r="L658"/>
      <c r="M658"/>
      <c r="N658" s="262"/>
    </row>
    <row r="659" spans="1:14" ht="15" x14ac:dyDescent="0.25">
      <c r="A659" s="287"/>
      <c r="B659" s="276" t="s">
        <v>2369</v>
      </c>
      <c r="C659" s="290"/>
      <c r="D659" s="290"/>
      <c r="E659" s="290"/>
      <c r="F659" s="290"/>
      <c r="G659" s="290">
        <v>22104</v>
      </c>
      <c r="H659" s="290"/>
      <c r="I659" s="290"/>
      <c r="J659" s="292">
        <f t="shared" si="10"/>
        <v>22104</v>
      </c>
      <c r="K659"/>
      <c r="L659"/>
      <c r="M659"/>
      <c r="N659" s="262"/>
    </row>
    <row r="660" spans="1:14" ht="30" x14ac:dyDescent="0.25">
      <c r="A660" s="287"/>
      <c r="B660" s="276" t="s">
        <v>2370</v>
      </c>
      <c r="C660" s="290">
        <v>10286248</v>
      </c>
      <c r="D660" s="290"/>
      <c r="E660" s="290"/>
      <c r="F660" s="290"/>
      <c r="G660" s="290"/>
      <c r="H660" s="290"/>
      <c r="I660" s="290"/>
      <c r="J660" s="292">
        <f t="shared" si="10"/>
        <v>10286248</v>
      </c>
      <c r="K660"/>
      <c r="L660"/>
      <c r="M660"/>
      <c r="N660" s="262"/>
    </row>
    <row r="661" spans="1:14" ht="30" x14ac:dyDescent="0.25">
      <c r="A661" s="287"/>
      <c r="B661" s="276" t="s">
        <v>2371</v>
      </c>
      <c r="C661" s="290">
        <v>37456292</v>
      </c>
      <c r="D661" s="290"/>
      <c r="E661" s="290"/>
      <c r="F661" s="290"/>
      <c r="G661" s="290"/>
      <c r="H661" s="290"/>
      <c r="I661" s="290"/>
      <c r="J661" s="292">
        <f t="shared" si="10"/>
        <v>37456292</v>
      </c>
      <c r="K661"/>
      <c r="L661"/>
      <c r="M661"/>
      <c r="N661" s="262"/>
    </row>
    <row r="662" spans="1:14" ht="45" x14ac:dyDescent="0.25">
      <c r="A662" s="287"/>
      <c r="B662" s="276" t="s">
        <v>2372</v>
      </c>
      <c r="C662" s="290"/>
      <c r="D662" s="290">
        <v>26168408</v>
      </c>
      <c r="E662" s="290"/>
      <c r="F662" s="290"/>
      <c r="G662" s="290"/>
      <c r="H662" s="290"/>
      <c r="I662" s="290"/>
      <c r="J662" s="292">
        <f t="shared" si="10"/>
        <v>26168408</v>
      </c>
      <c r="K662"/>
      <c r="L662"/>
      <c r="M662"/>
      <c r="N662" s="262"/>
    </row>
    <row r="663" spans="1:14" ht="30" x14ac:dyDescent="0.25">
      <c r="A663" s="287"/>
      <c r="B663" s="276" t="s">
        <v>2373</v>
      </c>
      <c r="C663" s="290">
        <v>11825415</v>
      </c>
      <c r="D663" s="290"/>
      <c r="E663" s="290"/>
      <c r="F663" s="290"/>
      <c r="G663" s="290"/>
      <c r="H663" s="290"/>
      <c r="I663" s="290"/>
      <c r="J663" s="292">
        <f t="shared" si="10"/>
        <v>11825415</v>
      </c>
      <c r="K663"/>
      <c r="L663"/>
      <c r="M663"/>
      <c r="N663" s="262"/>
    </row>
    <row r="664" spans="1:14" ht="45" x14ac:dyDescent="0.25">
      <c r="A664" s="287"/>
      <c r="B664" s="276" t="s">
        <v>2374</v>
      </c>
      <c r="C664" s="290">
        <v>37399895</v>
      </c>
      <c r="D664" s="290"/>
      <c r="E664" s="290"/>
      <c r="F664" s="290"/>
      <c r="G664" s="290"/>
      <c r="H664" s="290"/>
      <c r="I664" s="290"/>
      <c r="J664" s="292">
        <f t="shared" si="10"/>
        <v>37399895</v>
      </c>
      <c r="K664"/>
      <c r="L664"/>
      <c r="M664"/>
      <c r="N664" s="262"/>
    </row>
    <row r="665" spans="1:14" ht="45" x14ac:dyDescent="0.25">
      <c r="A665" s="287"/>
      <c r="B665" s="276" t="s">
        <v>2375</v>
      </c>
      <c r="C665" s="290">
        <v>29578279</v>
      </c>
      <c r="D665" s="290"/>
      <c r="E665" s="290"/>
      <c r="F665" s="290"/>
      <c r="G665" s="290"/>
      <c r="H665" s="290"/>
      <c r="I665" s="290"/>
      <c r="J665" s="292">
        <f t="shared" si="10"/>
        <v>29578279</v>
      </c>
      <c r="K665"/>
      <c r="L665"/>
      <c r="M665"/>
      <c r="N665" s="262"/>
    </row>
    <row r="666" spans="1:14" ht="15" x14ac:dyDescent="0.25">
      <c r="A666" s="287"/>
      <c r="B666" s="276" t="s">
        <v>2376</v>
      </c>
      <c r="C666" s="290"/>
      <c r="D666" s="290">
        <v>35200102.770000003</v>
      </c>
      <c r="E666" s="290">
        <v>4463703</v>
      </c>
      <c r="F666" s="290"/>
      <c r="G666" s="290"/>
      <c r="H666" s="290"/>
      <c r="I666" s="290"/>
      <c r="J666" s="292">
        <f t="shared" si="10"/>
        <v>39663805.770000003</v>
      </c>
      <c r="K666"/>
      <c r="L666"/>
      <c r="M666"/>
      <c r="N666" s="262"/>
    </row>
    <row r="667" spans="1:14" ht="30" x14ac:dyDescent="0.25">
      <c r="A667" s="287"/>
      <c r="B667" s="276" t="s">
        <v>2377</v>
      </c>
      <c r="C667" s="290">
        <v>5500000</v>
      </c>
      <c r="D667" s="290"/>
      <c r="E667" s="290"/>
      <c r="F667" s="290"/>
      <c r="G667" s="290"/>
      <c r="H667" s="290"/>
      <c r="I667" s="290"/>
      <c r="J667" s="292">
        <f t="shared" si="10"/>
        <v>5500000</v>
      </c>
      <c r="K667"/>
      <c r="L667"/>
      <c r="M667"/>
      <c r="N667" s="262"/>
    </row>
    <row r="668" spans="1:14" ht="30" x14ac:dyDescent="0.25">
      <c r="A668" s="287"/>
      <c r="B668" s="276" t="s">
        <v>2378</v>
      </c>
      <c r="C668" s="290"/>
      <c r="D668" s="290"/>
      <c r="E668" s="290"/>
      <c r="F668" s="290"/>
      <c r="G668" s="290">
        <v>97641</v>
      </c>
      <c r="H668" s="290"/>
      <c r="I668" s="290"/>
      <c r="J668" s="292">
        <f t="shared" si="10"/>
        <v>97641</v>
      </c>
      <c r="K668"/>
      <c r="L668"/>
      <c r="M668"/>
      <c r="N668" s="262"/>
    </row>
    <row r="669" spans="1:14" ht="30" x14ac:dyDescent="0.25">
      <c r="A669" s="287"/>
      <c r="B669" s="276" t="s">
        <v>2379</v>
      </c>
      <c r="C669" s="290"/>
      <c r="D669" s="290"/>
      <c r="E669" s="290"/>
      <c r="F669" s="290"/>
      <c r="G669" s="290">
        <v>3798</v>
      </c>
      <c r="H669" s="290"/>
      <c r="I669" s="290"/>
      <c r="J669" s="292">
        <f t="shared" si="10"/>
        <v>3798</v>
      </c>
      <c r="K669"/>
      <c r="L669"/>
      <c r="M669"/>
      <c r="N669" s="262"/>
    </row>
    <row r="670" spans="1:14" ht="45" x14ac:dyDescent="0.25">
      <c r="A670" s="287"/>
      <c r="B670" s="276" t="s">
        <v>2380</v>
      </c>
      <c r="C670" s="290">
        <v>29890420</v>
      </c>
      <c r="D670" s="290"/>
      <c r="E670" s="290"/>
      <c r="F670" s="290"/>
      <c r="G670" s="290"/>
      <c r="H670" s="290"/>
      <c r="I670" s="290"/>
      <c r="J670" s="292">
        <f t="shared" si="10"/>
        <v>29890420</v>
      </c>
      <c r="K670"/>
      <c r="L670"/>
      <c r="M670"/>
      <c r="N670" s="262"/>
    </row>
    <row r="671" spans="1:14" ht="45" x14ac:dyDescent="0.25">
      <c r="A671" s="287"/>
      <c r="B671" s="276" t="s">
        <v>2381</v>
      </c>
      <c r="C671" s="290">
        <v>6731551</v>
      </c>
      <c r="D671" s="290"/>
      <c r="E671" s="290"/>
      <c r="F671" s="290"/>
      <c r="G671" s="290"/>
      <c r="H671" s="290"/>
      <c r="I671" s="290"/>
      <c r="J671" s="292">
        <f t="shared" si="10"/>
        <v>6731551</v>
      </c>
      <c r="K671"/>
      <c r="L671"/>
      <c r="M671"/>
      <c r="N671" s="262"/>
    </row>
    <row r="672" spans="1:14" ht="45" x14ac:dyDescent="0.25">
      <c r="A672" s="287"/>
      <c r="B672" s="276" t="s">
        <v>2382</v>
      </c>
      <c r="C672" s="290">
        <v>11289410</v>
      </c>
      <c r="D672" s="290"/>
      <c r="E672" s="290"/>
      <c r="F672" s="290"/>
      <c r="G672" s="290"/>
      <c r="H672" s="290"/>
      <c r="I672" s="290"/>
      <c r="J672" s="292">
        <f t="shared" si="10"/>
        <v>11289410</v>
      </c>
      <c r="K672"/>
      <c r="L672"/>
      <c r="M672"/>
      <c r="N672" s="262"/>
    </row>
    <row r="673" spans="1:14" ht="30" x14ac:dyDescent="0.25">
      <c r="A673" s="287"/>
      <c r="B673" s="276" t="s">
        <v>2383</v>
      </c>
      <c r="C673" s="290">
        <v>11208701</v>
      </c>
      <c r="D673" s="290"/>
      <c r="E673" s="290"/>
      <c r="F673" s="290"/>
      <c r="G673" s="290"/>
      <c r="H673" s="290"/>
      <c r="I673" s="290"/>
      <c r="J673" s="292">
        <f t="shared" si="10"/>
        <v>11208701</v>
      </c>
      <c r="K673"/>
      <c r="L673"/>
      <c r="M673"/>
      <c r="N673" s="262"/>
    </row>
    <row r="674" spans="1:14" ht="30" x14ac:dyDescent="0.25">
      <c r="A674" s="287"/>
      <c r="B674" s="276" t="s">
        <v>2384</v>
      </c>
      <c r="C674" s="290">
        <v>6755494</v>
      </c>
      <c r="D674" s="290"/>
      <c r="E674" s="290"/>
      <c r="F674" s="290"/>
      <c r="G674" s="290"/>
      <c r="H674" s="290"/>
      <c r="I674" s="290"/>
      <c r="J674" s="292">
        <f t="shared" si="10"/>
        <v>6755494</v>
      </c>
      <c r="K674"/>
      <c r="L674"/>
      <c r="M674"/>
      <c r="N674" s="262"/>
    </row>
    <row r="675" spans="1:14" ht="45" x14ac:dyDescent="0.25">
      <c r="A675" s="287"/>
      <c r="B675" s="276" t="s">
        <v>2385</v>
      </c>
      <c r="C675" s="290">
        <v>11006928</v>
      </c>
      <c r="D675" s="290"/>
      <c r="E675" s="290"/>
      <c r="F675" s="290"/>
      <c r="G675" s="290"/>
      <c r="H675" s="290"/>
      <c r="I675" s="290"/>
      <c r="J675" s="292">
        <f t="shared" si="10"/>
        <v>11006928</v>
      </c>
      <c r="K675"/>
      <c r="L675"/>
      <c r="M675"/>
      <c r="N675" s="262"/>
    </row>
    <row r="676" spans="1:14" ht="30" x14ac:dyDescent="0.25">
      <c r="A676" s="287"/>
      <c r="B676" s="276" t="s">
        <v>2386</v>
      </c>
      <c r="C676" s="290">
        <v>11075727</v>
      </c>
      <c r="D676" s="290"/>
      <c r="E676" s="290"/>
      <c r="F676" s="290"/>
      <c r="G676" s="290"/>
      <c r="H676" s="290"/>
      <c r="I676" s="290"/>
      <c r="J676" s="292">
        <f t="shared" si="10"/>
        <v>11075727</v>
      </c>
      <c r="K676"/>
      <c r="L676"/>
      <c r="M676"/>
      <c r="N676" s="262"/>
    </row>
    <row r="677" spans="1:14" ht="30" x14ac:dyDescent="0.25">
      <c r="A677" s="287"/>
      <c r="B677" s="276" t="s">
        <v>2387</v>
      </c>
      <c r="C677" s="290">
        <v>6731551</v>
      </c>
      <c r="D677" s="290"/>
      <c r="E677" s="290"/>
      <c r="F677" s="290"/>
      <c r="G677" s="290"/>
      <c r="H677" s="290"/>
      <c r="I677" s="290"/>
      <c r="J677" s="292">
        <f t="shared" si="10"/>
        <v>6731551</v>
      </c>
      <c r="K677"/>
      <c r="L677"/>
      <c r="M677"/>
      <c r="N677" s="262"/>
    </row>
    <row r="678" spans="1:14" ht="45" x14ac:dyDescent="0.25">
      <c r="A678" s="287"/>
      <c r="B678" s="276" t="s">
        <v>2388</v>
      </c>
      <c r="C678" s="290">
        <v>11208701</v>
      </c>
      <c r="D678" s="290"/>
      <c r="E678" s="290"/>
      <c r="F678" s="290"/>
      <c r="G678" s="290"/>
      <c r="H678" s="290"/>
      <c r="I678" s="290"/>
      <c r="J678" s="292">
        <f t="shared" si="10"/>
        <v>11208701</v>
      </c>
      <c r="K678"/>
      <c r="L678"/>
      <c r="M678"/>
      <c r="N678" s="262"/>
    </row>
    <row r="679" spans="1:14" ht="45" x14ac:dyDescent="0.25">
      <c r="A679" s="287"/>
      <c r="B679" s="276" t="s">
        <v>2389</v>
      </c>
      <c r="C679" s="290">
        <v>4701637</v>
      </c>
      <c r="D679" s="290"/>
      <c r="E679" s="290"/>
      <c r="F679" s="290"/>
      <c r="G679" s="290"/>
      <c r="H679" s="290"/>
      <c r="I679" s="290"/>
      <c r="J679" s="292">
        <f t="shared" si="10"/>
        <v>4701637</v>
      </c>
      <c r="K679"/>
      <c r="L679"/>
      <c r="M679"/>
      <c r="N679" s="262"/>
    </row>
    <row r="680" spans="1:14" ht="45" x14ac:dyDescent="0.25">
      <c r="A680" s="287"/>
      <c r="B680" s="276" t="s">
        <v>2390</v>
      </c>
      <c r="C680" s="290">
        <v>6755494</v>
      </c>
      <c r="D680" s="290"/>
      <c r="E680" s="290"/>
      <c r="F680" s="290"/>
      <c r="G680" s="290"/>
      <c r="H680" s="290"/>
      <c r="I680" s="290"/>
      <c r="J680" s="292">
        <f t="shared" si="10"/>
        <v>6755494</v>
      </c>
      <c r="K680"/>
      <c r="L680"/>
      <c r="M680"/>
      <c r="N680" s="262"/>
    </row>
    <row r="681" spans="1:14" ht="15" x14ac:dyDescent="0.25">
      <c r="A681" s="287"/>
      <c r="B681" s="276" t="s">
        <v>2391</v>
      </c>
      <c r="C681" s="290">
        <v>709263</v>
      </c>
      <c r="D681" s="290"/>
      <c r="E681" s="290"/>
      <c r="F681" s="290"/>
      <c r="G681" s="290"/>
      <c r="H681" s="290"/>
      <c r="I681" s="290"/>
      <c r="J681" s="292">
        <f t="shared" si="10"/>
        <v>709263</v>
      </c>
      <c r="K681"/>
      <c r="L681"/>
      <c r="M681"/>
      <c r="N681" s="262"/>
    </row>
    <row r="682" spans="1:14" ht="30" x14ac:dyDescent="0.25">
      <c r="A682" s="287"/>
      <c r="B682" s="276" t="s">
        <v>2392</v>
      </c>
      <c r="C682" s="290">
        <v>7039971</v>
      </c>
      <c r="D682" s="290"/>
      <c r="E682" s="290"/>
      <c r="F682" s="290"/>
      <c r="G682" s="290"/>
      <c r="H682" s="290"/>
      <c r="I682" s="290"/>
      <c r="J682" s="292">
        <f t="shared" si="10"/>
        <v>7039971</v>
      </c>
      <c r="K682"/>
      <c r="L682"/>
      <c r="M682"/>
      <c r="N682" s="262"/>
    </row>
    <row r="683" spans="1:14" ht="45" x14ac:dyDescent="0.25">
      <c r="A683" s="287"/>
      <c r="B683" s="276" t="s">
        <v>2393</v>
      </c>
      <c r="C683" s="290">
        <v>19151206</v>
      </c>
      <c r="D683" s="290"/>
      <c r="E683" s="290"/>
      <c r="F683" s="290"/>
      <c r="G683" s="290"/>
      <c r="H683" s="290"/>
      <c r="I683" s="290"/>
      <c r="J683" s="292">
        <f t="shared" si="10"/>
        <v>19151206</v>
      </c>
      <c r="K683"/>
      <c r="L683"/>
      <c r="M683"/>
      <c r="N683" s="262"/>
    </row>
    <row r="684" spans="1:14" ht="30" x14ac:dyDescent="0.25">
      <c r="A684" s="287"/>
      <c r="B684" s="276" t="s">
        <v>2394</v>
      </c>
      <c r="C684" s="290">
        <v>8256874</v>
      </c>
      <c r="D684" s="290"/>
      <c r="E684" s="290"/>
      <c r="F684" s="290"/>
      <c r="G684" s="290"/>
      <c r="H684" s="290"/>
      <c r="I684" s="290"/>
      <c r="J684" s="292">
        <f t="shared" si="10"/>
        <v>8256874</v>
      </c>
      <c r="K684"/>
      <c r="L684"/>
      <c r="M684"/>
      <c r="N684" s="262"/>
    </row>
    <row r="685" spans="1:14" ht="30" x14ac:dyDescent="0.25">
      <c r="A685" s="287"/>
      <c r="B685" s="276" t="s">
        <v>2395</v>
      </c>
      <c r="C685" s="290">
        <v>85603015</v>
      </c>
      <c r="D685" s="290"/>
      <c r="E685" s="290"/>
      <c r="F685" s="290"/>
      <c r="G685" s="290"/>
      <c r="H685" s="290"/>
      <c r="I685" s="290"/>
      <c r="J685" s="292">
        <f t="shared" si="10"/>
        <v>85603015</v>
      </c>
      <c r="K685"/>
      <c r="L685"/>
      <c r="M685"/>
      <c r="N685" s="262"/>
    </row>
    <row r="686" spans="1:14" ht="30" x14ac:dyDescent="0.25">
      <c r="A686" s="287"/>
      <c r="B686" s="276" t="s">
        <v>2396</v>
      </c>
      <c r="C686" s="290">
        <v>24353780</v>
      </c>
      <c r="D686" s="290"/>
      <c r="E686" s="290"/>
      <c r="F686" s="290"/>
      <c r="G686" s="290"/>
      <c r="H686" s="290"/>
      <c r="I686" s="290"/>
      <c r="J686" s="292">
        <f t="shared" si="10"/>
        <v>24353780</v>
      </c>
      <c r="K686"/>
      <c r="L686"/>
      <c r="M686"/>
      <c r="N686" s="262"/>
    </row>
    <row r="687" spans="1:14" ht="30" x14ac:dyDescent="0.25">
      <c r="A687" s="287"/>
      <c r="B687" s="276" t="s">
        <v>2397</v>
      </c>
      <c r="C687" s="290">
        <v>963350</v>
      </c>
      <c r="D687" s="290"/>
      <c r="E687" s="290"/>
      <c r="F687" s="290"/>
      <c r="G687" s="290"/>
      <c r="H687" s="290"/>
      <c r="I687" s="290"/>
      <c r="J687" s="292">
        <f t="shared" si="10"/>
        <v>963350</v>
      </c>
      <c r="K687"/>
      <c r="L687"/>
      <c r="M687"/>
      <c r="N687" s="262"/>
    </row>
    <row r="688" spans="1:14" ht="45" x14ac:dyDescent="0.25">
      <c r="A688" s="287"/>
      <c r="B688" s="276" t="s">
        <v>2398</v>
      </c>
      <c r="C688" s="290">
        <v>11859548</v>
      </c>
      <c r="D688" s="290"/>
      <c r="E688" s="290"/>
      <c r="F688" s="290"/>
      <c r="G688" s="290"/>
      <c r="H688" s="290"/>
      <c r="I688" s="290"/>
      <c r="J688" s="292">
        <f t="shared" si="10"/>
        <v>11859548</v>
      </c>
      <c r="K688"/>
      <c r="L688"/>
      <c r="M688"/>
      <c r="N688" s="262"/>
    </row>
    <row r="689" spans="1:14" ht="30" x14ac:dyDescent="0.25">
      <c r="A689" s="287"/>
      <c r="B689" s="276" t="s">
        <v>2399</v>
      </c>
      <c r="C689" s="290">
        <v>12204671</v>
      </c>
      <c r="D689" s="290"/>
      <c r="E689" s="290"/>
      <c r="F689" s="290"/>
      <c r="G689" s="290"/>
      <c r="H689" s="290"/>
      <c r="I689" s="290"/>
      <c r="J689" s="292">
        <f t="shared" si="10"/>
        <v>12204671</v>
      </c>
      <c r="K689"/>
      <c r="L689"/>
      <c r="M689"/>
      <c r="N689" s="262"/>
    </row>
    <row r="690" spans="1:14" ht="30" x14ac:dyDescent="0.25">
      <c r="A690" s="287"/>
      <c r="B690" s="276" t="s">
        <v>2400</v>
      </c>
      <c r="C690" s="290">
        <v>39270300</v>
      </c>
      <c r="D690" s="290"/>
      <c r="E690" s="290"/>
      <c r="F690" s="290"/>
      <c r="G690" s="290"/>
      <c r="H690" s="290"/>
      <c r="I690" s="290"/>
      <c r="J690" s="292">
        <f t="shared" si="10"/>
        <v>39270300</v>
      </c>
      <c r="K690"/>
      <c r="L690"/>
      <c r="M690"/>
      <c r="N690" s="262"/>
    </row>
    <row r="691" spans="1:14" ht="30" x14ac:dyDescent="0.25">
      <c r="A691" s="287"/>
      <c r="B691" s="276" t="s">
        <v>2401</v>
      </c>
      <c r="C691" s="290"/>
      <c r="D691" s="290"/>
      <c r="E691" s="290"/>
      <c r="F691" s="290"/>
      <c r="G691" s="290">
        <v>103617</v>
      </c>
      <c r="H691" s="290"/>
      <c r="I691" s="290"/>
      <c r="J691" s="292">
        <f t="shared" si="10"/>
        <v>103617</v>
      </c>
      <c r="K691"/>
      <c r="L691"/>
      <c r="M691"/>
      <c r="N691" s="262"/>
    </row>
    <row r="692" spans="1:14" ht="30" x14ac:dyDescent="0.25">
      <c r="A692" s="287"/>
      <c r="B692" s="276" t="s">
        <v>2402</v>
      </c>
      <c r="C692" s="290">
        <v>11289410</v>
      </c>
      <c r="D692" s="290"/>
      <c r="E692" s="290"/>
      <c r="F692" s="290"/>
      <c r="G692" s="290"/>
      <c r="H692" s="290"/>
      <c r="I692" s="290"/>
      <c r="J692" s="292">
        <f t="shared" si="10"/>
        <v>11289410</v>
      </c>
      <c r="K692"/>
      <c r="L692"/>
      <c r="M692"/>
      <c r="N692" s="262"/>
    </row>
    <row r="693" spans="1:14" ht="45" x14ac:dyDescent="0.25">
      <c r="A693" s="287"/>
      <c r="B693" s="276" t="s">
        <v>2403</v>
      </c>
      <c r="C693" s="290">
        <v>6755494</v>
      </c>
      <c r="D693" s="290"/>
      <c r="E693" s="290"/>
      <c r="F693" s="290"/>
      <c r="G693" s="290"/>
      <c r="H693" s="290"/>
      <c r="I693" s="290"/>
      <c r="J693" s="292">
        <f t="shared" si="10"/>
        <v>6755494</v>
      </c>
      <c r="K693"/>
      <c r="L693"/>
      <c r="M693"/>
      <c r="N693" s="262"/>
    </row>
    <row r="694" spans="1:14" ht="30" x14ac:dyDescent="0.25">
      <c r="A694" s="287"/>
      <c r="B694" s="276" t="s">
        <v>2404</v>
      </c>
      <c r="C694" s="290">
        <v>4768626</v>
      </c>
      <c r="D694" s="290"/>
      <c r="E694" s="290"/>
      <c r="F694" s="290"/>
      <c r="G694" s="290"/>
      <c r="H694" s="290"/>
      <c r="I694" s="290"/>
      <c r="J694" s="292">
        <f t="shared" si="10"/>
        <v>4768626</v>
      </c>
      <c r="K694"/>
      <c r="L694"/>
      <c r="M694"/>
      <c r="N694" s="262"/>
    </row>
    <row r="695" spans="1:14" ht="30" x14ac:dyDescent="0.25">
      <c r="A695" s="287"/>
      <c r="B695" s="276" t="s">
        <v>2405</v>
      </c>
      <c r="C695" s="290">
        <v>6582165</v>
      </c>
      <c r="D695" s="290"/>
      <c r="E695" s="290"/>
      <c r="F695" s="290"/>
      <c r="G695" s="290"/>
      <c r="H695" s="290"/>
      <c r="I695" s="290"/>
      <c r="J695" s="292">
        <f t="shared" si="10"/>
        <v>6582165</v>
      </c>
      <c r="K695"/>
      <c r="L695"/>
      <c r="M695"/>
      <c r="N695" s="262"/>
    </row>
    <row r="696" spans="1:14" ht="45" x14ac:dyDescent="0.25">
      <c r="A696" s="287"/>
      <c r="B696" s="276" t="s">
        <v>2406</v>
      </c>
      <c r="C696" s="290">
        <v>6731551</v>
      </c>
      <c r="D696" s="290"/>
      <c r="E696" s="290"/>
      <c r="F696" s="290"/>
      <c r="G696" s="290"/>
      <c r="H696" s="290"/>
      <c r="I696" s="290"/>
      <c r="J696" s="292">
        <f t="shared" si="10"/>
        <v>6731551</v>
      </c>
      <c r="K696"/>
      <c r="L696"/>
      <c r="M696"/>
      <c r="N696" s="262"/>
    </row>
    <row r="697" spans="1:14" ht="30" x14ac:dyDescent="0.25">
      <c r="A697" s="287"/>
      <c r="B697" s="276" t="s">
        <v>2407</v>
      </c>
      <c r="C697" s="290">
        <v>6731551</v>
      </c>
      <c r="D697" s="290"/>
      <c r="E697" s="290"/>
      <c r="F697" s="290"/>
      <c r="G697" s="290"/>
      <c r="H697" s="290"/>
      <c r="I697" s="290"/>
      <c r="J697" s="292">
        <f t="shared" si="10"/>
        <v>6731551</v>
      </c>
      <c r="K697"/>
      <c r="L697"/>
      <c r="M697"/>
      <c r="N697" s="262"/>
    </row>
    <row r="698" spans="1:14" ht="45" x14ac:dyDescent="0.25">
      <c r="A698" s="287"/>
      <c r="B698" s="276" t="s">
        <v>2408</v>
      </c>
      <c r="C698" s="290">
        <v>4684890</v>
      </c>
      <c r="D698" s="290"/>
      <c r="E698" s="290"/>
      <c r="F698" s="290"/>
      <c r="G698" s="290"/>
      <c r="H698" s="290"/>
      <c r="I698" s="290"/>
      <c r="J698" s="292">
        <f t="shared" si="10"/>
        <v>4684890</v>
      </c>
      <c r="K698"/>
      <c r="L698"/>
      <c r="M698"/>
      <c r="N698" s="262"/>
    </row>
    <row r="699" spans="1:14" ht="45" x14ac:dyDescent="0.25">
      <c r="A699" s="287"/>
      <c r="B699" s="276" t="s">
        <v>2409</v>
      </c>
      <c r="C699" s="290">
        <v>6731551</v>
      </c>
      <c r="D699" s="290"/>
      <c r="E699" s="290"/>
      <c r="F699" s="290"/>
      <c r="G699" s="290"/>
      <c r="H699" s="290"/>
      <c r="I699" s="290"/>
      <c r="J699" s="292">
        <f t="shared" si="10"/>
        <v>6731551</v>
      </c>
      <c r="K699"/>
      <c r="L699"/>
      <c r="M699"/>
      <c r="N699" s="262"/>
    </row>
    <row r="700" spans="1:14" ht="45" x14ac:dyDescent="0.25">
      <c r="A700" s="287"/>
      <c r="B700" s="276" t="s">
        <v>2410</v>
      </c>
      <c r="C700" s="290">
        <v>6635781</v>
      </c>
      <c r="D700" s="290"/>
      <c r="E700" s="290"/>
      <c r="F700" s="290"/>
      <c r="G700" s="290"/>
      <c r="H700" s="290"/>
      <c r="I700" s="290"/>
      <c r="J700" s="292">
        <f t="shared" si="10"/>
        <v>6635781</v>
      </c>
      <c r="K700"/>
      <c r="L700"/>
      <c r="M700"/>
      <c r="N700" s="262"/>
    </row>
    <row r="701" spans="1:14" ht="30" x14ac:dyDescent="0.25">
      <c r="A701" s="287"/>
      <c r="B701" s="276" t="s">
        <v>2411</v>
      </c>
      <c r="C701" s="290">
        <v>11249055</v>
      </c>
      <c r="D701" s="290"/>
      <c r="E701" s="290"/>
      <c r="F701" s="290"/>
      <c r="G701" s="290"/>
      <c r="H701" s="290"/>
      <c r="I701" s="290"/>
      <c r="J701" s="292">
        <f t="shared" si="10"/>
        <v>11249055</v>
      </c>
      <c r="K701"/>
      <c r="L701"/>
      <c r="M701"/>
      <c r="N701" s="262"/>
    </row>
    <row r="702" spans="1:14" ht="30" x14ac:dyDescent="0.25">
      <c r="A702" s="287"/>
      <c r="B702" s="276" t="s">
        <v>2412</v>
      </c>
      <c r="C702" s="290">
        <v>4000000</v>
      </c>
      <c r="D702" s="290"/>
      <c r="E702" s="290"/>
      <c r="F702" s="290"/>
      <c r="G702" s="290"/>
      <c r="H702" s="290"/>
      <c r="I702" s="290"/>
      <c r="J702" s="292">
        <f t="shared" si="10"/>
        <v>4000000</v>
      </c>
      <c r="K702"/>
      <c r="L702"/>
      <c r="M702"/>
      <c r="N702" s="262"/>
    </row>
    <row r="703" spans="1:14" ht="30" x14ac:dyDescent="0.25">
      <c r="A703" s="287"/>
      <c r="B703" s="276" t="s">
        <v>2413</v>
      </c>
      <c r="C703" s="290">
        <v>5742217</v>
      </c>
      <c r="D703" s="290"/>
      <c r="E703" s="290"/>
      <c r="F703" s="290"/>
      <c r="G703" s="290"/>
      <c r="H703" s="290"/>
      <c r="I703" s="290"/>
      <c r="J703" s="292">
        <f t="shared" si="10"/>
        <v>5742217</v>
      </c>
      <c r="K703"/>
      <c r="L703"/>
      <c r="M703"/>
      <c r="N703" s="262"/>
    </row>
    <row r="704" spans="1:14" ht="30" x14ac:dyDescent="0.25">
      <c r="A704" s="287"/>
      <c r="B704" s="276" t="s">
        <v>2414</v>
      </c>
      <c r="C704" s="290">
        <v>10896287</v>
      </c>
      <c r="D704" s="290"/>
      <c r="E704" s="290"/>
      <c r="F704" s="290"/>
      <c r="G704" s="290"/>
      <c r="H704" s="290"/>
      <c r="I704" s="290"/>
      <c r="J704" s="292">
        <f t="shared" si="10"/>
        <v>10896287</v>
      </c>
      <c r="K704"/>
      <c r="L704"/>
      <c r="M704"/>
      <c r="N704" s="262"/>
    </row>
    <row r="705" spans="1:14" ht="30" x14ac:dyDescent="0.25">
      <c r="A705" s="287"/>
      <c r="B705" s="276" t="s">
        <v>2415</v>
      </c>
      <c r="C705" s="290">
        <v>100617707</v>
      </c>
      <c r="D705" s="290"/>
      <c r="E705" s="290"/>
      <c r="F705" s="290"/>
      <c r="G705" s="290"/>
      <c r="H705" s="290"/>
      <c r="I705" s="290"/>
      <c r="J705" s="292">
        <f t="shared" si="10"/>
        <v>100617707</v>
      </c>
      <c r="K705"/>
      <c r="L705"/>
      <c r="M705"/>
      <c r="N705" s="262"/>
    </row>
    <row r="706" spans="1:14" ht="30" x14ac:dyDescent="0.25">
      <c r="A706" s="287"/>
      <c r="B706" s="276" t="s">
        <v>2416</v>
      </c>
      <c r="C706" s="290">
        <v>76425066</v>
      </c>
      <c r="D706" s="290"/>
      <c r="E706" s="290"/>
      <c r="F706" s="290"/>
      <c r="G706" s="290"/>
      <c r="H706" s="290"/>
      <c r="I706" s="290"/>
      <c r="J706" s="292">
        <f t="shared" si="10"/>
        <v>76425066</v>
      </c>
      <c r="K706"/>
      <c r="L706"/>
      <c r="M706"/>
      <c r="N706" s="262"/>
    </row>
    <row r="707" spans="1:14" ht="30" x14ac:dyDescent="0.25">
      <c r="A707" s="287"/>
      <c r="B707" s="276" t="s">
        <v>2417</v>
      </c>
      <c r="C707" s="290">
        <v>62629959</v>
      </c>
      <c r="D707" s="290"/>
      <c r="E707" s="290"/>
      <c r="F707" s="290"/>
      <c r="G707" s="290"/>
      <c r="H707" s="290"/>
      <c r="I707" s="290"/>
      <c r="J707" s="292">
        <f t="shared" si="10"/>
        <v>62629959</v>
      </c>
      <c r="K707"/>
      <c r="L707"/>
      <c r="M707"/>
      <c r="N707" s="262"/>
    </row>
    <row r="708" spans="1:14" ht="45" x14ac:dyDescent="0.25">
      <c r="A708" s="287"/>
      <c r="B708" s="276" t="s">
        <v>2418</v>
      </c>
      <c r="C708" s="290">
        <v>13353397</v>
      </c>
      <c r="D708" s="290"/>
      <c r="E708" s="290"/>
      <c r="F708" s="290"/>
      <c r="G708" s="290"/>
      <c r="H708" s="290"/>
      <c r="I708" s="290"/>
      <c r="J708" s="292">
        <f t="shared" si="10"/>
        <v>13353397</v>
      </c>
      <c r="K708"/>
      <c r="L708"/>
      <c r="M708"/>
      <c r="N708" s="262"/>
    </row>
    <row r="709" spans="1:14" ht="45" x14ac:dyDescent="0.25">
      <c r="A709" s="287"/>
      <c r="B709" s="276" t="s">
        <v>2419</v>
      </c>
      <c r="C709" s="290">
        <v>4931170</v>
      </c>
      <c r="D709" s="290"/>
      <c r="E709" s="290"/>
      <c r="F709" s="290"/>
      <c r="G709" s="290"/>
      <c r="H709" s="290"/>
      <c r="I709" s="290"/>
      <c r="J709" s="292">
        <f t="shared" si="10"/>
        <v>4931170</v>
      </c>
      <c r="K709"/>
      <c r="L709"/>
      <c r="M709"/>
      <c r="N709" s="262"/>
    </row>
    <row r="710" spans="1:14" ht="30" x14ac:dyDescent="0.25">
      <c r="A710" s="287"/>
      <c r="B710" s="276" t="s">
        <v>2420</v>
      </c>
      <c r="C710" s="290">
        <v>168024050</v>
      </c>
      <c r="D710" s="290"/>
      <c r="E710" s="290"/>
      <c r="F710" s="290"/>
      <c r="G710" s="290"/>
      <c r="H710" s="290"/>
      <c r="I710" s="290"/>
      <c r="J710" s="292">
        <f t="shared" si="10"/>
        <v>168024050</v>
      </c>
      <c r="K710"/>
      <c r="L710"/>
      <c r="M710"/>
      <c r="N710" s="262"/>
    </row>
    <row r="711" spans="1:14" ht="30" x14ac:dyDescent="0.25">
      <c r="A711" s="287"/>
      <c r="B711" s="276" t="s">
        <v>2421</v>
      </c>
      <c r="C711" s="290"/>
      <c r="D711" s="290"/>
      <c r="E711" s="290"/>
      <c r="F711" s="290"/>
      <c r="G711" s="290">
        <v>130206203</v>
      </c>
      <c r="H711" s="290"/>
      <c r="I711" s="290"/>
      <c r="J711" s="292">
        <f t="shared" si="10"/>
        <v>130206203</v>
      </c>
      <c r="K711"/>
      <c r="L711"/>
      <c r="M711"/>
      <c r="N711" s="262"/>
    </row>
    <row r="712" spans="1:14" ht="45" x14ac:dyDescent="0.25">
      <c r="A712" s="287"/>
      <c r="B712" s="276" t="s">
        <v>2422</v>
      </c>
      <c r="C712" s="290">
        <v>4701637</v>
      </c>
      <c r="D712" s="290"/>
      <c r="E712" s="290"/>
      <c r="F712" s="290"/>
      <c r="G712" s="290"/>
      <c r="H712" s="290"/>
      <c r="I712" s="290"/>
      <c r="J712" s="292">
        <f t="shared" si="10"/>
        <v>4701637</v>
      </c>
      <c r="K712"/>
      <c r="L712"/>
      <c r="M712"/>
      <c r="N712" s="262"/>
    </row>
    <row r="713" spans="1:14" ht="30" x14ac:dyDescent="0.25">
      <c r="A713" s="287"/>
      <c r="B713" s="276" t="s">
        <v>2423</v>
      </c>
      <c r="C713" s="290">
        <v>6731551</v>
      </c>
      <c r="D713" s="290"/>
      <c r="E713" s="290"/>
      <c r="F713" s="290"/>
      <c r="G713" s="290"/>
      <c r="H713" s="290"/>
      <c r="I713" s="290"/>
      <c r="J713" s="292">
        <f t="shared" si="10"/>
        <v>6731551</v>
      </c>
      <c r="K713"/>
      <c r="L713"/>
      <c r="M713"/>
      <c r="N713" s="262"/>
    </row>
    <row r="714" spans="1:14" ht="45" x14ac:dyDescent="0.25">
      <c r="A714" s="287"/>
      <c r="B714" s="276" t="s">
        <v>2424</v>
      </c>
      <c r="C714" s="290">
        <v>6611838</v>
      </c>
      <c r="D714" s="290"/>
      <c r="E714" s="290"/>
      <c r="F714" s="290"/>
      <c r="G714" s="290"/>
      <c r="H714" s="290"/>
      <c r="I714" s="290"/>
      <c r="J714" s="292">
        <f t="shared" si="10"/>
        <v>6611838</v>
      </c>
      <c r="K714"/>
      <c r="L714"/>
      <c r="M714"/>
      <c r="N714" s="262"/>
    </row>
    <row r="715" spans="1:14" ht="30" x14ac:dyDescent="0.25">
      <c r="A715" s="287"/>
      <c r="B715" s="276" t="s">
        <v>2425</v>
      </c>
      <c r="C715" s="290">
        <v>11289410</v>
      </c>
      <c r="D715" s="290"/>
      <c r="E715" s="290"/>
      <c r="F715" s="290"/>
      <c r="G715" s="290"/>
      <c r="H715" s="290"/>
      <c r="I715" s="290"/>
      <c r="J715" s="292">
        <f t="shared" ref="J715:J778" si="11">SUM(C715:I715)</f>
        <v>11289410</v>
      </c>
      <c r="K715"/>
      <c r="L715"/>
      <c r="M715"/>
      <c r="N715" s="262"/>
    </row>
    <row r="716" spans="1:14" ht="45" x14ac:dyDescent="0.25">
      <c r="A716" s="287"/>
      <c r="B716" s="276" t="s">
        <v>2426</v>
      </c>
      <c r="C716" s="290">
        <v>21746580</v>
      </c>
      <c r="D716" s="290"/>
      <c r="E716" s="290"/>
      <c r="F716" s="290"/>
      <c r="G716" s="290"/>
      <c r="H716" s="290"/>
      <c r="I716" s="290"/>
      <c r="J716" s="292">
        <f t="shared" si="11"/>
        <v>21746580</v>
      </c>
      <c r="K716"/>
      <c r="L716"/>
      <c r="M716"/>
      <c r="N716" s="262"/>
    </row>
    <row r="717" spans="1:14" ht="30" x14ac:dyDescent="0.25">
      <c r="A717" s="287"/>
      <c r="B717" s="276" t="s">
        <v>2427</v>
      </c>
      <c r="C717" s="290">
        <v>11075727</v>
      </c>
      <c r="D717" s="290"/>
      <c r="E717" s="290"/>
      <c r="F717" s="290"/>
      <c r="G717" s="290"/>
      <c r="H717" s="290"/>
      <c r="I717" s="290"/>
      <c r="J717" s="292">
        <f t="shared" si="11"/>
        <v>11075727</v>
      </c>
      <c r="K717"/>
      <c r="L717"/>
      <c r="M717"/>
      <c r="N717" s="262"/>
    </row>
    <row r="718" spans="1:14" ht="45" x14ac:dyDescent="0.25">
      <c r="A718" s="287"/>
      <c r="B718" s="276" t="s">
        <v>2428</v>
      </c>
      <c r="C718" s="290">
        <v>4768626</v>
      </c>
      <c r="D718" s="290"/>
      <c r="E718" s="290"/>
      <c r="F718" s="290"/>
      <c r="G718" s="290"/>
      <c r="H718" s="290"/>
      <c r="I718" s="290"/>
      <c r="J718" s="292">
        <f t="shared" si="11"/>
        <v>4768626</v>
      </c>
      <c r="K718"/>
      <c r="L718"/>
      <c r="M718"/>
      <c r="N718" s="262"/>
    </row>
    <row r="719" spans="1:14" ht="45" x14ac:dyDescent="0.25">
      <c r="A719" s="287"/>
      <c r="B719" s="276" t="s">
        <v>2429</v>
      </c>
      <c r="C719" s="290">
        <v>4785373</v>
      </c>
      <c r="D719" s="290"/>
      <c r="E719" s="290"/>
      <c r="F719" s="290"/>
      <c r="G719" s="290"/>
      <c r="H719" s="290"/>
      <c r="I719" s="290"/>
      <c r="J719" s="292">
        <f t="shared" si="11"/>
        <v>4785373</v>
      </c>
      <c r="K719"/>
      <c r="L719"/>
      <c r="M719"/>
      <c r="N719" s="262"/>
    </row>
    <row r="720" spans="1:14" ht="45" x14ac:dyDescent="0.25">
      <c r="A720" s="287"/>
      <c r="B720" s="276" t="s">
        <v>2430</v>
      </c>
      <c r="C720" s="290">
        <v>21825563</v>
      </c>
      <c r="D720" s="290"/>
      <c r="E720" s="290"/>
      <c r="F720" s="290"/>
      <c r="G720" s="290"/>
      <c r="H720" s="290"/>
      <c r="I720" s="290"/>
      <c r="J720" s="292">
        <f t="shared" si="11"/>
        <v>21825563</v>
      </c>
      <c r="K720"/>
      <c r="L720"/>
      <c r="M720"/>
      <c r="N720" s="262"/>
    </row>
    <row r="721" spans="1:14" ht="45" x14ac:dyDescent="0.25">
      <c r="A721" s="287"/>
      <c r="B721" s="276" t="s">
        <v>2431</v>
      </c>
      <c r="C721" s="290">
        <v>11208701</v>
      </c>
      <c r="D721" s="290"/>
      <c r="E721" s="290"/>
      <c r="F721" s="290"/>
      <c r="G721" s="290"/>
      <c r="H721" s="290"/>
      <c r="I721" s="290"/>
      <c r="J721" s="292">
        <f t="shared" si="11"/>
        <v>11208701</v>
      </c>
      <c r="K721"/>
      <c r="L721"/>
      <c r="M721"/>
      <c r="N721" s="262"/>
    </row>
    <row r="722" spans="1:14" ht="30" x14ac:dyDescent="0.25">
      <c r="A722" s="287"/>
      <c r="B722" s="276" t="s">
        <v>2432</v>
      </c>
      <c r="C722" s="290">
        <v>70741</v>
      </c>
      <c r="D722" s="290"/>
      <c r="E722" s="290"/>
      <c r="F722" s="290"/>
      <c r="G722" s="290"/>
      <c r="H722" s="290"/>
      <c r="I722" s="290"/>
      <c r="J722" s="292">
        <f t="shared" si="11"/>
        <v>70741</v>
      </c>
      <c r="K722"/>
      <c r="L722"/>
      <c r="M722"/>
      <c r="N722" s="262"/>
    </row>
    <row r="723" spans="1:14" ht="45" x14ac:dyDescent="0.25">
      <c r="A723" s="287"/>
      <c r="B723" s="276" t="s">
        <v>2433</v>
      </c>
      <c r="C723" s="290">
        <v>4000000</v>
      </c>
      <c r="D723" s="290"/>
      <c r="E723" s="290"/>
      <c r="F723" s="290"/>
      <c r="G723" s="290"/>
      <c r="H723" s="290"/>
      <c r="I723" s="290"/>
      <c r="J723" s="292">
        <f t="shared" si="11"/>
        <v>4000000</v>
      </c>
      <c r="K723"/>
      <c r="L723"/>
      <c r="M723"/>
      <c r="N723" s="262"/>
    </row>
    <row r="724" spans="1:14" ht="30" x14ac:dyDescent="0.25">
      <c r="A724" s="287"/>
      <c r="B724" s="276" t="s">
        <v>2434</v>
      </c>
      <c r="C724" s="290">
        <v>46629417</v>
      </c>
      <c r="D724" s="290"/>
      <c r="E724" s="290"/>
      <c r="F724" s="290"/>
      <c r="G724" s="290"/>
      <c r="H724" s="290"/>
      <c r="I724" s="290"/>
      <c r="J724" s="292">
        <f t="shared" si="11"/>
        <v>46629417</v>
      </c>
      <c r="K724"/>
      <c r="L724"/>
      <c r="M724"/>
      <c r="N724" s="262"/>
    </row>
    <row r="725" spans="1:14" ht="30" x14ac:dyDescent="0.25">
      <c r="A725" s="287"/>
      <c r="B725" s="276" t="s">
        <v>2435</v>
      </c>
      <c r="C725" s="290"/>
      <c r="D725" s="290">
        <v>143202536</v>
      </c>
      <c r="E725" s="290"/>
      <c r="F725" s="290"/>
      <c r="G725" s="290"/>
      <c r="H725" s="290"/>
      <c r="I725" s="290"/>
      <c r="J725" s="292">
        <f t="shared" si="11"/>
        <v>143202536</v>
      </c>
      <c r="K725"/>
      <c r="L725"/>
      <c r="M725"/>
      <c r="N725" s="262"/>
    </row>
    <row r="726" spans="1:14" ht="30" x14ac:dyDescent="0.25">
      <c r="A726" s="287"/>
      <c r="B726" s="276" t="s">
        <v>2436</v>
      </c>
      <c r="C726" s="290">
        <v>9725826</v>
      </c>
      <c r="D726" s="290"/>
      <c r="E726" s="290"/>
      <c r="F726" s="290"/>
      <c r="G726" s="290"/>
      <c r="H726" s="290"/>
      <c r="I726" s="290"/>
      <c r="J726" s="292">
        <f t="shared" si="11"/>
        <v>9725826</v>
      </c>
      <c r="K726"/>
      <c r="L726"/>
      <c r="M726"/>
      <c r="N726" s="262"/>
    </row>
    <row r="727" spans="1:14" ht="30" x14ac:dyDescent="0.25">
      <c r="A727" s="287"/>
      <c r="B727" s="276" t="s">
        <v>2437</v>
      </c>
      <c r="C727" s="290">
        <v>13620359</v>
      </c>
      <c r="D727" s="290"/>
      <c r="E727" s="290"/>
      <c r="F727" s="290"/>
      <c r="G727" s="290"/>
      <c r="H727" s="290"/>
      <c r="I727" s="290"/>
      <c r="J727" s="292">
        <f t="shared" si="11"/>
        <v>13620359</v>
      </c>
      <c r="K727"/>
      <c r="L727"/>
      <c r="M727"/>
      <c r="N727" s="262"/>
    </row>
    <row r="728" spans="1:14" ht="30" x14ac:dyDescent="0.25">
      <c r="A728" s="287"/>
      <c r="B728" s="276" t="s">
        <v>2438</v>
      </c>
      <c r="C728" s="290">
        <v>124911279</v>
      </c>
      <c r="D728" s="290"/>
      <c r="E728" s="290"/>
      <c r="F728" s="290"/>
      <c r="G728" s="290"/>
      <c r="H728" s="290"/>
      <c r="I728" s="290"/>
      <c r="J728" s="292">
        <f t="shared" si="11"/>
        <v>124911279</v>
      </c>
      <c r="K728"/>
      <c r="L728"/>
      <c r="M728"/>
      <c r="N728" s="262"/>
    </row>
    <row r="729" spans="1:14" ht="30" x14ac:dyDescent="0.25">
      <c r="A729" s="287"/>
      <c r="B729" s="276" t="s">
        <v>2439</v>
      </c>
      <c r="C729" s="290">
        <v>29629831</v>
      </c>
      <c r="D729" s="290"/>
      <c r="E729" s="290"/>
      <c r="F729" s="290"/>
      <c r="G729" s="290"/>
      <c r="H729" s="290"/>
      <c r="I729" s="290"/>
      <c r="J729" s="292">
        <f t="shared" si="11"/>
        <v>29629831</v>
      </c>
      <c r="K729"/>
      <c r="L729"/>
      <c r="M729"/>
      <c r="N729" s="262"/>
    </row>
    <row r="730" spans="1:14" ht="30" x14ac:dyDescent="0.25">
      <c r="A730" s="287"/>
      <c r="B730" s="276" t="s">
        <v>2440</v>
      </c>
      <c r="C730" s="290">
        <v>22919703</v>
      </c>
      <c r="D730" s="290"/>
      <c r="E730" s="290"/>
      <c r="F730" s="290"/>
      <c r="G730" s="290"/>
      <c r="H730" s="290"/>
      <c r="I730" s="290"/>
      <c r="J730" s="292">
        <f t="shared" si="11"/>
        <v>22919703</v>
      </c>
      <c r="K730"/>
      <c r="L730"/>
      <c r="M730"/>
      <c r="N730" s="262"/>
    </row>
    <row r="731" spans="1:14" ht="30" x14ac:dyDescent="0.25">
      <c r="A731" s="287"/>
      <c r="B731" s="276" t="s">
        <v>2441</v>
      </c>
      <c r="C731" s="290">
        <v>14249504</v>
      </c>
      <c r="D731" s="290"/>
      <c r="E731" s="290"/>
      <c r="F731" s="290"/>
      <c r="G731" s="290"/>
      <c r="H731" s="290"/>
      <c r="I731" s="290"/>
      <c r="J731" s="292">
        <f t="shared" si="11"/>
        <v>14249504</v>
      </c>
      <c r="K731"/>
      <c r="L731"/>
      <c r="M731"/>
      <c r="N731" s="262"/>
    </row>
    <row r="732" spans="1:14" ht="30" x14ac:dyDescent="0.25">
      <c r="A732" s="287"/>
      <c r="B732" s="276" t="s">
        <v>2442</v>
      </c>
      <c r="C732" s="290">
        <v>60671173</v>
      </c>
      <c r="D732" s="290"/>
      <c r="E732" s="290"/>
      <c r="F732" s="290"/>
      <c r="G732" s="290"/>
      <c r="H732" s="290"/>
      <c r="I732" s="290"/>
      <c r="J732" s="292">
        <f t="shared" si="11"/>
        <v>60671173</v>
      </c>
      <c r="K732"/>
      <c r="L732"/>
      <c r="M732"/>
      <c r="N732" s="262"/>
    </row>
    <row r="733" spans="1:14" ht="60" x14ac:dyDescent="0.25">
      <c r="A733" s="287"/>
      <c r="B733" s="276" t="s">
        <v>2443</v>
      </c>
      <c r="C733" s="290">
        <v>4815940</v>
      </c>
      <c r="D733" s="290"/>
      <c r="E733" s="290"/>
      <c r="F733" s="290"/>
      <c r="G733" s="290"/>
      <c r="H733" s="290"/>
      <c r="I733" s="290"/>
      <c r="J733" s="292">
        <f t="shared" si="11"/>
        <v>4815940</v>
      </c>
      <c r="K733"/>
      <c r="L733"/>
      <c r="M733"/>
      <c r="N733" s="262"/>
    </row>
    <row r="734" spans="1:14" ht="30" x14ac:dyDescent="0.25">
      <c r="A734" s="287"/>
      <c r="B734" s="276" t="s">
        <v>2444</v>
      </c>
      <c r="C734" s="290">
        <v>8668175</v>
      </c>
      <c r="D734" s="290"/>
      <c r="E734" s="290"/>
      <c r="F734" s="290"/>
      <c r="G734" s="290"/>
      <c r="H734" s="290"/>
      <c r="I734" s="290"/>
      <c r="J734" s="292">
        <f t="shared" si="11"/>
        <v>8668175</v>
      </c>
      <c r="K734"/>
      <c r="L734"/>
      <c r="M734"/>
      <c r="N734" s="262"/>
    </row>
    <row r="735" spans="1:14" ht="30" x14ac:dyDescent="0.25">
      <c r="A735" s="287"/>
      <c r="B735" s="276" t="s">
        <v>2445</v>
      </c>
      <c r="C735" s="290">
        <v>6755494</v>
      </c>
      <c r="D735" s="290"/>
      <c r="E735" s="290"/>
      <c r="F735" s="290"/>
      <c r="G735" s="290"/>
      <c r="H735" s="290"/>
      <c r="I735" s="290"/>
      <c r="J735" s="292">
        <f t="shared" si="11"/>
        <v>6755494</v>
      </c>
      <c r="K735"/>
      <c r="L735"/>
      <c r="M735"/>
      <c r="N735" s="262"/>
    </row>
    <row r="736" spans="1:14" ht="45" x14ac:dyDescent="0.25">
      <c r="A736" s="287"/>
      <c r="B736" s="276" t="s">
        <v>2446</v>
      </c>
      <c r="C736" s="290">
        <v>11208701</v>
      </c>
      <c r="D736" s="290"/>
      <c r="E736" s="290"/>
      <c r="F736" s="290"/>
      <c r="G736" s="290"/>
      <c r="H736" s="290"/>
      <c r="I736" s="290"/>
      <c r="J736" s="292">
        <f t="shared" si="11"/>
        <v>11208701</v>
      </c>
      <c r="K736"/>
      <c r="L736"/>
      <c r="M736"/>
      <c r="N736" s="262"/>
    </row>
    <row r="737" spans="1:14" ht="45" x14ac:dyDescent="0.25">
      <c r="A737" s="287"/>
      <c r="B737" s="276" t="s">
        <v>2447</v>
      </c>
      <c r="C737" s="290">
        <v>11006928</v>
      </c>
      <c r="D737" s="290"/>
      <c r="E737" s="290"/>
      <c r="F737" s="290"/>
      <c r="G737" s="290"/>
      <c r="H737" s="290"/>
      <c r="I737" s="290"/>
      <c r="J737" s="292">
        <f t="shared" si="11"/>
        <v>11006928</v>
      </c>
      <c r="K737"/>
      <c r="L737"/>
      <c r="M737"/>
      <c r="N737" s="262"/>
    </row>
    <row r="738" spans="1:14" ht="30" x14ac:dyDescent="0.25">
      <c r="A738" s="287"/>
      <c r="B738" s="276" t="s">
        <v>2448</v>
      </c>
      <c r="C738" s="290">
        <v>6731551</v>
      </c>
      <c r="D738" s="290"/>
      <c r="E738" s="290"/>
      <c r="F738" s="290"/>
      <c r="G738" s="290"/>
      <c r="H738" s="290"/>
      <c r="I738" s="290"/>
      <c r="J738" s="292">
        <f t="shared" si="11"/>
        <v>6731551</v>
      </c>
      <c r="K738"/>
      <c r="L738"/>
      <c r="M738"/>
      <c r="N738" s="262"/>
    </row>
    <row r="739" spans="1:14" ht="45" x14ac:dyDescent="0.25">
      <c r="A739" s="287"/>
      <c r="B739" s="276" t="s">
        <v>2449</v>
      </c>
      <c r="C739" s="290">
        <v>11249055</v>
      </c>
      <c r="D739" s="290"/>
      <c r="E739" s="290"/>
      <c r="F739" s="290"/>
      <c r="G739" s="290"/>
      <c r="H739" s="290"/>
      <c r="I739" s="290"/>
      <c r="J739" s="292">
        <f t="shared" si="11"/>
        <v>11249055</v>
      </c>
      <c r="K739"/>
      <c r="L739"/>
      <c r="M739"/>
      <c r="N739" s="262"/>
    </row>
    <row r="740" spans="1:14" ht="60" x14ac:dyDescent="0.25">
      <c r="A740" s="287"/>
      <c r="B740" s="276" t="s">
        <v>2450</v>
      </c>
      <c r="C740" s="290">
        <v>4701637</v>
      </c>
      <c r="D740" s="290"/>
      <c r="E740" s="290"/>
      <c r="F740" s="290"/>
      <c r="G740" s="290"/>
      <c r="H740" s="290"/>
      <c r="I740" s="290"/>
      <c r="J740" s="292">
        <f t="shared" si="11"/>
        <v>4701637</v>
      </c>
      <c r="K740"/>
      <c r="L740"/>
      <c r="M740"/>
      <c r="N740" s="262"/>
    </row>
    <row r="741" spans="1:14" ht="30" x14ac:dyDescent="0.25">
      <c r="A741" s="287"/>
      <c r="B741" s="276" t="s">
        <v>2451</v>
      </c>
      <c r="C741" s="290">
        <v>4768626</v>
      </c>
      <c r="D741" s="290"/>
      <c r="E741" s="290"/>
      <c r="F741" s="290"/>
      <c r="G741" s="290"/>
      <c r="H741" s="290"/>
      <c r="I741" s="290"/>
      <c r="J741" s="292">
        <f t="shared" si="11"/>
        <v>4768626</v>
      </c>
      <c r="K741"/>
      <c r="L741"/>
      <c r="M741"/>
      <c r="N741" s="262"/>
    </row>
    <row r="742" spans="1:14" ht="30" x14ac:dyDescent="0.25">
      <c r="A742" s="287"/>
      <c r="B742" s="276" t="s">
        <v>2452</v>
      </c>
      <c r="C742" s="290">
        <v>11289410</v>
      </c>
      <c r="D742" s="290"/>
      <c r="E742" s="290"/>
      <c r="F742" s="290"/>
      <c r="G742" s="290"/>
      <c r="H742" s="290"/>
      <c r="I742" s="290"/>
      <c r="J742" s="292">
        <f t="shared" si="11"/>
        <v>11289410</v>
      </c>
      <c r="K742"/>
      <c r="L742"/>
      <c r="M742"/>
      <c r="N742" s="262"/>
    </row>
    <row r="743" spans="1:14" ht="45" x14ac:dyDescent="0.25">
      <c r="A743" s="287"/>
      <c r="B743" s="276" t="s">
        <v>2453</v>
      </c>
      <c r="C743" s="290">
        <v>12486882</v>
      </c>
      <c r="D743" s="290"/>
      <c r="E743" s="290"/>
      <c r="F743" s="290"/>
      <c r="G743" s="290"/>
      <c r="H743" s="290"/>
      <c r="I743" s="290"/>
      <c r="J743" s="292">
        <f t="shared" si="11"/>
        <v>12486882</v>
      </c>
      <c r="K743"/>
      <c r="L743"/>
      <c r="M743"/>
      <c r="N743" s="262"/>
    </row>
    <row r="744" spans="1:14" ht="45" x14ac:dyDescent="0.25">
      <c r="A744" s="287"/>
      <c r="B744" s="276" t="s">
        <v>2454</v>
      </c>
      <c r="C744" s="290">
        <v>4735132</v>
      </c>
      <c r="D744" s="290"/>
      <c r="E744" s="290"/>
      <c r="F744" s="290"/>
      <c r="G744" s="290"/>
      <c r="H744" s="290"/>
      <c r="I744" s="290"/>
      <c r="J744" s="292">
        <f t="shared" si="11"/>
        <v>4735132</v>
      </c>
      <c r="K744"/>
      <c r="L744"/>
      <c r="M744"/>
      <c r="N744" s="262"/>
    </row>
    <row r="745" spans="1:14" ht="30" x14ac:dyDescent="0.25">
      <c r="A745" s="287"/>
      <c r="B745" s="276" t="s">
        <v>2455</v>
      </c>
      <c r="C745" s="290">
        <v>4000000</v>
      </c>
      <c r="D745" s="290"/>
      <c r="E745" s="290"/>
      <c r="F745" s="290"/>
      <c r="G745" s="290"/>
      <c r="H745" s="290"/>
      <c r="I745" s="290"/>
      <c r="J745" s="292">
        <f t="shared" si="11"/>
        <v>4000000</v>
      </c>
      <c r="K745"/>
      <c r="L745"/>
      <c r="M745"/>
      <c r="N745" s="262"/>
    </row>
    <row r="746" spans="1:14" ht="30" x14ac:dyDescent="0.25">
      <c r="A746" s="287"/>
      <c r="B746" s="276" t="s">
        <v>2456</v>
      </c>
      <c r="C746" s="290">
        <v>19015184</v>
      </c>
      <c r="D746" s="290"/>
      <c r="E746" s="290"/>
      <c r="F746" s="290"/>
      <c r="G746" s="290"/>
      <c r="H746" s="290"/>
      <c r="I746" s="290"/>
      <c r="J746" s="292">
        <f t="shared" si="11"/>
        <v>19015184</v>
      </c>
      <c r="K746"/>
      <c r="L746"/>
      <c r="M746"/>
      <c r="N746" s="262"/>
    </row>
    <row r="747" spans="1:14" ht="60" x14ac:dyDescent="0.25">
      <c r="A747" s="287"/>
      <c r="B747" s="276" t="s">
        <v>2457</v>
      </c>
      <c r="C747" s="290">
        <v>3043403</v>
      </c>
      <c r="D747" s="290"/>
      <c r="E747" s="290"/>
      <c r="F747" s="290"/>
      <c r="G747" s="290"/>
      <c r="H747" s="290"/>
      <c r="I747" s="290"/>
      <c r="J747" s="292">
        <f t="shared" si="11"/>
        <v>3043403</v>
      </c>
      <c r="K747"/>
      <c r="L747"/>
      <c r="M747"/>
      <c r="N747" s="262"/>
    </row>
    <row r="748" spans="1:14" ht="45" x14ac:dyDescent="0.25">
      <c r="A748" s="287"/>
      <c r="B748" s="276" t="s">
        <v>2458</v>
      </c>
      <c r="C748" s="290">
        <v>18433499</v>
      </c>
      <c r="D748" s="290"/>
      <c r="E748" s="290"/>
      <c r="F748" s="290"/>
      <c r="G748" s="290"/>
      <c r="H748" s="290">
        <v>138575000</v>
      </c>
      <c r="I748" s="290"/>
      <c r="J748" s="292">
        <f t="shared" si="11"/>
        <v>157008499</v>
      </c>
      <c r="K748"/>
      <c r="L748"/>
      <c r="M748"/>
      <c r="N748" s="262"/>
    </row>
    <row r="749" spans="1:14" ht="45" x14ac:dyDescent="0.25">
      <c r="A749" s="287"/>
      <c r="B749" s="276" t="s">
        <v>2459</v>
      </c>
      <c r="C749" s="290">
        <v>40346822</v>
      </c>
      <c r="D749" s="290"/>
      <c r="E749" s="290"/>
      <c r="F749" s="290"/>
      <c r="G749" s="290"/>
      <c r="H749" s="290"/>
      <c r="I749" s="290"/>
      <c r="J749" s="292">
        <f t="shared" si="11"/>
        <v>40346822</v>
      </c>
      <c r="K749"/>
      <c r="L749"/>
      <c r="M749"/>
      <c r="N749" s="262"/>
    </row>
    <row r="750" spans="1:14" ht="45" x14ac:dyDescent="0.25">
      <c r="A750" s="287"/>
      <c r="B750" s="276" t="s">
        <v>2460</v>
      </c>
      <c r="C750" s="290"/>
      <c r="D750" s="290">
        <v>61582931</v>
      </c>
      <c r="E750" s="290"/>
      <c r="F750" s="290"/>
      <c r="G750" s="290"/>
      <c r="H750" s="290"/>
      <c r="I750" s="290"/>
      <c r="J750" s="292">
        <f t="shared" si="11"/>
        <v>61582931</v>
      </c>
      <c r="K750"/>
      <c r="L750"/>
      <c r="M750"/>
      <c r="N750" s="262"/>
    </row>
    <row r="751" spans="1:14" ht="30" x14ac:dyDescent="0.25">
      <c r="A751" s="287"/>
      <c r="B751" s="276" t="s">
        <v>2461</v>
      </c>
      <c r="C751" s="290">
        <v>26744703</v>
      </c>
      <c r="D751" s="290"/>
      <c r="E751" s="290"/>
      <c r="F751" s="290"/>
      <c r="G751" s="290"/>
      <c r="H751" s="290"/>
      <c r="I751" s="290"/>
      <c r="J751" s="292">
        <f t="shared" si="11"/>
        <v>26744703</v>
      </c>
      <c r="K751"/>
      <c r="L751"/>
      <c r="M751"/>
      <c r="N751" s="262"/>
    </row>
    <row r="752" spans="1:14" ht="30" x14ac:dyDescent="0.25">
      <c r="A752" s="287"/>
      <c r="B752" s="276" t="s">
        <v>2462</v>
      </c>
      <c r="C752" s="290">
        <v>3442388</v>
      </c>
      <c r="D752" s="290"/>
      <c r="E752" s="290"/>
      <c r="F752" s="290"/>
      <c r="G752" s="290"/>
      <c r="H752" s="290"/>
      <c r="I752" s="290"/>
      <c r="J752" s="292">
        <f t="shared" si="11"/>
        <v>3442388</v>
      </c>
      <c r="K752"/>
      <c r="L752"/>
      <c r="M752"/>
      <c r="N752" s="262"/>
    </row>
    <row r="753" spans="1:14" ht="45" x14ac:dyDescent="0.25">
      <c r="A753" s="287"/>
      <c r="B753" s="276" t="s">
        <v>2463</v>
      </c>
      <c r="C753" s="290">
        <v>11289410</v>
      </c>
      <c r="D753" s="290"/>
      <c r="E753" s="290"/>
      <c r="F753" s="290"/>
      <c r="G753" s="290"/>
      <c r="H753" s="290"/>
      <c r="I753" s="290"/>
      <c r="J753" s="292">
        <f t="shared" si="11"/>
        <v>11289410</v>
      </c>
      <c r="K753"/>
      <c r="L753"/>
      <c r="M753"/>
      <c r="N753" s="262"/>
    </row>
    <row r="754" spans="1:14" ht="45" x14ac:dyDescent="0.25">
      <c r="A754" s="287"/>
      <c r="B754" s="276" t="s">
        <v>2464</v>
      </c>
      <c r="C754" s="290">
        <v>11249055</v>
      </c>
      <c r="D754" s="290"/>
      <c r="E754" s="290"/>
      <c r="F754" s="290"/>
      <c r="G754" s="290"/>
      <c r="H754" s="290"/>
      <c r="I754" s="290"/>
      <c r="J754" s="292">
        <f t="shared" si="11"/>
        <v>11249055</v>
      </c>
      <c r="K754"/>
      <c r="L754"/>
      <c r="M754"/>
      <c r="N754" s="262"/>
    </row>
    <row r="755" spans="1:14" ht="45" x14ac:dyDescent="0.25">
      <c r="A755" s="287"/>
      <c r="B755" s="276" t="s">
        <v>2465</v>
      </c>
      <c r="C755" s="290">
        <v>6611838</v>
      </c>
      <c r="D755" s="290"/>
      <c r="E755" s="290"/>
      <c r="F755" s="290"/>
      <c r="G755" s="290"/>
      <c r="H755" s="290"/>
      <c r="I755" s="290"/>
      <c r="J755" s="292">
        <f t="shared" si="11"/>
        <v>6611838</v>
      </c>
      <c r="K755"/>
      <c r="L755"/>
      <c r="M755"/>
      <c r="N755" s="262"/>
    </row>
    <row r="756" spans="1:14" ht="45" x14ac:dyDescent="0.25">
      <c r="A756" s="287"/>
      <c r="B756" s="276" t="s">
        <v>2466</v>
      </c>
      <c r="C756" s="290">
        <v>4768626</v>
      </c>
      <c r="D756" s="290"/>
      <c r="E756" s="290"/>
      <c r="F756" s="290"/>
      <c r="G756" s="290"/>
      <c r="H756" s="290"/>
      <c r="I756" s="290"/>
      <c r="J756" s="292">
        <f t="shared" si="11"/>
        <v>4768626</v>
      </c>
      <c r="K756"/>
      <c r="L756"/>
      <c r="M756"/>
      <c r="N756" s="262"/>
    </row>
    <row r="757" spans="1:14" ht="30" x14ac:dyDescent="0.25">
      <c r="A757" s="287"/>
      <c r="B757" s="276" t="s">
        <v>2467</v>
      </c>
      <c r="C757" s="290">
        <v>11208701</v>
      </c>
      <c r="D757" s="290"/>
      <c r="E757" s="290"/>
      <c r="F757" s="290"/>
      <c r="G757" s="290"/>
      <c r="H757" s="290"/>
      <c r="I757" s="290"/>
      <c r="J757" s="292">
        <f t="shared" si="11"/>
        <v>11208701</v>
      </c>
      <c r="K757"/>
      <c r="L757"/>
      <c r="M757"/>
      <c r="N757" s="262"/>
    </row>
    <row r="758" spans="1:14" ht="45" x14ac:dyDescent="0.25">
      <c r="A758" s="287"/>
      <c r="B758" s="276" t="s">
        <v>2468</v>
      </c>
      <c r="C758" s="290">
        <v>6731551</v>
      </c>
      <c r="D758" s="290"/>
      <c r="E758" s="290"/>
      <c r="F758" s="290"/>
      <c r="G758" s="290"/>
      <c r="H758" s="290"/>
      <c r="I758" s="290"/>
      <c r="J758" s="292">
        <f t="shared" si="11"/>
        <v>6731551</v>
      </c>
      <c r="K758"/>
      <c r="L758"/>
      <c r="M758"/>
      <c r="N758" s="262"/>
    </row>
    <row r="759" spans="1:14" ht="45" x14ac:dyDescent="0.25">
      <c r="A759" s="287"/>
      <c r="B759" s="276" t="s">
        <v>2469</v>
      </c>
      <c r="C759" s="290">
        <v>6683666</v>
      </c>
      <c r="D759" s="290"/>
      <c r="E759" s="290"/>
      <c r="F759" s="290"/>
      <c r="G759" s="290"/>
      <c r="H759" s="290"/>
      <c r="I759" s="290"/>
      <c r="J759" s="292">
        <f t="shared" si="11"/>
        <v>6683666</v>
      </c>
      <c r="K759"/>
      <c r="L759"/>
      <c r="M759"/>
      <c r="N759" s="262"/>
    </row>
    <row r="760" spans="1:14" ht="45" x14ac:dyDescent="0.25">
      <c r="A760" s="287"/>
      <c r="B760" s="276" t="s">
        <v>2470</v>
      </c>
      <c r="C760" s="290">
        <v>4785373</v>
      </c>
      <c r="D760" s="290"/>
      <c r="E760" s="290"/>
      <c r="F760" s="290"/>
      <c r="G760" s="290"/>
      <c r="H760" s="290"/>
      <c r="I760" s="290"/>
      <c r="J760" s="292">
        <f t="shared" si="11"/>
        <v>4785373</v>
      </c>
      <c r="K760"/>
      <c r="L760"/>
      <c r="M760"/>
      <c r="N760" s="262"/>
    </row>
    <row r="761" spans="1:14" ht="45" x14ac:dyDescent="0.25">
      <c r="A761" s="287"/>
      <c r="B761" s="276" t="s">
        <v>2471</v>
      </c>
      <c r="C761" s="290">
        <v>11087637</v>
      </c>
      <c r="D761" s="290"/>
      <c r="E761" s="290"/>
      <c r="F761" s="290"/>
      <c r="G761" s="290"/>
      <c r="H761" s="290"/>
      <c r="I761" s="290"/>
      <c r="J761" s="292">
        <f t="shared" si="11"/>
        <v>11087637</v>
      </c>
      <c r="K761"/>
      <c r="L761"/>
      <c r="M761"/>
      <c r="N761" s="262"/>
    </row>
    <row r="762" spans="1:14" ht="45" x14ac:dyDescent="0.25">
      <c r="A762" s="287"/>
      <c r="B762" s="276" t="s">
        <v>2472</v>
      </c>
      <c r="C762" s="290">
        <v>6731551</v>
      </c>
      <c r="D762" s="290"/>
      <c r="E762" s="290"/>
      <c r="F762" s="290"/>
      <c r="G762" s="290"/>
      <c r="H762" s="290"/>
      <c r="I762" s="290"/>
      <c r="J762" s="292">
        <f t="shared" si="11"/>
        <v>6731551</v>
      </c>
      <c r="K762"/>
      <c r="L762"/>
      <c r="M762"/>
      <c r="N762" s="262"/>
    </row>
    <row r="763" spans="1:14" ht="30" x14ac:dyDescent="0.25">
      <c r="A763" s="287"/>
      <c r="B763" s="276" t="s">
        <v>2473</v>
      </c>
      <c r="C763" s="290">
        <v>4000000</v>
      </c>
      <c r="D763" s="290"/>
      <c r="E763" s="290"/>
      <c r="F763" s="290"/>
      <c r="G763" s="290"/>
      <c r="H763" s="290"/>
      <c r="I763" s="290"/>
      <c r="J763" s="292">
        <f t="shared" si="11"/>
        <v>4000000</v>
      </c>
      <c r="K763"/>
      <c r="L763"/>
      <c r="M763"/>
      <c r="N763" s="262"/>
    </row>
    <row r="764" spans="1:14" ht="30" x14ac:dyDescent="0.25">
      <c r="A764" s="287"/>
      <c r="B764" s="276" t="s">
        <v>2474</v>
      </c>
      <c r="C764" s="290">
        <v>30719190</v>
      </c>
      <c r="D764" s="290"/>
      <c r="E764" s="290"/>
      <c r="F764" s="290"/>
      <c r="G764" s="290"/>
      <c r="H764" s="290"/>
      <c r="I764" s="290"/>
      <c r="J764" s="292">
        <f t="shared" si="11"/>
        <v>30719190</v>
      </c>
      <c r="K764"/>
      <c r="L764"/>
      <c r="M764"/>
      <c r="N764" s="262"/>
    </row>
    <row r="765" spans="1:14" ht="30" x14ac:dyDescent="0.25">
      <c r="A765" s="287"/>
      <c r="B765" s="276" t="s">
        <v>2475</v>
      </c>
      <c r="C765" s="290">
        <v>1646396</v>
      </c>
      <c r="D765" s="290"/>
      <c r="E765" s="290"/>
      <c r="F765" s="290"/>
      <c r="G765" s="290"/>
      <c r="H765" s="290"/>
      <c r="I765" s="290"/>
      <c r="J765" s="292">
        <f t="shared" si="11"/>
        <v>1646396</v>
      </c>
      <c r="K765"/>
      <c r="L765"/>
      <c r="M765"/>
      <c r="N765" s="262"/>
    </row>
    <row r="766" spans="1:14" ht="45" x14ac:dyDescent="0.25">
      <c r="A766" s="287"/>
      <c r="B766" s="276" t="s">
        <v>2476</v>
      </c>
      <c r="C766" s="290">
        <v>9840401</v>
      </c>
      <c r="D766" s="290"/>
      <c r="E766" s="290"/>
      <c r="F766" s="290"/>
      <c r="G766" s="290"/>
      <c r="H766" s="290"/>
      <c r="I766" s="290"/>
      <c r="J766" s="292">
        <f t="shared" si="11"/>
        <v>9840401</v>
      </c>
      <c r="K766"/>
      <c r="L766"/>
      <c r="M766"/>
      <c r="N766" s="262"/>
    </row>
    <row r="767" spans="1:14" ht="30" x14ac:dyDescent="0.25">
      <c r="A767" s="287"/>
      <c r="B767" s="276" t="s">
        <v>2477</v>
      </c>
      <c r="C767" s="290">
        <v>141541201</v>
      </c>
      <c r="D767" s="290"/>
      <c r="E767" s="290"/>
      <c r="F767" s="290"/>
      <c r="G767" s="290"/>
      <c r="H767" s="290"/>
      <c r="I767" s="290"/>
      <c r="J767" s="292">
        <f t="shared" si="11"/>
        <v>141541201</v>
      </c>
      <c r="K767"/>
      <c r="L767"/>
      <c r="M767"/>
      <c r="N767" s="262"/>
    </row>
    <row r="768" spans="1:14" ht="45" x14ac:dyDescent="0.25">
      <c r="A768" s="287"/>
      <c r="B768" s="276" t="s">
        <v>2478</v>
      </c>
      <c r="C768" s="290">
        <v>9743844</v>
      </c>
      <c r="D768" s="290"/>
      <c r="E768" s="290"/>
      <c r="F768" s="290"/>
      <c r="G768" s="290"/>
      <c r="H768" s="290"/>
      <c r="I768" s="290"/>
      <c r="J768" s="292">
        <f t="shared" si="11"/>
        <v>9743844</v>
      </c>
      <c r="K768"/>
      <c r="L768"/>
      <c r="M768"/>
      <c r="N768" s="262"/>
    </row>
    <row r="769" spans="1:14" ht="45" x14ac:dyDescent="0.25">
      <c r="A769" s="287"/>
      <c r="B769" s="276" t="s">
        <v>2479</v>
      </c>
      <c r="C769" s="290"/>
      <c r="D769" s="290">
        <v>12761600</v>
      </c>
      <c r="E769" s="290"/>
      <c r="F769" s="290"/>
      <c r="G769" s="290"/>
      <c r="H769" s="290"/>
      <c r="I769" s="290"/>
      <c r="J769" s="292">
        <f t="shared" si="11"/>
        <v>12761600</v>
      </c>
      <c r="K769"/>
      <c r="L769"/>
      <c r="M769"/>
      <c r="N769" s="262"/>
    </row>
    <row r="770" spans="1:14" ht="30" x14ac:dyDescent="0.25">
      <c r="A770" s="287"/>
      <c r="B770" s="276" t="s">
        <v>2480</v>
      </c>
      <c r="C770" s="290">
        <v>190094058</v>
      </c>
      <c r="D770" s="290"/>
      <c r="E770" s="290"/>
      <c r="F770" s="290"/>
      <c r="G770" s="290"/>
      <c r="H770" s="290"/>
      <c r="I770" s="290"/>
      <c r="J770" s="292">
        <f t="shared" si="11"/>
        <v>190094058</v>
      </c>
      <c r="K770"/>
      <c r="L770"/>
      <c r="M770"/>
      <c r="N770" s="262"/>
    </row>
    <row r="771" spans="1:14" ht="30" x14ac:dyDescent="0.25">
      <c r="A771" s="287"/>
      <c r="B771" s="276" t="s">
        <v>2481</v>
      </c>
      <c r="C771" s="290"/>
      <c r="D771" s="290"/>
      <c r="E771" s="290"/>
      <c r="F771" s="290"/>
      <c r="G771" s="290">
        <v>90466</v>
      </c>
      <c r="H771" s="290"/>
      <c r="I771" s="290"/>
      <c r="J771" s="292">
        <f t="shared" si="11"/>
        <v>90466</v>
      </c>
      <c r="K771"/>
      <c r="L771"/>
      <c r="M771"/>
      <c r="N771" s="262"/>
    </row>
    <row r="772" spans="1:14" ht="30" x14ac:dyDescent="0.25">
      <c r="A772" s="287"/>
      <c r="B772" s="276" t="s">
        <v>2482</v>
      </c>
      <c r="C772" s="290">
        <v>7400714</v>
      </c>
      <c r="D772" s="290"/>
      <c r="E772" s="290"/>
      <c r="F772" s="290"/>
      <c r="G772" s="290"/>
      <c r="H772" s="290"/>
      <c r="I772" s="290"/>
      <c r="J772" s="292">
        <f t="shared" si="11"/>
        <v>7400714</v>
      </c>
      <c r="K772"/>
      <c r="L772"/>
      <c r="M772"/>
      <c r="N772" s="262"/>
    </row>
    <row r="773" spans="1:14" ht="45" x14ac:dyDescent="0.25">
      <c r="A773" s="287"/>
      <c r="B773" s="276" t="s">
        <v>2483</v>
      </c>
      <c r="C773" s="290">
        <v>11006928</v>
      </c>
      <c r="D773" s="290"/>
      <c r="E773" s="290"/>
      <c r="F773" s="290"/>
      <c r="G773" s="290"/>
      <c r="H773" s="290"/>
      <c r="I773" s="290"/>
      <c r="J773" s="292">
        <f t="shared" si="11"/>
        <v>11006928</v>
      </c>
      <c r="K773"/>
      <c r="L773"/>
      <c r="M773"/>
      <c r="N773" s="262"/>
    </row>
    <row r="774" spans="1:14" ht="30" x14ac:dyDescent="0.25">
      <c r="A774" s="287"/>
      <c r="B774" s="276" t="s">
        <v>2484</v>
      </c>
      <c r="C774" s="290">
        <v>6731551</v>
      </c>
      <c r="D774" s="290"/>
      <c r="E774" s="290"/>
      <c r="F774" s="290"/>
      <c r="G774" s="290"/>
      <c r="H774" s="290"/>
      <c r="I774" s="290"/>
      <c r="J774" s="292">
        <f t="shared" si="11"/>
        <v>6731551</v>
      </c>
      <c r="K774"/>
      <c r="L774"/>
      <c r="M774"/>
      <c r="N774" s="262"/>
    </row>
    <row r="775" spans="1:14" ht="30" x14ac:dyDescent="0.25">
      <c r="A775" s="287"/>
      <c r="B775" s="276" t="s">
        <v>2485</v>
      </c>
      <c r="C775" s="290">
        <v>6683666</v>
      </c>
      <c r="D775" s="290"/>
      <c r="E775" s="290"/>
      <c r="F775" s="290"/>
      <c r="G775" s="290"/>
      <c r="H775" s="290"/>
      <c r="I775" s="290"/>
      <c r="J775" s="292">
        <f t="shared" si="11"/>
        <v>6683666</v>
      </c>
      <c r="K775"/>
      <c r="L775"/>
      <c r="M775"/>
      <c r="N775" s="262"/>
    </row>
    <row r="776" spans="1:14" ht="45" x14ac:dyDescent="0.25">
      <c r="A776" s="287"/>
      <c r="B776" s="276" t="s">
        <v>2486</v>
      </c>
      <c r="C776" s="290">
        <v>11249055</v>
      </c>
      <c r="D776" s="290"/>
      <c r="E776" s="290"/>
      <c r="F776" s="290"/>
      <c r="G776" s="290"/>
      <c r="H776" s="290"/>
      <c r="I776" s="290"/>
      <c r="J776" s="292">
        <f t="shared" si="11"/>
        <v>11249055</v>
      </c>
      <c r="K776"/>
      <c r="L776"/>
      <c r="M776"/>
      <c r="N776" s="262"/>
    </row>
    <row r="777" spans="1:14" ht="45" x14ac:dyDescent="0.25">
      <c r="A777" s="287"/>
      <c r="B777" s="276" t="s">
        <v>2487</v>
      </c>
      <c r="C777" s="290">
        <v>11249055</v>
      </c>
      <c r="D777" s="290"/>
      <c r="E777" s="290"/>
      <c r="F777" s="290"/>
      <c r="G777" s="290"/>
      <c r="H777" s="290"/>
      <c r="I777" s="290"/>
      <c r="J777" s="292">
        <f t="shared" si="11"/>
        <v>11249055</v>
      </c>
      <c r="K777"/>
      <c r="L777"/>
      <c r="M777"/>
      <c r="N777" s="262"/>
    </row>
    <row r="778" spans="1:14" ht="45" x14ac:dyDescent="0.25">
      <c r="A778" s="287"/>
      <c r="B778" s="276" t="s">
        <v>2488</v>
      </c>
      <c r="C778" s="290">
        <v>4768626</v>
      </c>
      <c r="D778" s="290"/>
      <c r="E778" s="290"/>
      <c r="F778" s="290"/>
      <c r="G778" s="290"/>
      <c r="H778" s="290"/>
      <c r="I778" s="290"/>
      <c r="J778" s="292">
        <f t="shared" si="11"/>
        <v>4768626</v>
      </c>
      <c r="K778"/>
      <c r="L778"/>
      <c r="M778"/>
      <c r="N778" s="262"/>
    </row>
    <row r="779" spans="1:14" ht="45" x14ac:dyDescent="0.25">
      <c r="A779" s="287"/>
      <c r="B779" s="276" t="s">
        <v>2489</v>
      </c>
      <c r="C779" s="290">
        <v>6659723</v>
      </c>
      <c r="D779" s="290"/>
      <c r="E779" s="290"/>
      <c r="F779" s="290"/>
      <c r="G779" s="290"/>
      <c r="H779" s="290"/>
      <c r="I779" s="290"/>
      <c r="J779" s="292">
        <f t="shared" ref="J779:J842" si="12">SUM(C779:I779)</f>
        <v>6659723</v>
      </c>
      <c r="K779"/>
      <c r="L779"/>
      <c r="M779"/>
      <c r="N779" s="262"/>
    </row>
    <row r="780" spans="1:14" ht="30" x14ac:dyDescent="0.25">
      <c r="A780" s="287"/>
      <c r="B780" s="276" t="s">
        <v>2490</v>
      </c>
      <c r="C780" s="290">
        <v>11208701</v>
      </c>
      <c r="D780" s="290"/>
      <c r="E780" s="290"/>
      <c r="F780" s="290"/>
      <c r="G780" s="290"/>
      <c r="H780" s="290"/>
      <c r="I780" s="290"/>
      <c r="J780" s="292">
        <f t="shared" si="12"/>
        <v>11208701</v>
      </c>
      <c r="K780"/>
      <c r="L780"/>
      <c r="M780"/>
      <c r="N780" s="262"/>
    </row>
    <row r="781" spans="1:14" ht="30" x14ac:dyDescent="0.25">
      <c r="A781" s="287"/>
      <c r="B781" s="276" t="s">
        <v>2491</v>
      </c>
      <c r="C781" s="290">
        <v>4802120</v>
      </c>
      <c r="D781" s="290"/>
      <c r="E781" s="290"/>
      <c r="F781" s="290"/>
      <c r="G781" s="290"/>
      <c r="H781" s="290"/>
      <c r="I781" s="290"/>
      <c r="J781" s="292">
        <f t="shared" si="12"/>
        <v>4802120</v>
      </c>
      <c r="K781"/>
      <c r="L781"/>
      <c r="M781"/>
      <c r="N781" s="262"/>
    </row>
    <row r="782" spans="1:14" ht="30" x14ac:dyDescent="0.25">
      <c r="A782" s="287"/>
      <c r="B782" s="276" t="s">
        <v>2492</v>
      </c>
      <c r="C782" s="290">
        <v>4768626</v>
      </c>
      <c r="D782" s="290"/>
      <c r="E782" s="290"/>
      <c r="F782" s="290"/>
      <c r="G782" s="290"/>
      <c r="H782" s="290"/>
      <c r="I782" s="290"/>
      <c r="J782" s="292">
        <f t="shared" si="12"/>
        <v>4768626</v>
      </c>
      <c r="K782"/>
      <c r="L782"/>
      <c r="M782"/>
      <c r="N782" s="262"/>
    </row>
    <row r="783" spans="1:14" ht="30" x14ac:dyDescent="0.25">
      <c r="A783" s="287"/>
      <c r="B783" s="276" t="s">
        <v>2493</v>
      </c>
      <c r="C783" s="290">
        <v>3209853</v>
      </c>
      <c r="D783" s="290"/>
      <c r="E783" s="290"/>
      <c r="F783" s="290"/>
      <c r="G783" s="290"/>
      <c r="H783" s="290"/>
      <c r="I783" s="290"/>
      <c r="J783" s="292">
        <f t="shared" si="12"/>
        <v>3209853</v>
      </c>
      <c r="K783"/>
      <c r="L783"/>
      <c r="M783"/>
      <c r="N783" s="262"/>
    </row>
    <row r="784" spans="1:14" ht="30" x14ac:dyDescent="0.25">
      <c r="A784" s="287"/>
      <c r="B784" s="276" t="s">
        <v>2494</v>
      </c>
      <c r="C784" s="290">
        <v>24381031</v>
      </c>
      <c r="D784" s="290"/>
      <c r="E784" s="290"/>
      <c r="F784" s="290"/>
      <c r="G784" s="290"/>
      <c r="H784" s="290"/>
      <c r="I784" s="290"/>
      <c r="J784" s="292">
        <f t="shared" si="12"/>
        <v>24381031</v>
      </c>
      <c r="K784"/>
      <c r="L784"/>
      <c r="M784"/>
      <c r="N784" s="262"/>
    </row>
    <row r="785" spans="1:14" ht="30" x14ac:dyDescent="0.25">
      <c r="A785" s="287"/>
      <c r="B785" s="276" t="s">
        <v>2495</v>
      </c>
      <c r="C785" s="290">
        <v>62815614</v>
      </c>
      <c r="D785" s="290"/>
      <c r="E785" s="290"/>
      <c r="F785" s="290"/>
      <c r="G785" s="290"/>
      <c r="H785" s="290"/>
      <c r="I785" s="290"/>
      <c r="J785" s="292">
        <f t="shared" si="12"/>
        <v>62815614</v>
      </c>
      <c r="K785"/>
      <c r="L785"/>
      <c r="M785"/>
      <c r="N785" s="262"/>
    </row>
    <row r="786" spans="1:14" ht="30" x14ac:dyDescent="0.25">
      <c r="A786" s="287"/>
      <c r="B786" s="276" t="s">
        <v>2496</v>
      </c>
      <c r="C786" s="290">
        <v>10203084</v>
      </c>
      <c r="D786" s="290"/>
      <c r="E786" s="290"/>
      <c r="F786" s="290"/>
      <c r="G786" s="290"/>
      <c r="H786" s="290"/>
      <c r="I786" s="290"/>
      <c r="J786" s="292">
        <f t="shared" si="12"/>
        <v>10203084</v>
      </c>
      <c r="K786"/>
      <c r="L786"/>
      <c r="M786"/>
      <c r="N786" s="262"/>
    </row>
    <row r="787" spans="1:14" ht="30" x14ac:dyDescent="0.25">
      <c r="A787" s="287"/>
      <c r="B787" s="276" t="s">
        <v>2497</v>
      </c>
      <c r="C787" s="290">
        <v>13121127</v>
      </c>
      <c r="D787" s="290"/>
      <c r="E787" s="290"/>
      <c r="F787" s="290"/>
      <c r="G787" s="290"/>
      <c r="H787" s="290"/>
      <c r="I787" s="290"/>
      <c r="J787" s="292">
        <f t="shared" si="12"/>
        <v>13121127</v>
      </c>
      <c r="K787"/>
      <c r="L787"/>
      <c r="M787"/>
      <c r="N787" s="262"/>
    </row>
    <row r="788" spans="1:14" ht="60" x14ac:dyDescent="0.25">
      <c r="A788" s="287"/>
      <c r="B788" s="276" t="s">
        <v>2498</v>
      </c>
      <c r="C788" s="290">
        <v>1999367</v>
      </c>
      <c r="D788" s="290"/>
      <c r="E788" s="290"/>
      <c r="F788" s="290"/>
      <c r="G788" s="290"/>
      <c r="H788" s="290"/>
      <c r="I788" s="290"/>
      <c r="J788" s="292">
        <f t="shared" si="12"/>
        <v>1999367</v>
      </c>
      <c r="K788"/>
      <c r="L788"/>
      <c r="M788"/>
      <c r="N788" s="262"/>
    </row>
    <row r="789" spans="1:14" ht="30" x14ac:dyDescent="0.25">
      <c r="A789" s="287"/>
      <c r="B789" s="276" t="s">
        <v>2499</v>
      </c>
      <c r="C789" s="290">
        <v>1191726414</v>
      </c>
      <c r="D789" s="290"/>
      <c r="E789" s="290"/>
      <c r="F789" s="290"/>
      <c r="G789" s="290">
        <v>202332961</v>
      </c>
      <c r="H789" s="290"/>
      <c r="I789" s="290"/>
      <c r="J789" s="292">
        <f t="shared" si="12"/>
        <v>1394059375</v>
      </c>
      <c r="K789"/>
      <c r="L789"/>
      <c r="M789"/>
      <c r="N789" s="262"/>
    </row>
    <row r="790" spans="1:14" ht="30" x14ac:dyDescent="0.25">
      <c r="A790" s="287"/>
      <c r="B790" s="276" t="s">
        <v>2500</v>
      </c>
      <c r="C790" s="290">
        <v>152964898</v>
      </c>
      <c r="D790" s="290"/>
      <c r="E790" s="290"/>
      <c r="F790" s="290"/>
      <c r="G790" s="290"/>
      <c r="H790" s="290"/>
      <c r="I790" s="290"/>
      <c r="J790" s="292">
        <f t="shared" si="12"/>
        <v>152964898</v>
      </c>
      <c r="K790"/>
      <c r="L790"/>
      <c r="M790"/>
      <c r="N790" s="262"/>
    </row>
    <row r="791" spans="1:14" ht="30" x14ac:dyDescent="0.25">
      <c r="A791" s="287"/>
      <c r="B791" s="276" t="s">
        <v>2501</v>
      </c>
      <c r="C791" s="290"/>
      <c r="D791" s="290">
        <v>11944568</v>
      </c>
      <c r="E791" s="290"/>
      <c r="F791" s="290"/>
      <c r="G791" s="290"/>
      <c r="H791" s="290"/>
      <c r="I791" s="290"/>
      <c r="J791" s="292">
        <f t="shared" si="12"/>
        <v>11944568</v>
      </c>
      <c r="K791"/>
      <c r="L791"/>
      <c r="M791"/>
      <c r="N791" s="262"/>
    </row>
    <row r="792" spans="1:14" ht="30" x14ac:dyDescent="0.25">
      <c r="A792" s="287"/>
      <c r="B792" s="276" t="s">
        <v>2502</v>
      </c>
      <c r="C792" s="290">
        <v>2724072</v>
      </c>
      <c r="D792" s="290"/>
      <c r="E792" s="290"/>
      <c r="F792" s="290"/>
      <c r="G792" s="290"/>
      <c r="H792" s="290"/>
      <c r="I792" s="290"/>
      <c r="J792" s="292">
        <f t="shared" si="12"/>
        <v>2724072</v>
      </c>
      <c r="K792"/>
      <c r="L792"/>
      <c r="M792"/>
      <c r="N792" s="262"/>
    </row>
    <row r="793" spans="1:14" ht="45" x14ac:dyDescent="0.25">
      <c r="A793" s="287"/>
      <c r="B793" s="276" t="s">
        <v>2503</v>
      </c>
      <c r="C793" s="290">
        <v>17015757</v>
      </c>
      <c r="D793" s="290"/>
      <c r="E793" s="290"/>
      <c r="F793" s="290"/>
      <c r="G793" s="290"/>
      <c r="H793" s="290"/>
      <c r="I793" s="290"/>
      <c r="J793" s="292">
        <f t="shared" si="12"/>
        <v>17015757</v>
      </c>
      <c r="K793"/>
      <c r="L793"/>
      <c r="M793"/>
      <c r="N793" s="262"/>
    </row>
    <row r="794" spans="1:14" ht="45" x14ac:dyDescent="0.25">
      <c r="A794" s="287"/>
      <c r="B794" s="276" t="s">
        <v>2504</v>
      </c>
      <c r="C794" s="290">
        <v>7412964</v>
      </c>
      <c r="D794" s="290"/>
      <c r="E794" s="290"/>
      <c r="F794" s="290"/>
      <c r="G794" s="290"/>
      <c r="H794" s="290"/>
      <c r="I794" s="290"/>
      <c r="J794" s="292">
        <f t="shared" si="12"/>
        <v>7412964</v>
      </c>
      <c r="K794"/>
      <c r="L794"/>
      <c r="M794"/>
      <c r="N794" s="262"/>
    </row>
    <row r="795" spans="1:14" ht="30" x14ac:dyDescent="0.25">
      <c r="A795" s="287"/>
      <c r="B795" s="276" t="s">
        <v>2505</v>
      </c>
      <c r="C795" s="290">
        <v>10000000</v>
      </c>
      <c r="D795" s="290"/>
      <c r="E795" s="290"/>
      <c r="F795" s="290"/>
      <c r="G795" s="290"/>
      <c r="H795" s="290"/>
      <c r="I795" s="290"/>
      <c r="J795" s="292">
        <f t="shared" si="12"/>
        <v>10000000</v>
      </c>
      <c r="K795"/>
      <c r="L795"/>
      <c r="M795"/>
      <c r="N795" s="262"/>
    </row>
    <row r="796" spans="1:14" ht="45" x14ac:dyDescent="0.25">
      <c r="A796" s="287"/>
      <c r="B796" s="276" t="s">
        <v>2506</v>
      </c>
      <c r="C796" s="290">
        <v>11006928</v>
      </c>
      <c r="D796" s="290"/>
      <c r="E796" s="290"/>
      <c r="F796" s="290"/>
      <c r="G796" s="290"/>
      <c r="H796" s="290"/>
      <c r="I796" s="290"/>
      <c r="J796" s="292">
        <f t="shared" si="12"/>
        <v>11006928</v>
      </c>
      <c r="K796"/>
      <c r="L796"/>
      <c r="M796"/>
      <c r="N796" s="262"/>
    </row>
    <row r="797" spans="1:14" ht="30" x14ac:dyDescent="0.25">
      <c r="A797" s="287"/>
      <c r="B797" s="276" t="s">
        <v>2507</v>
      </c>
      <c r="C797" s="290">
        <v>11289410</v>
      </c>
      <c r="D797" s="290"/>
      <c r="E797" s="290"/>
      <c r="F797" s="290"/>
      <c r="G797" s="290"/>
      <c r="H797" s="290"/>
      <c r="I797" s="290"/>
      <c r="J797" s="292">
        <f t="shared" si="12"/>
        <v>11289410</v>
      </c>
      <c r="K797"/>
      <c r="L797"/>
      <c r="M797"/>
      <c r="N797" s="262"/>
    </row>
    <row r="798" spans="1:14" ht="45" x14ac:dyDescent="0.25">
      <c r="A798" s="287"/>
      <c r="B798" s="276" t="s">
        <v>2508</v>
      </c>
      <c r="C798" s="290">
        <v>11208701</v>
      </c>
      <c r="D798" s="290"/>
      <c r="E798" s="290"/>
      <c r="F798" s="290"/>
      <c r="G798" s="290"/>
      <c r="H798" s="290"/>
      <c r="I798" s="290"/>
      <c r="J798" s="292">
        <f t="shared" si="12"/>
        <v>11208701</v>
      </c>
      <c r="K798"/>
      <c r="L798"/>
      <c r="M798"/>
      <c r="N798" s="262"/>
    </row>
    <row r="799" spans="1:14" ht="45" x14ac:dyDescent="0.25">
      <c r="A799" s="287"/>
      <c r="B799" s="276" t="s">
        <v>2509</v>
      </c>
      <c r="C799" s="290">
        <v>11208701</v>
      </c>
      <c r="D799" s="290"/>
      <c r="E799" s="290"/>
      <c r="F799" s="290"/>
      <c r="G799" s="290"/>
      <c r="H799" s="290"/>
      <c r="I799" s="290"/>
      <c r="J799" s="292">
        <f t="shared" si="12"/>
        <v>11208701</v>
      </c>
      <c r="K799"/>
      <c r="L799"/>
      <c r="M799"/>
      <c r="N799" s="262"/>
    </row>
    <row r="800" spans="1:14" ht="30" x14ac:dyDescent="0.25">
      <c r="A800" s="287"/>
      <c r="B800" s="276" t="s">
        <v>2510</v>
      </c>
      <c r="C800" s="290">
        <v>6659723</v>
      </c>
      <c r="D800" s="290"/>
      <c r="E800" s="290"/>
      <c r="F800" s="290"/>
      <c r="G800" s="290"/>
      <c r="H800" s="290"/>
      <c r="I800" s="290"/>
      <c r="J800" s="292">
        <f t="shared" si="12"/>
        <v>6659723</v>
      </c>
      <c r="K800"/>
      <c r="L800"/>
      <c r="M800"/>
      <c r="N800" s="262"/>
    </row>
    <row r="801" spans="1:14" ht="45" x14ac:dyDescent="0.25">
      <c r="A801" s="287"/>
      <c r="B801" s="276" t="s">
        <v>2511</v>
      </c>
      <c r="C801" s="290">
        <v>11208701</v>
      </c>
      <c r="D801" s="290"/>
      <c r="E801" s="290"/>
      <c r="F801" s="290"/>
      <c r="G801" s="290"/>
      <c r="H801" s="290"/>
      <c r="I801" s="290"/>
      <c r="J801" s="292">
        <f t="shared" si="12"/>
        <v>11208701</v>
      </c>
      <c r="K801"/>
      <c r="L801"/>
      <c r="M801"/>
      <c r="N801" s="262"/>
    </row>
    <row r="802" spans="1:14" ht="45" x14ac:dyDescent="0.25">
      <c r="A802" s="287"/>
      <c r="B802" s="276" t="s">
        <v>2512</v>
      </c>
      <c r="C802" s="290">
        <v>6755494</v>
      </c>
      <c r="D802" s="290"/>
      <c r="E802" s="290"/>
      <c r="F802" s="290"/>
      <c r="G802" s="290"/>
      <c r="H802" s="290"/>
      <c r="I802" s="290"/>
      <c r="J802" s="292">
        <f t="shared" si="12"/>
        <v>6755494</v>
      </c>
      <c r="K802"/>
      <c r="L802"/>
      <c r="M802"/>
      <c r="N802" s="262"/>
    </row>
    <row r="803" spans="1:14" ht="30" x14ac:dyDescent="0.25">
      <c r="A803" s="287"/>
      <c r="B803" s="276" t="s">
        <v>2513</v>
      </c>
      <c r="C803" s="290">
        <v>11127992</v>
      </c>
      <c r="D803" s="290"/>
      <c r="E803" s="290"/>
      <c r="F803" s="290"/>
      <c r="G803" s="290"/>
      <c r="H803" s="290"/>
      <c r="I803" s="290"/>
      <c r="J803" s="292">
        <f t="shared" si="12"/>
        <v>11127992</v>
      </c>
      <c r="K803"/>
      <c r="L803"/>
      <c r="M803"/>
      <c r="N803" s="262"/>
    </row>
    <row r="804" spans="1:14" ht="45" x14ac:dyDescent="0.25">
      <c r="A804" s="287"/>
      <c r="B804" s="276" t="s">
        <v>2514</v>
      </c>
      <c r="C804" s="290">
        <v>4785373</v>
      </c>
      <c r="D804" s="290"/>
      <c r="E804" s="290"/>
      <c r="F804" s="290"/>
      <c r="G804" s="290"/>
      <c r="H804" s="290"/>
      <c r="I804" s="290"/>
      <c r="J804" s="292">
        <f t="shared" si="12"/>
        <v>4785373</v>
      </c>
      <c r="K804"/>
      <c r="L804"/>
      <c r="M804"/>
      <c r="N804" s="262"/>
    </row>
    <row r="805" spans="1:14" ht="30" x14ac:dyDescent="0.25">
      <c r="A805" s="287"/>
      <c r="B805" s="276" t="s">
        <v>2515</v>
      </c>
      <c r="C805" s="290">
        <v>4768626</v>
      </c>
      <c r="D805" s="290"/>
      <c r="E805" s="290"/>
      <c r="F805" s="290"/>
      <c r="G805" s="290"/>
      <c r="H805" s="290"/>
      <c r="I805" s="290"/>
      <c r="J805" s="292">
        <f t="shared" si="12"/>
        <v>4768626</v>
      </c>
      <c r="K805"/>
      <c r="L805"/>
      <c r="M805"/>
      <c r="N805" s="262"/>
    </row>
    <row r="806" spans="1:14" ht="30" x14ac:dyDescent="0.25">
      <c r="A806" s="287"/>
      <c r="B806" s="276" t="s">
        <v>2516</v>
      </c>
      <c r="C806" s="290">
        <v>3749866</v>
      </c>
      <c r="D806" s="290"/>
      <c r="E806" s="290"/>
      <c r="F806" s="290"/>
      <c r="G806" s="290"/>
      <c r="H806" s="290"/>
      <c r="I806" s="290"/>
      <c r="J806" s="292">
        <f t="shared" si="12"/>
        <v>3749866</v>
      </c>
      <c r="K806"/>
      <c r="L806"/>
      <c r="M806"/>
      <c r="N806" s="262"/>
    </row>
    <row r="807" spans="1:14" ht="30" x14ac:dyDescent="0.25">
      <c r="A807" s="287"/>
      <c r="B807" s="276" t="s">
        <v>2517</v>
      </c>
      <c r="C807" s="290">
        <v>3209854</v>
      </c>
      <c r="D807" s="290"/>
      <c r="E807" s="290"/>
      <c r="F807" s="290"/>
      <c r="G807" s="290"/>
      <c r="H807" s="290"/>
      <c r="I807" s="290"/>
      <c r="J807" s="292">
        <f t="shared" si="12"/>
        <v>3209854</v>
      </c>
      <c r="K807"/>
      <c r="L807"/>
      <c r="M807"/>
      <c r="N807" s="262"/>
    </row>
    <row r="808" spans="1:14" ht="30" x14ac:dyDescent="0.25">
      <c r="A808" s="287"/>
      <c r="B808" s="276" t="s">
        <v>2518</v>
      </c>
      <c r="C808" s="290">
        <v>62173252</v>
      </c>
      <c r="D808" s="290"/>
      <c r="E808" s="290"/>
      <c r="F808" s="290"/>
      <c r="G808" s="290"/>
      <c r="H808" s="290"/>
      <c r="I808" s="290"/>
      <c r="J808" s="292">
        <f t="shared" si="12"/>
        <v>62173252</v>
      </c>
      <c r="K808"/>
      <c r="L808"/>
      <c r="M808"/>
      <c r="N808" s="262"/>
    </row>
    <row r="809" spans="1:14" ht="30" x14ac:dyDescent="0.25">
      <c r="A809" s="287"/>
      <c r="B809" s="276" t="s">
        <v>2519</v>
      </c>
      <c r="C809" s="290">
        <v>3944668</v>
      </c>
      <c r="D809" s="290"/>
      <c r="E809" s="290"/>
      <c r="F809" s="290"/>
      <c r="G809" s="290"/>
      <c r="H809" s="290"/>
      <c r="I809" s="290"/>
      <c r="J809" s="292">
        <f t="shared" si="12"/>
        <v>3944668</v>
      </c>
      <c r="K809"/>
      <c r="L809"/>
      <c r="M809"/>
      <c r="N809" s="262"/>
    </row>
    <row r="810" spans="1:14" ht="30" x14ac:dyDescent="0.25">
      <c r="A810" s="287"/>
      <c r="B810" s="276" t="s">
        <v>2520</v>
      </c>
      <c r="C810" s="290">
        <v>9185398</v>
      </c>
      <c r="D810" s="290"/>
      <c r="E810" s="290"/>
      <c r="F810" s="290"/>
      <c r="G810" s="290"/>
      <c r="H810" s="290"/>
      <c r="I810" s="290"/>
      <c r="J810" s="292">
        <f t="shared" si="12"/>
        <v>9185398</v>
      </c>
      <c r="K810"/>
      <c r="L810"/>
      <c r="M810"/>
      <c r="N810" s="262"/>
    </row>
    <row r="811" spans="1:14" ht="45" x14ac:dyDescent="0.25">
      <c r="A811" s="287"/>
      <c r="B811" s="276" t="s">
        <v>2521</v>
      </c>
      <c r="C811" s="290">
        <v>7762336</v>
      </c>
      <c r="D811" s="290"/>
      <c r="E811" s="290"/>
      <c r="F811" s="290"/>
      <c r="G811" s="290"/>
      <c r="H811" s="290"/>
      <c r="I811" s="290"/>
      <c r="J811" s="292">
        <f t="shared" si="12"/>
        <v>7762336</v>
      </c>
      <c r="K811"/>
      <c r="L811"/>
      <c r="M811"/>
      <c r="N811" s="262"/>
    </row>
    <row r="812" spans="1:14" ht="45" x14ac:dyDescent="0.25">
      <c r="A812" s="287"/>
      <c r="B812" s="276" t="s">
        <v>2522</v>
      </c>
      <c r="C812" s="290">
        <v>13190276</v>
      </c>
      <c r="D812" s="290"/>
      <c r="E812" s="290"/>
      <c r="F812" s="290"/>
      <c r="G812" s="290"/>
      <c r="H812" s="290"/>
      <c r="I812" s="290"/>
      <c r="J812" s="292">
        <f t="shared" si="12"/>
        <v>13190276</v>
      </c>
      <c r="K812"/>
      <c r="L812"/>
      <c r="M812"/>
      <c r="N812" s="262"/>
    </row>
    <row r="813" spans="1:14" ht="45" x14ac:dyDescent="0.25">
      <c r="A813" s="287"/>
      <c r="B813" s="276" t="s">
        <v>2523</v>
      </c>
      <c r="C813" s="290">
        <v>43310640</v>
      </c>
      <c r="D813" s="290"/>
      <c r="E813" s="290"/>
      <c r="F813" s="290"/>
      <c r="G813" s="290"/>
      <c r="H813" s="290"/>
      <c r="I813" s="290"/>
      <c r="J813" s="292">
        <f t="shared" si="12"/>
        <v>43310640</v>
      </c>
      <c r="K813"/>
      <c r="L813"/>
      <c r="M813"/>
      <c r="N813" s="262"/>
    </row>
    <row r="814" spans="1:14" ht="45" x14ac:dyDescent="0.25">
      <c r="A814" s="287"/>
      <c r="B814" s="276" t="s">
        <v>2524</v>
      </c>
      <c r="C814" s="290"/>
      <c r="D814" s="290"/>
      <c r="E814" s="290"/>
      <c r="F814" s="290"/>
      <c r="G814" s="290">
        <v>70551</v>
      </c>
      <c r="H814" s="290"/>
      <c r="I814" s="290"/>
      <c r="J814" s="292">
        <f t="shared" si="12"/>
        <v>70551</v>
      </c>
      <c r="K814"/>
      <c r="L814"/>
      <c r="M814"/>
      <c r="N814" s="262"/>
    </row>
    <row r="815" spans="1:14" ht="45" x14ac:dyDescent="0.25">
      <c r="A815" s="287"/>
      <c r="B815" s="276" t="s">
        <v>2525</v>
      </c>
      <c r="C815" s="290">
        <v>12356357</v>
      </c>
      <c r="D815" s="290"/>
      <c r="E815" s="290"/>
      <c r="F815" s="290"/>
      <c r="G815" s="290"/>
      <c r="H815" s="290"/>
      <c r="I815" s="290"/>
      <c r="J815" s="292">
        <f t="shared" si="12"/>
        <v>12356357</v>
      </c>
      <c r="K815"/>
      <c r="L815"/>
      <c r="M815"/>
      <c r="N815" s="262"/>
    </row>
    <row r="816" spans="1:14" ht="30" x14ac:dyDescent="0.25">
      <c r="A816" s="287"/>
      <c r="B816" s="276" t="s">
        <v>2526</v>
      </c>
      <c r="C816" s="290">
        <v>12430253</v>
      </c>
      <c r="D816" s="290"/>
      <c r="E816" s="290"/>
      <c r="F816" s="290"/>
      <c r="G816" s="290"/>
      <c r="H816" s="290"/>
      <c r="I816" s="290"/>
      <c r="J816" s="292">
        <f t="shared" si="12"/>
        <v>12430253</v>
      </c>
      <c r="K816"/>
      <c r="L816"/>
      <c r="M816"/>
      <c r="N816" s="262"/>
    </row>
    <row r="817" spans="1:14" ht="30" x14ac:dyDescent="0.25">
      <c r="A817" s="287"/>
      <c r="B817" s="276" t="s">
        <v>2527</v>
      </c>
      <c r="C817" s="290">
        <v>13620359</v>
      </c>
      <c r="D817" s="290"/>
      <c r="E817" s="290"/>
      <c r="F817" s="290"/>
      <c r="G817" s="290"/>
      <c r="H817" s="290"/>
      <c r="I817" s="290"/>
      <c r="J817" s="292">
        <f t="shared" si="12"/>
        <v>13620359</v>
      </c>
      <c r="K817"/>
      <c r="L817"/>
      <c r="M817"/>
      <c r="N817" s="262"/>
    </row>
    <row r="818" spans="1:14" ht="30" x14ac:dyDescent="0.25">
      <c r="A818" s="287"/>
      <c r="B818" s="276" t="s">
        <v>2528</v>
      </c>
      <c r="C818" s="290"/>
      <c r="D818" s="290">
        <v>15760002</v>
      </c>
      <c r="E818" s="290"/>
      <c r="F818" s="290"/>
      <c r="G818" s="290"/>
      <c r="H818" s="290"/>
      <c r="I818" s="290"/>
      <c r="J818" s="292">
        <f t="shared" si="12"/>
        <v>15760002</v>
      </c>
      <c r="K818"/>
      <c r="L818"/>
      <c r="M818"/>
      <c r="N818" s="262"/>
    </row>
    <row r="819" spans="1:14" ht="30" x14ac:dyDescent="0.25">
      <c r="A819" s="287"/>
      <c r="B819" s="276" t="s">
        <v>2529</v>
      </c>
      <c r="C819" s="290"/>
      <c r="D819" s="290"/>
      <c r="E819" s="290"/>
      <c r="F819" s="290"/>
      <c r="G819" s="290">
        <v>3000</v>
      </c>
      <c r="H819" s="290"/>
      <c r="I819" s="290"/>
      <c r="J819" s="292">
        <f t="shared" si="12"/>
        <v>3000</v>
      </c>
      <c r="K819"/>
      <c r="L819"/>
      <c r="M819"/>
      <c r="N819" s="262"/>
    </row>
    <row r="820" spans="1:14" ht="30" x14ac:dyDescent="0.25">
      <c r="A820" s="287"/>
      <c r="B820" s="276" t="s">
        <v>2530</v>
      </c>
      <c r="C820" s="290">
        <v>6683666</v>
      </c>
      <c r="D820" s="290"/>
      <c r="E820" s="290"/>
      <c r="F820" s="290"/>
      <c r="G820" s="290"/>
      <c r="H820" s="290"/>
      <c r="I820" s="290"/>
      <c r="J820" s="292">
        <f t="shared" si="12"/>
        <v>6683666</v>
      </c>
      <c r="K820"/>
      <c r="L820"/>
      <c r="M820"/>
      <c r="N820" s="262"/>
    </row>
    <row r="821" spans="1:14" ht="45" x14ac:dyDescent="0.25">
      <c r="A821" s="287"/>
      <c r="B821" s="276" t="s">
        <v>2531</v>
      </c>
      <c r="C821" s="290">
        <v>6755494</v>
      </c>
      <c r="D821" s="290"/>
      <c r="E821" s="290"/>
      <c r="F821" s="290"/>
      <c r="G821" s="290"/>
      <c r="H821" s="290"/>
      <c r="I821" s="290"/>
      <c r="J821" s="292">
        <f t="shared" si="12"/>
        <v>6755494</v>
      </c>
      <c r="K821"/>
      <c r="L821"/>
      <c r="M821"/>
      <c r="N821" s="262"/>
    </row>
    <row r="822" spans="1:14" ht="30" x14ac:dyDescent="0.25">
      <c r="A822" s="287"/>
      <c r="B822" s="276" t="s">
        <v>2532</v>
      </c>
      <c r="C822" s="290">
        <v>6731551</v>
      </c>
      <c r="D822" s="290"/>
      <c r="E822" s="290"/>
      <c r="F822" s="290"/>
      <c r="G822" s="290"/>
      <c r="H822" s="290"/>
      <c r="I822" s="290"/>
      <c r="J822" s="292">
        <f t="shared" si="12"/>
        <v>6731551</v>
      </c>
      <c r="K822"/>
      <c r="L822"/>
      <c r="M822"/>
      <c r="N822" s="262"/>
    </row>
    <row r="823" spans="1:14" ht="30" x14ac:dyDescent="0.25">
      <c r="A823" s="287"/>
      <c r="B823" s="276" t="s">
        <v>2533</v>
      </c>
      <c r="C823" s="290">
        <v>4768626</v>
      </c>
      <c r="D823" s="290"/>
      <c r="E823" s="290"/>
      <c r="F823" s="290"/>
      <c r="G823" s="290"/>
      <c r="H823" s="290"/>
      <c r="I823" s="290"/>
      <c r="J823" s="292">
        <f t="shared" si="12"/>
        <v>4768626</v>
      </c>
      <c r="K823"/>
      <c r="L823"/>
      <c r="M823"/>
      <c r="N823" s="262"/>
    </row>
    <row r="824" spans="1:14" ht="45" x14ac:dyDescent="0.25">
      <c r="A824" s="287"/>
      <c r="B824" s="276" t="s">
        <v>2534</v>
      </c>
      <c r="C824" s="290">
        <v>4718384</v>
      </c>
      <c r="D824" s="290"/>
      <c r="E824" s="290"/>
      <c r="F824" s="290"/>
      <c r="G824" s="290"/>
      <c r="H824" s="290"/>
      <c r="I824" s="290"/>
      <c r="J824" s="292">
        <f t="shared" si="12"/>
        <v>4718384</v>
      </c>
      <c r="K824"/>
      <c r="L824"/>
      <c r="M824"/>
      <c r="N824" s="262"/>
    </row>
    <row r="825" spans="1:14" ht="60" x14ac:dyDescent="0.25">
      <c r="A825" s="287"/>
      <c r="B825" s="276" t="s">
        <v>2535</v>
      </c>
      <c r="C825" s="290">
        <v>11006928</v>
      </c>
      <c r="D825" s="290"/>
      <c r="E825" s="290"/>
      <c r="F825" s="290"/>
      <c r="G825" s="290"/>
      <c r="H825" s="290"/>
      <c r="I825" s="290"/>
      <c r="J825" s="292">
        <f t="shared" si="12"/>
        <v>11006928</v>
      </c>
      <c r="K825"/>
      <c r="L825"/>
      <c r="M825"/>
      <c r="N825" s="262"/>
    </row>
    <row r="826" spans="1:14" ht="30" x14ac:dyDescent="0.25">
      <c r="A826" s="287"/>
      <c r="B826" s="276" t="s">
        <v>2536</v>
      </c>
      <c r="C826" s="290">
        <v>4802120</v>
      </c>
      <c r="D826" s="290"/>
      <c r="E826" s="290"/>
      <c r="F826" s="290"/>
      <c r="G826" s="290"/>
      <c r="H826" s="290"/>
      <c r="I826" s="290"/>
      <c r="J826" s="292">
        <f t="shared" si="12"/>
        <v>4802120</v>
      </c>
      <c r="K826"/>
      <c r="L826"/>
      <c r="M826"/>
      <c r="N826" s="262"/>
    </row>
    <row r="827" spans="1:14" ht="45" x14ac:dyDescent="0.25">
      <c r="A827" s="287"/>
      <c r="B827" s="276" t="s">
        <v>2537</v>
      </c>
      <c r="C827" s="290">
        <v>6731551</v>
      </c>
      <c r="D827" s="290"/>
      <c r="E827" s="290"/>
      <c r="F827" s="290"/>
      <c r="G827" s="290"/>
      <c r="H827" s="290"/>
      <c r="I827" s="290"/>
      <c r="J827" s="292">
        <f t="shared" si="12"/>
        <v>6731551</v>
      </c>
      <c r="K827"/>
      <c r="L827"/>
      <c r="M827"/>
      <c r="N827" s="262"/>
    </row>
    <row r="828" spans="1:14" ht="45" x14ac:dyDescent="0.25">
      <c r="A828" s="287"/>
      <c r="B828" s="276" t="s">
        <v>2538</v>
      </c>
      <c r="C828" s="290">
        <v>4768626</v>
      </c>
      <c r="D828" s="290"/>
      <c r="E828" s="290"/>
      <c r="F828" s="290"/>
      <c r="G828" s="290"/>
      <c r="H828" s="290"/>
      <c r="I828" s="290"/>
      <c r="J828" s="292">
        <f t="shared" si="12"/>
        <v>4768626</v>
      </c>
      <c r="K828"/>
      <c r="L828"/>
      <c r="M828"/>
      <c r="N828" s="262"/>
    </row>
    <row r="829" spans="1:14" ht="45" x14ac:dyDescent="0.25">
      <c r="A829" s="287"/>
      <c r="B829" s="276" t="s">
        <v>2539</v>
      </c>
      <c r="C829" s="290">
        <v>6755494</v>
      </c>
      <c r="D829" s="290"/>
      <c r="E829" s="290"/>
      <c r="F829" s="290"/>
      <c r="G829" s="290"/>
      <c r="H829" s="290"/>
      <c r="I829" s="290"/>
      <c r="J829" s="292">
        <f t="shared" si="12"/>
        <v>6755494</v>
      </c>
      <c r="K829"/>
      <c r="L829"/>
      <c r="M829"/>
      <c r="N829" s="262"/>
    </row>
    <row r="830" spans="1:14" ht="30" x14ac:dyDescent="0.25">
      <c r="A830" s="287"/>
      <c r="B830" s="276" t="s">
        <v>2540</v>
      </c>
      <c r="C830" s="290">
        <v>3209853</v>
      </c>
      <c r="D830" s="290"/>
      <c r="E830" s="290"/>
      <c r="F830" s="290"/>
      <c r="G830" s="290"/>
      <c r="H830" s="290"/>
      <c r="I830" s="290"/>
      <c r="J830" s="292">
        <f t="shared" si="12"/>
        <v>3209853</v>
      </c>
      <c r="K830"/>
      <c r="L830"/>
      <c r="M830"/>
      <c r="N830" s="262"/>
    </row>
    <row r="831" spans="1:14" ht="30" x14ac:dyDescent="0.25">
      <c r="A831" s="287"/>
      <c r="B831" s="276" t="s">
        <v>2541</v>
      </c>
      <c r="C831" s="290">
        <v>89423870</v>
      </c>
      <c r="D831" s="290"/>
      <c r="E831" s="290"/>
      <c r="F831" s="290"/>
      <c r="G831" s="290"/>
      <c r="H831" s="290"/>
      <c r="I831" s="290"/>
      <c r="J831" s="292">
        <f t="shared" si="12"/>
        <v>89423870</v>
      </c>
      <c r="K831"/>
      <c r="L831"/>
      <c r="M831"/>
      <c r="N831" s="262"/>
    </row>
    <row r="832" spans="1:14" ht="30" x14ac:dyDescent="0.25">
      <c r="A832" s="287"/>
      <c r="B832" s="276" t="s">
        <v>2542</v>
      </c>
      <c r="C832" s="290">
        <v>3466653</v>
      </c>
      <c r="D832" s="290"/>
      <c r="E832" s="290"/>
      <c r="F832" s="290"/>
      <c r="G832" s="290"/>
      <c r="H832" s="290"/>
      <c r="I832" s="290"/>
      <c r="J832" s="292">
        <f t="shared" si="12"/>
        <v>3466653</v>
      </c>
      <c r="K832"/>
      <c r="L832"/>
      <c r="M832"/>
      <c r="N832" s="262"/>
    </row>
    <row r="833" spans="1:14" ht="30" x14ac:dyDescent="0.25">
      <c r="A833" s="287"/>
      <c r="B833" s="276" t="s">
        <v>2543</v>
      </c>
      <c r="C833" s="290">
        <v>32892022</v>
      </c>
      <c r="D833" s="290"/>
      <c r="E833" s="290"/>
      <c r="F833" s="290"/>
      <c r="G833" s="290"/>
      <c r="H833" s="290"/>
      <c r="I833" s="290"/>
      <c r="J833" s="292">
        <f t="shared" si="12"/>
        <v>32892022</v>
      </c>
      <c r="K833"/>
      <c r="L833"/>
      <c r="M833"/>
      <c r="N833" s="262"/>
    </row>
    <row r="834" spans="1:14" ht="45" x14ac:dyDescent="0.25">
      <c r="A834" s="287"/>
      <c r="B834" s="276" t="s">
        <v>2544</v>
      </c>
      <c r="C834" s="290">
        <v>13545371</v>
      </c>
      <c r="D834" s="290"/>
      <c r="E834" s="290"/>
      <c r="F834" s="290"/>
      <c r="G834" s="290"/>
      <c r="H834" s="290"/>
      <c r="I834" s="290"/>
      <c r="J834" s="292">
        <f t="shared" si="12"/>
        <v>13545371</v>
      </c>
      <c r="K834"/>
      <c r="L834"/>
      <c r="M834"/>
      <c r="N834" s="262"/>
    </row>
    <row r="835" spans="1:14" ht="45" x14ac:dyDescent="0.25">
      <c r="A835" s="287"/>
      <c r="B835" s="276" t="s">
        <v>2545</v>
      </c>
      <c r="C835" s="290">
        <v>610441</v>
      </c>
      <c r="D835" s="290"/>
      <c r="E835" s="290"/>
      <c r="F835" s="290"/>
      <c r="G835" s="290"/>
      <c r="H835" s="290"/>
      <c r="I835" s="290"/>
      <c r="J835" s="292">
        <f t="shared" si="12"/>
        <v>610441</v>
      </c>
      <c r="K835"/>
      <c r="L835"/>
      <c r="M835"/>
      <c r="N835" s="262"/>
    </row>
    <row r="836" spans="1:14" ht="30" x14ac:dyDescent="0.25">
      <c r="A836" s="287"/>
      <c r="B836" s="276" t="s">
        <v>2546</v>
      </c>
      <c r="C836" s="290">
        <v>38792781</v>
      </c>
      <c r="D836" s="290"/>
      <c r="E836" s="290"/>
      <c r="F836" s="290"/>
      <c r="G836" s="290"/>
      <c r="H836" s="290"/>
      <c r="I836" s="290"/>
      <c r="J836" s="292">
        <f t="shared" si="12"/>
        <v>38792781</v>
      </c>
      <c r="K836"/>
      <c r="L836"/>
      <c r="M836"/>
      <c r="N836" s="262"/>
    </row>
    <row r="837" spans="1:14" ht="45" x14ac:dyDescent="0.25">
      <c r="A837" s="287"/>
      <c r="B837" s="276" t="s">
        <v>2547</v>
      </c>
      <c r="C837" s="290"/>
      <c r="D837" s="290">
        <v>253054017</v>
      </c>
      <c r="E837" s="290"/>
      <c r="F837" s="290"/>
      <c r="G837" s="290"/>
      <c r="H837" s="290"/>
      <c r="I837" s="290"/>
      <c r="J837" s="292">
        <f t="shared" si="12"/>
        <v>253054017</v>
      </c>
      <c r="K837"/>
      <c r="L837"/>
      <c r="M837"/>
      <c r="N837" s="262"/>
    </row>
    <row r="838" spans="1:14" ht="45" x14ac:dyDescent="0.25">
      <c r="A838" s="287"/>
      <c r="B838" s="276" t="s">
        <v>2548</v>
      </c>
      <c r="C838" s="290">
        <v>521017995</v>
      </c>
      <c r="D838" s="290"/>
      <c r="E838" s="290"/>
      <c r="F838" s="290"/>
      <c r="G838" s="290"/>
      <c r="H838" s="290"/>
      <c r="I838" s="290"/>
      <c r="J838" s="292">
        <f t="shared" si="12"/>
        <v>521017995</v>
      </c>
      <c r="K838"/>
      <c r="L838"/>
      <c r="M838"/>
      <c r="N838" s="262"/>
    </row>
    <row r="839" spans="1:14" ht="45" x14ac:dyDescent="0.25">
      <c r="A839" s="287"/>
      <c r="B839" s="276" t="s">
        <v>2549</v>
      </c>
      <c r="C839" s="290">
        <v>4358515</v>
      </c>
      <c r="D839" s="290"/>
      <c r="E839" s="290"/>
      <c r="F839" s="290"/>
      <c r="G839" s="290"/>
      <c r="H839" s="290"/>
      <c r="I839" s="290"/>
      <c r="J839" s="292">
        <f t="shared" si="12"/>
        <v>4358515</v>
      </c>
      <c r="K839"/>
      <c r="L839"/>
      <c r="M839"/>
      <c r="N839" s="262"/>
    </row>
    <row r="840" spans="1:14" ht="45" x14ac:dyDescent="0.25">
      <c r="A840" s="287"/>
      <c r="B840" s="276" t="s">
        <v>2550</v>
      </c>
      <c r="C840" s="290">
        <v>6755494</v>
      </c>
      <c r="D840" s="290"/>
      <c r="E840" s="290"/>
      <c r="F840" s="290"/>
      <c r="G840" s="290"/>
      <c r="H840" s="290"/>
      <c r="I840" s="290"/>
      <c r="J840" s="292">
        <f t="shared" si="12"/>
        <v>6755494</v>
      </c>
      <c r="K840"/>
      <c r="L840"/>
      <c r="M840"/>
      <c r="N840" s="262"/>
    </row>
    <row r="841" spans="1:14" ht="45" x14ac:dyDescent="0.25">
      <c r="A841" s="287"/>
      <c r="B841" s="276" t="s">
        <v>2551</v>
      </c>
      <c r="C841" s="290">
        <v>4768626</v>
      </c>
      <c r="D841" s="290"/>
      <c r="E841" s="290"/>
      <c r="F841" s="290"/>
      <c r="G841" s="290"/>
      <c r="H841" s="290"/>
      <c r="I841" s="290"/>
      <c r="J841" s="292">
        <f t="shared" si="12"/>
        <v>4768626</v>
      </c>
      <c r="K841"/>
      <c r="L841"/>
      <c r="M841"/>
      <c r="N841" s="262"/>
    </row>
    <row r="842" spans="1:14" ht="30" x14ac:dyDescent="0.25">
      <c r="A842" s="287"/>
      <c r="B842" s="276" t="s">
        <v>2552</v>
      </c>
      <c r="C842" s="290">
        <v>6659723</v>
      </c>
      <c r="D842" s="290"/>
      <c r="E842" s="290"/>
      <c r="F842" s="290"/>
      <c r="G842" s="290"/>
      <c r="H842" s="290"/>
      <c r="I842" s="290"/>
      <c r="J842" s="292">
        <f t="shared" si="12"/>
        <v>6659723</v>
      </c>
      <c r="K842"/>
      <c r="L842"/>
      <c r="M842"/>
      <c r="N842" s="262"/>
    </row>
    <row r="843" spans="1:14" ht="30" x14ac:dyDescent="0.25">
      <c r="A843" s="287"/>
      <c r="B843" s="276" t="s">
        <v>2553</v>
      </c>
      <c r="C843" s="290">
        <v>6731551</v>
      </c>
      <c r="D843" s="290"/>
      <c r="E843" s="290"/>
      <c r="F843" s="290"/>
      <c r="G843" s="290"/>
      <c r="H843" s="290"/>
      <c r="I843" s="290"/>
      <c r="J843" s="292">
        <f t="shared" ref="J843:J906" si="13">SUM(C843:I843)</f>
        <v>6731551</v>
      </c>
      <c r="K843"/>
      <c r="L843"/>
      <c r="M843"/>
      <c r="N843" s="262"/>
    </row>
    <row r="844" spans="1:14" ht="45" x14ac:dyDescent="0.25">
      <c r="A844" s="287"/>
      <c r="B844" s="276" t="s">
        <v>2554</v>
      </c>
      <c r="C844" s="290">
        <v>6731551</v>
      </c>
      <c r="D844" s="290"/>
      <c r="E844" s="290"/>
      <c r="F844" s="290"/>
      <c r="G844" s="290"/>
      <c r="H844" s="290"/>
      <c r="I844" s="290"/>
      <c r="J844" s="292">
        <f t="shared" si="13"/>
        <v>6731551</v>
      </c>
      <c r="K844"/>
      <c r="L844"/>
      <c r="M844"/>
      <c r="N844" s="262"/>
    </row>
    <row r="845" spans="1:14" ht="45" x14ac:dyDescent="0.25">
      <c r="A845" s="287"/>
      <c r="B845" s="276" t="s">
        <v>2555</v>
      </c>
      <c r="C845" s="290">
        <v>11087637</v>
      </c>
      <c r="D845" s="290"/>
      <c r="E845" s="290"/>
      <c r="F845" s="290"/>
      <c r="G845" s="290"/>
      <c r="H845" s="290"/>
      <c r="I845" s="290"/>
      <c r="J845" s="292">
        <f t="shared" si="13"/>
        <v>11087637</v>
      </c>
      <c r="K845"/>
      <c r="L845"/>
      <c r="M845"/>
      <c r="N845" s="262"/>
    </row>
    <row r="846" spans="1:14" ht="45" x14ac:dyDescent="0.25">
      <c r="A846" s="287"/>
      <c r="B846" s="276" t="s">
        <v>2556</v>
      </c>
      <c r="C846" s="290">
        <v>4684890</v>
      </c>
      <c r="D846" s="290"/>
      <c r="E846" s="290"/>
      <c r="F846" s="290"/>
      <c r="G846" s="290"/>
      <c r="H846" s="290"/>
      <c r="I846" s="290"/>
      <c r="J846" s="292">
        <f t="shared" si="13"/>
        <v>4684890</v>
      </c>
      <c r="K846"/>
      <c r="L846"/>
      <c r="M846"/>
      <c r="N846" s="262"/>
    </row>
    <row r="847" spans="1:14" ht="45" x14ac:dyDescent="0.25">
      <c r="A847" s="287"/>
      <c r="B847" s="276" t="s">
        <v>2557</v>
      </c>
      <c r="C847" s="290">
        <v>21825563</v>
      </c>
      <c r="D847" s="290"/>
      <c r="E847" s="290"/>
      <c r="F847" s="290"/>
      <c r="G847" s="290"/>
      <c r="H847" s="290"/>
      <c r="I847" s="290"/>
      <c r="J847" s="292">
        <f t="shared" si="13"/>
        <v>21825563</v>
      </c>
      <c r="K847"/>
      <c r="L847"/>
      <c r="M847"/>
      <c r="N847" s="262"/>
    </row>
    <row r="848" spans="1:14" ht="45" x14ac:dyDescent="0.25">
      <c r="A848" s="287"/>
      <c r="B848" s="276" t="s">
        <v>2558</v>
      </c>
      <c r="C848" s="290">
        <v>4768626</v>
      </c>
      <c r="D848" s="290"/>
      <c r="E848" s="290"/>
      <c r="F848" s="290"/>
      <c r="G848" s="290"/>
      <c r="H848" s="290"/>
      <c r="I848" s="290"/>
      <c r="J848" s="292">
        <f t="shared" si="13"/>
        <v>4768626</v>
      </c>
      <c r="K848"/>
      <c r="L848"/>
      <c r="M848"/>
      <c r="N848" s="262"/>
    </row>
    <row r="849" spans="1:14" ht="45" x14ac:dyDescent="0.25">
      <c r="A849" s="287"/>
      <c r="B849" s="276" t="s">
        <v>2559</v>
      </c>
      <c r="C849" s="290">
        <v>6779437</v>
      </c>
      <c r="D849" s="290"/>
      <c r="E849" s="290"/>
      <c r="F849" s="290"/>
      <c r="G849" s="290"/>
      <c r="H849" s="290"/>
      <c r="I849" s="290"/>
      <c r="J849" s="292">
        <f t="shared" si="13"/>
        <v>6779437</v>
      </c>
      <c r="K849"/>
      <c r="L849"/>
      <c r="M849"/>
      <c r="N849" s="262"/>
    </row>
    <row r="850" spans="1:14" ht="30" x14ac:dyDescent="0.25">
      <c r="A850" s="287"/>
      <c r="B850" s="276" t="s">
        <v>2560</v>
      </c>
      <c r="C850" s="290">
        <v>3209853</v>
      </c>
      <c r="D850" s="290"/>
      <c r="E850" s="290"/>
      <c r="F850" s="290"/>
      <c r="G850" s="290"/>
      <c r="H850" s="290"/>
      <c r="I850" s="290"/>
      <c r="J850" s="292">
        <f t="shared" si="13"/>
        <v>3209853</v>
      </c>
      <c r="K850"/>
      <c r="L850"/>
      <c r="M850"/>
      <c r="N850" s="262"/>
    </row>
    <row r="851" spans="1:14" ht="30" x14ac:dyDescent="0.25">
      <c r="A851" s="287"/>
      <c r="B851" s="276" t="s">
        <v>2561</v>
      </c>
      <c r="C851" s="290">
        <v>3907520</v>
      </c>
      <c r="D851" s="290"/>
      <c r="E851" s="290"/>
      <c r="F851" s="290"/>
      <c r="G851" s="290"/>
      <c r="H851" s="290"/>
      <c r="I851" s="290"/>
      <c r="J851" s="292">
        <f t="shared" si="13"/>
        <v>3907520</v>
      </c>
      <c r="K851"/>
      <c r="L851"/>
      <c r="M851"/>
      <c r="N851" s="262"/>
    </row>
    <row r="852" spans="1:14" ht="30" x14ac:dyDescent="0.25">
      <c r="A852" s="287"/>
      <c r="B852" s="276" t="s">
        <v>2562</v>
      </c>
      <c r="C852" s="290">
        <v>74458482</v>
      </c>
      <c r="D852" s="290"/>
      <c r="E852" s="290"/>
      <c r="F852" s="290"/>
      <c r="G852" s="290"/>
      <c r="H852" s="290"/>
      <c r="I852" s="290"/>
      <c r="J852" s="292">
        <f t="shared" si="13"/>
        <v>74458482</v>
      </c>
      <c r="K852"/>
      <c r="L852"/>
      <c r="M852"/>
      <c r="N852" s="262"/>
    </row>
    <row r="853" spans="1:14" ht="30" x14ac:dyDescent="0.25">
      <c r="A853" s="287"/>
      <c r="B853" s="276" t="s">
        <v>2563</v>
      </c>
      <c r="C853" s="290">
        <v>1602705</v>
      </c>
      <c r="D853" s="290"/>
      <c r="E853" s="290"/>
      <c r="F853" s="290"/>
      <c r="G853" s="290"/>
      <c r="H853" s="290"/>
      <c r="I853" s="290"/>
      <c r="J853" s="292">
        <f t="shared" si="13"/>
        <v>1602705</v>
      </c>
      <c r="K853"/>
      <c r="L853"/>
      <c r="M853"/>
      <c r="N853" s="262"/>
    </row>
    <row r="854" spans="1:14" ht="30" x14ac:dyDescent="0.25">
      <c r="A854" s="287"/>
      <c r="B854" s="276" t="s">
        <v>2564</v>
      </c>
      <c r="C854" s="290">
        <v>7086485</v>
      </c>
      <c r="D854" s="290"/>
      <c r="E854" s="290"/>
      <c r="F854" s="290"/>
      <c r="G854" s="290"/>
      <c r="H854" s="290"/>
      <c r="I854" s="290"/>
      <c r="J854" s="292">
        <f t="shared" si="13"/>
        <v>7086485</v>
      </c>
      <c r="K854"/>
      <c r="L854"/>
      <c r="M854"/>
      <c r="N854" s="262"/>
    </row>
    <row r="855" spans="1:14" ht="60" x14ac:dyDescent="0.25">
      <c r="A855" s="287"/>
      <c r="B855" s="276" t="s">
        <v>2565</v>
      </c>
      <c r="C855" s="290">
        <v>10870412</v>
      </c>
      <c r="D855" s="290"/>
      <c r="E855" s="290"/>
      <c r="F855" s="290"/>
      <c r="G855" s="290"/>
      <c r="H855" s="290"/>
      <c r="I855" s="290"/>
      <c r="J855" s="292">
        <f t="shared" si="13"/>
        <v>10870412</v>
      </c>
      <c r="K855"/>
      <c r="L855"/>
      <c r="M855"/>
      <c r="N855" s="262"/>
    </row>
    <row r="856" spans="1:14" ht="30" x14ac:dyDescent="0.25">
      <c r="A856" s="287"/>
      <c r="B856" s="276" t="s">
        <v>2566</v>
      </c>
      <c r="C856" s="290">
        <v>21792574</v>
      </c>
      <c r="D856" s="290"/>
      <c r="E856" s="290"/>
      <c r="F856" s="290"/>
      <c r="G856" s="290"/>
      <c r="H856" s="290"/>
      <c r="I856" s="290"/>
      <c r="J856" s="292">
        <f t="shared" si="13"/>
        <v>21792574</v>
      </c>
      <c r="K856"/>
      <c r="L856"/>
      <c r="M856"/>
      <c r="N856" s="262"/>
    </row>
    <row r="857" spans="1:14" ht="30" x14ac:dyDescent="0.25">
      <c r="A857" s="287"/>
      <c r="B857" s="276" t="s">
        <v>2567</v>
      </c>
      <c r="C857" s="290"/>
      <c r="D857" s="290">
        <v>9859408</v>
      </c>
      <c r="E857" s="290"/>
      <c r="F857" s="290"/>
      <c r="G857" s="290"/>
      <c r="H857" s="290"/>
      <c r="I857" s="290"/>
      <c r="J857" s="292">
        <f t="shared" si="13"/>
        <v>9859408</v>
      </c>
      <c r="K857"/>
      <c r="L857"/>
      <c r="M857"/>
      <c r="N857" s="262"/>
    </row>
    <row r="858" spans="1:14" ht="45" x14ac:dyDescent="0.25">
      <c r="A858" s="287"/>
      <c r="B858" s="276" t="s">
        <v>2568</v>
      </c>
      <c r="C858" s="290">
        <v>19672786</v>
      </c>
      <c r="D858" s="290"/>
      <c r="E858" s="290"/>
      <c r="F858" s="290"/>
      <c r="G858" s="290"/>
      <c r="H858" s="290"/>
      <c r="I858" s="290"/>
      <c r="J858" s="292">
        <f t="shared" si="13"/>
        <v>19672786</v>
      </c>
      <c r="K858"/>
      <c r="L858"/>
      <c r="M858"/>
      <c r="N858" s="262"/>
    </row>
    <row r="859" spans="1:14" ht="30" x14ac:dyDescent="0.25">
      <c r="A859" s="287"/>
      <c r="B859" s="276" t="s">
        <v>2569</v>
      </c>
      <c r="C859" s="290">
        <v>183876112</v>
      </c>
      <c r="D859" s="290"/>
      <c r="E859" s="290"/>
      <c r="F859" s="290"/>
      <c r="G859" s="290"/>
      <c r="H859" s="290"/>
      <c r="I859" s="290"/>
      <c r="J859" s="292">
        <f t="shared" si="13"/>
        <v>183876112</v>
      </c>
      <c r="K859"/>
      <c r="L859"/>
      <c r="M859"/>
      <c r="N859" s="262"/>
    </row>
    <row r="860" spans="1:14" ht="30" x14ac:dyDescent="0.25">
      <c r="A860" s="287"/>
      <c r="B860" s="276" t="s">
        <v>2570</v>
      </c>
      <c r="C860" s="290"/>
      <c r="D860" s="290"/>
      <c r="E860" s="290"/>
      <c r="F860" s="290"/>
      <c r="G860" s="290">
        <v>86396</v>
      </c>
      <c r="H860" s="290"/>
      <c r="I860" s="290"/>
      <c r="J860" s="292">
        <f t="shared" si="13"/>
        <v>86396</v>
      </c>
      <c r="K860"/>
      <c r="L860"/>
      <c r="M860"/>
      <c r="N860" s="262"/>
    </row>
    <row r="861" spans="1:14" ht="45" x14ac:dyDescent="0.25">
      <c r="A861" s="287"/>
      <c r="B861" s="276" t="s">
        <v>2571</v>
      </c>
      <c r="C861" s="290">
        <v>12486882</v>
      </c>
      <c r="D861" s="290"/>
      <c r="E861" s="290"/>
      <c r="F861" s="290"/>
      <c r="G861" s="290"/>
      <c r="H861" s="290"/>
      <c r="I861" s="290"/>
      <c r="J861" s="292">
        <f t="shared" si="13"/>
        <v>12486882</v>
      </c>
      <c r="K861"/>
      <c r="L861"/>
      <c r="M861"/>
      <c r="N861" s="262"/>
    </row>
    <row r="862" spans="1:14" ht="30" x14ac:dyDescent="0.25">
      <c r="A862" s="287"/>
      <c r="B862" s="276" t="s">
        <v>2572</v>
      </c>
      <c r="C862" s="290">
        <v>4785373</v>
      </c>
      <c r="D862" s="290"/>
      <c r="E862" s="290"/>
      <c r="F862" s="290"/>
      <c r="G862" s="290"/>
      <c r="H862" s="290"/>
      <c r="I862" s="290"/>
      <c r="J862" s="292">
        <f t="shared" si="13"/>
        <v>4785373</v>
      </c>
      <c r="K862"/>
      <c r="L862"/>
      <c r="M862"/>
      <c r="N862" s="262"/>
    </row>
    <row r="863" spans="1:14" ht="30" x14ac:dyDescent="0.25">
      <c r="A863" s="287"/>
      <c r="B863" s="276" t="s">
        <v>2573</v>
      </c>
      <c r="C863" s="290">
        <v>4718384</v>
      </c>
      <c r="D863" s="290"/>
      <c r="E863" s="290"/>
      <c r="F863" s="290"/>
      <c r="G863" s="290"/>
      <c r="H863" s="290"/>
      <c r="I863" s="290"/>
      <c r="J863" s="292">
        <f t="shared" si="13"/>
        <v>4718384</v>
      </c>
      <c r="K863"/>
      <c r="L863"/>
      <c r="M863"/>
      <c r="N863" s="262"/>
    </row>
    <row r="864" spans="1:14" ht="30" x14ac:dyDescent="0.25">
      <c r="A864" s="287"/>
      <c r="B864" s="276" t="s">
        <v>2574</v>
      </c>
      <c r="C864" s="290">
        <v>4718384</v>
      </c>
      <c r="D864" s="290"/>
      <c r="E864" s="290"/>
      <c r="F864" s="290"/>
      <c r="G864" s="290"/>
      <c r="H864" s="290"/>
      <c r="I864" s="290"/>
      <c r="J864" s="292">
        <f t="shared" si="13"/>
        <v>4718384</v>
      </c>
      <c r="K864"/>
      <c r="L864"/>
      <c r="M864"/>
      <c r="N864" s="262"/>
    </row>
    <row r="865" spans="1:14" ht="45" x14ac:dyDescent="0.25">
      <c r="A865" s="287"/>
      <c r="B865" s="276" t="s">
        <v>2575</v>
      </c>
      <c r="C865" s="290">
        <v>12576962</v>
      </c>
      <c r="D865" s="290"/>
      <c r="E865" s="290"/>
      <c r="F865" s="290"/>
      <c r="G865" s="290"/>
      <c r="H865" s="290"/>
      <c r="I865" s="290"/>
      <c r="J865" s="292">
        <f t="shared" si="13"/>
        <v>12576962</v>
      </c>
      <c r="K865"/>
      <c r="L865"/>
      <c r="M865"/>
      <c r="N865" s="262"/>
    </row>
    <row r="866" spans="1:14" ht="45" x14ac:dyDescent="0.25">
      <c r="A866" s="287"/>
      <c r="B866" s="276" t="s">
        <v>2576</v>
      </c>
      <c r="C866" s="290">
        <v>4768626</v>
      </c>
      <c r="D866" s="290"/>
      <c r="E866" s="290"/>
      <c r="F866" s="290"/>
      <c r="G866" s="290"/>
      <c r="H866" s="290"/>
      <c r="I866" s="290"/>
      <c r="J866" s="292">
        <f t="shared" si="13"/>
        <v>4768626</v>
      </c>
      <c r="K866"/>
      <c r="L866"/>
      <c r="M866"/>
      <c r="N866" s="262"/>
    </row>
    <row r="867" spans="1:14" ht="45" x14ac:dyDescent="0.25">
      <c r="A867" s="287"/>
      <c r="B867" s="276" t="s">
        <v>2577</v>
      </c>
      <c r="C867" s="290">
        <v>4768626</v>
      </c>
      <c r="D867" s="290"/>
      <c r="E867" s="290"/>
      <c r="F867" s="290"/>
      <c r="G867" s="290"/>
      <c r="H867" s="290"/>
      <c r="I867" s="290"/>
      <c r="J867" s="292">
        <f t="shared" si="13"/>
        <v>4768626</v>
      </c>
      <c r="K867"/>
      <c r="L867"/>
      <c r="M867"/>
      <c r="N867" s="262"/>
    </row>
    <row r="868" spans="1:14" ht="30" x14ac:dyDescent="0.25">
      <c r="A868" s="287"/>
      <c r="B868" s="276" t="s">
        <v>2578</v>
      </c>
      <c r="C868" s="290">
        <v>12486882</v>
      </c>
      <c r="D868" s="290"/>
      <c r="E868" s="290"/>
      <c r="F868" s="290"/>
      <c r="G868" s="290"/>
      <c r="H868" s="290"/>
      <c r="I868" s="290"/>
      <c r="J868" s="292">
        <f t="shared" si="13"/>
        <v>12486882</v>
      </c>
      <c r="K868"/>
      <c r="L868"/>
      <c r="M868"/>
      <c r="N868" s="262"/>
    </row>
    <row r="869" spans="1:14" ht="45" x14ac:dyDescent="0.25">
      <c r="A869" s="287"/>
      <c r="B869" s="276" t="s">
        <v>2579</v>
      </c>
      <c r="C869" s="290">
        <v>11006928</v>
      </c>
      <c r="D869" s="290"/>
      <c r="E869" s="290"/>
      <c r="F869" s="290"/>
      <c r="G869" s="290"/>
      <c r="H869" s="290"/>
      <c r="I869" s="290"/>
      <c r="J869" s="292">
        <f t="shared" si="13"/>
        <v>11006928</v>
      </c>
      <c r="K869"/>
      <c r="L869"/>
      <c r="M869"/>
      <c r="N869" s="262"/>
    </row>
    <row r="870" spans="1:14" ht="45" x14ac:dyDescent="0.25">
      <c r="A870" s="287"/>
      <c r="B870" s="276" t="s">
        <v>2580</v>
      </c>
      <c r="C870" s="290">
        <v>11249055</v>
      </c>
      <c r="D870" s="290"/>
      <c r="E870" s="290"/>
      <c r="F870" s="290"/>
      <c r="G870" s="290"/>
      <c r="H870" s="290"/>
      <c r="I870" s="290"/>
      <c r="J870" s="292">
        <f t="shared" si="13"/>
        <v>11249055</v>
      </c>
      <c r="K870"/>
      <c r="L870"/>
      <c r="M870"/>
      <c r="N870" s="262"/>
    </row>
    <row r="871" spans="1:14" ht="30" x14ac:dyDescent="0.25">
      <c r="A871" s="287"/>
      <c r="B871" s="276" t="s">
        <v>2581</v>
      </c>
      <c r="C871" s="290">
        <v>9531651</v>
      </c>
      <c r="D871" s="290"/>
      <c r="E871" s="290"/>
      <c r="F871" s="290"/>
      <c r="G871" s="290"/>
      <c r="H871" s="290"/>
      <c r="I871" s="290"/>
      <c r="J871" s="292">
        <f t="shared" si="13"/>
        <v>9531651</v>
      </c>
      <c r="K871"/>
      <c r="L871"/>
      <c r="M871"/>
      <c r="N871" s="262"/>
    </row>
    <row r="872" spans="1:14" ht="45" x14ac:dyDescent="0.25">
      <c r="A872" s="287"/>
      <c r="B872" s="276" t="s">
        <v>2582</v>
      </c>
      <c r="C872" s="290"/>
      <c r="D872" s="290">
        <v>16170945</v>
      </c>
      <c r="E872" s="290"/>
      <c r="F872" s="290"/>
      <c r="G872" s="290"/>
      <c r="H872" s="290"/>
      <c r="I872" s="290"/>
      <c r="J872" s="292">
        <f t="shared" si="13"/>
        <v>16170945</v>
      </c>
      <c r="K872"/>
      <c r="L872"/>
      <c r="M872"/>
      <c r="N872" s="262"/>
    </row>
    <row r="873" spans="1:14" ht="45" x14ac:dyDescent="0.25">
      <c r="A873" s="287"/>
      <c r="B873" s="276" t="s">
        <v>2583</v>
      </c>
      <c r="C873" s="290">
        <v>64364085</v>
      </c>
      <c r="D873" s="290"/>
      <c r="E873" s="290"/>
      <c r="F873" s="290"/>
      <c r="G873" s="290"/>
      <c r="H873" s="290"/>
      <c r="I873" s="290"/>
      <c r="J873" s="292">
        <f t="shared" si="13"/>
        <v>64364085</v>
      </c>
      <c r="K873"/>
      <c r="L873"/>
      <c r="M873"/>
      <c r="N873" s="262"/>
    </row>
    <row r="874" spans="1:14" ht="45" x14ac:dyDescent="0.25">
      <c r="A874" s="287"/>
      <c r="B874" s="276" t="s">
        <v>2584</v>
      </c>
      <c r="C874" s="290">
        <v>11025199</v>
      </c>
      <c r="D874" s="290"/>
      <c r="E874" s="290"/>
      <c r="F874" s="290"/>
      <c r="G874" s="290"/>
      <c r="H874" s="290"/>
      <c r="I874" s="290"/>
      <c r="J874" s="292">
        <f t="shared" si="13"/>
        <v>11025199</v>
      </c>
      <c r="K874"/>
      <c r="L874"/>
      <c r="M874"/>
      <c r="N874" s="262"/>
    </row>
    <row r="875" spans="1:14" ht="30" x14ac:dyDescent="0.25">
      <c r="A875" s="287"/>
      <c r="B875" s="276" t="s">
        <v>2585</v>
      </c>
      <c r="C875" s="290"/>
      <c r="D875" s="290"/>
      <c r="E875" s="290"/>
      <c r="F875" s="290"/>
      <c r="G875" s="290">
        <v>84816</v>
      </c>
      <c r="H875" s="290"/>
      <c r="I875" s="290"/>
      <c r="J875" s="292">
        <f t="shared" si="13"/>
        <v>84816</v>
      </c>
      <c r="K875"/>
      <c r="L875"/>
      <c r="M875"/>
      <c r="N875" s="262"/>
    </row>
    <row r="876" spans="1:14" ht="30" x14ac:dyDescent="0.25">
      <c r="A876" s="287"/>
      <c r="B876" s="276" t="s">
        <v>2586</v>
      </c>
      <c r="C876" s="290">
        <v>1986822</v>
      </c>
      <c r="D876" s="290"/>
      <c r="E876" s="290"/>
      <c r="F876" s="290"/>
      <c r="G876" s="290"/>
      <c r="H876" s="290"/>
      <c r="I876" s="290"/>
      <c r="J876" s="292">
        <f t="shared" si="13"/>
        <v>1986822</v>
      </c>
      <c r="K876"/>
      <c r="L876"/>
      <c r="M876"/>
      <c r="N876" s="262"/>
    </row>
    <row r="877" spans="1:14" ht="45" x14ac:dyDescent="0.25">
      <c r="A877" s="287"/>
      <c r="B877" s="276" t="s">
        <v>2587</v>
      </c>
      <c r="C877" s="290">
        <v>4768626</v>
      </c>
      <c r="D877" s="290"/>
      <c r="E877" s="290"/>
      <c r="F877" s="290"/>
      <c r="G877" s="290"/>
      <c r="H877" s="290"/>
      <c r="I877" s="290"/>
      <c r="J877" s="292">
        <f t="shared" si="13"/>
        <v>4768626</v>
      </c>
      <c r="K877"/>
      <c r="L877"/>
      <c r="M877"/>
      <c r="N877" s="262"/>
    </row>
    <row r="878" spans="1:14" ht="30" x14ac:dyDescent="0.25">
      <c r="A878" s="287"/>
      <c r="B878" s="276" t="s">
        <v>2588</v>
      </c>
      <c r="C878" s="290">
        <v>6659723</v>
      </c>
      <c r="D878" s="290"/>
      <c r="E878" s="290"/>
      <c r="F878" s="290"/>
      <c r="G878" s="290"/>
      <c r="H878" s="290"/>
      <c r="I878" s="290"/>
      <c r="J878" s="292">
        <f t="shared" si="13"/>
        <v>6659723</v>
      </c>
      <c r="K878"/>
      <c r="L878"/>
      <c r="M878"/>
      <c r="N878" s="262"/>
    </row>
    <row r="879" spans="1:14" ht="30" x14ac:dyDescent="0.25">
      <c r="A879" s="287"/>
      <c r="B879" s="276" t="s">
        <v>2589</v>
      </c>
      <c r="C879" s="290">
        <v>6731551</v>
      </c>
      <c r="D879" s="290"/>
      <c r="E879" s="290"/>
      <c r="F879" s="290"/>
      <c r="G879" s="290"/>
      <c r="H879" s="290"/>
      <c r="I879" s="290"/>
      <c r="J879" s="292">
        <f t="shared" si="13"/>
        <v>6731551</v>
      </c>
      <c r="K879"/>
      <c r="L879"/>
      <c r="M879"/>
      <c r="N879" s="262"/>
    </row>
    <row r="880" spans="1:14" ht="30" x14ac:dyDescent="0.25">
      <c r="A880" s="287"/>
      <c r="B880" s="276" t="s">
        <v>2590</v>
      </c>
      <c r="C880" s="290">
        <v>12576962</v>
      </c>
      <c r="D880" s="290"/>
      <c r="E880" s="290"/>
      <c r="F880" s="290"/>
      <c r="G880" s="290"/>
      <c r="H880" s="290"/>
      <c r="I880" s="290"/>
      <c r="J880" s="292">
        <f t="shared" si="13"/>
        <v>12576962</v>
      </c>
      <c r="K880"/>
      <c r="L880"/>
      <c r="M880"/>
      <c r="N880" s="262"/>
    </row>
    <row r="881" spans="1:14" ht="45" x14ac:dyDescent="0.25">
      <c r="A881" s="287"/>
      <c r="B881" s="276" t="s">
        <v>2591</v>
      </c>
      <c r="C881" s="290">
        <v>4684890</v>
      </c>
      <c r="D881" s="290"/>
      <c r="E881" s="290"/>
      <c r="F881" s="290"/>
      <c r="G881" s="290"/>
      <c r="H881" s="290"/>
      <c r="I881" s="290"/>
      <c r="J881" s="292">
        <f t="shared" si="13"/>
        <v>4684890</v>
      </c>
      <c r="K881"/>
      <c r="L881"/>
      <c r="M881"/>
      <c r="N881" s="262"/>
    </row>
    <row r="882" spans="1:14" ht="45" x14ac:dyDescent="0.25">
      <c r="A882" s="287"/>
      <c r="B882" s="276" t="s">
        <v>2592</v>
      </c>
      <c r="C882" s="290">
        <v>6755494</v>
      </c>
      <c r="D882" s="290"/>
      <c r="E882" s="290"/>
      <c r="F882" s="290"/>
      <c r="G882" s="290"/>
      <c r="H882" s="290"/>
      <c r="I882" s="290"/>
      <c r="J882" s="292">
        <f t="shared" si="13"/>
        <v>6755494</v>
      </c>
      <c r="K882"/>
      <c r="L882"/>
      <c r="M882"/>
      <c r="N882" s="262"/>
    </row>
    <row r="883" spans="1:14" ht="45" x14ac:dyDescent="0.25">
      <c r="A883" s="287"/>
      <c r="B883" s="276" t="s">
        <v>2593</v>
      </c>
      <c r="C883" s="290">
        <v>11208701</v>
      </c>
      <c r="D883" s="290"/>
      <c r="E883" s="290"/>
      <c r="F883" s="290"/>
      <c r="G883" s="290"/>
      <c r="H883" s="290"/>
      <c r="I883" s="290"/>
      <c r="J883" s="292">
        <f t="shared" si="13"/>
        <v>11208701</v>
      </c>
      <c r="K883"/>
      <c r="L883"/>
      <c r="M883"/>
      <c r="N883" s="262"/>
    </row>
    <row r="884" spans="1:14" ht="45" x14ac:dyDescent="0.25">
      <c r="A884" s="287"/>
      <c r="B884" s="276" t="s">
        <v>2594</v>
      </c>
      <c r="C884" s="290">
        <v>4718384</v>
      </c>
      <c r="D884" s="290"/>
      <c r="E884" s="290"/>
      <c r="F884" s="290"/>
      <c r="G884" s="290"/>
      <c r="H884" s="290"/>
      <c r="I884" s="290"/>
      <c r="J884" s="292">
        <f t="shared" si="13"/>
        <v>4718384</v>
      </c>
      <c r="K884"/>
      <c r="L884"/>
      <c r="M884"/>
      <c r="N884" s="262"/>
    </row>
    <row r="885" spans="1:14" ht="45" x14ac:dyDescent="0.25">
      <c r="A885" s="287"/>
      <c r="B885" s="276" t="s">
        <v>2595</v>
      </c>
      <c r="C885" s="290">
        <v>6755494</v>
      </c>
      <c r="D885" s="290"/>
      <c r="E885" s="290"/>
      <c r="F885" s="290"/>
      <c r="G885" s="290"/>
      <c r="H885" s="290"/>
      <c r="I885" s="290"/>
      <c r="J885" s="292">
        <f t="shared" si="13"/>
        <v>6755494</v>
      </c>
      <c r="K885"/>
      <c r="L885"/>
      <c r="M885"/>
      <c r="N885" s="262"/>
    </row>
    <row r="886" spans="1:14" ht="30" x14ac:dyDescent="0.25">
      <c r="A886" s="287"/>
      <c r="B886" s="276" t="s">
        <v>2596</v>
      </c>
      <c r="C886" s="290">
        <v>4768626</v>
      </c>
      <c r="D886" s="290"/>
      <c r="E886" s="290"/>
      <c r="F886" s="290"/>
      <c r="G886" s="290"/>
      <c r="H886" s="290"/>
      <c r="I886" s="290"/>
      <c r="J886" s="292">
        <f t="shared" si="13"/>
        <v>4768626</v>
      </c>
      <c r="K886"/>
      <c r="L886"/>
      <c r="M886"/>
      <c r="N886" s="262"/>
    </row>
    <row r="887" spans="1:14" ht="30" x14ac:dyDescent="0.25">
      <c r="A887" s="287"/>
      <c r="B887" s="276" t="s">
        <v>2597</v>
      </c>
      <c r="C887" s="290">
        <v>2763625</v>
      </c>
      <c r="D887" s="290"/>
      <c r="E887" s="290"/>
      <c r="F887" s="290"/>
      <c r="G887" s="290"/>
      <c r="H887" s="290"/>
      <c r="I887" s="290"/>
      <c r="J887" s="292">
        <f t="shared" si="13"/>
        <v>2763625</v>
      </c>
      <c r="K887"/>
      <c r="L887"/>
      <c r="M887"/>
      <c r="N887" s="262"/>
    </row>
    <row r="888" spans="1:14" ht="30" x14ac:dyDescent="0.25">
      <c r="A888" s="287"/>
      <c r="B888" s="276" t="s">
        <v>2598</v>
      </c>
      <c r="C888" s="290">
        <v>39589936</v>
      </c>
      <c r="D888" s="290"/>
      <c r="E888" s="290"/>
      <c r="F888" s="290"/>
      <c r="G888" s="290"/>
      <c r="H888" s="290"/>
      <c r="I888" s="290"/>
      <c r="J888" s="292">
        <f t="shared" si="13"/>
        <v>39589936</v>
      </c>
      <c r="K888"/>
      <c r="L888"/>
      <c r="M888"/>
      <c r="N888" s="262"/>
    </row>
    <row r="889" spans="1:14" ht="45" x14ac:dyDescent="0.25">
      <c r="A889" s="287"/>
      <c r="B889" s="276" t="s">
        <v>2599</v>
      </c>
      <c r="C889" s="290"/>
      <c r="D889" s="290">
        <v>126404907</v>
      </c>
      <c r="E889" s="290"/>
      <c r="F889" s="290"/>
      <c r="G889" s="290"/>
      <c r="H889" s="290"/>
      <c r="I889" s="290"/>
      <c r="J889" s="292">
        <f t="shared" si="13"/>
        <v>126404907</v>
      </c>
      <c r="K889"/>
      <c r="L889"/>
      <c r="M889"/>
      <c r="N889" s="262"/>
    </row>
    <row r="890" spans="1:14" ht="30" x14ac:dyDescent="0.25">
      <c r="A890" s="287"/>
      <c r="B890" s="276" t="s">
        <v>2600</v>
      </c>
      <c r="C890" s="290">
        <v>40905162</v>
      </c>
      <c r="D890" s="290"/>
      <c r="E890" s="290"/>
      <c r="F890" s="290"/>
      <c r="G890" s="290"/>
      <c r="H890" s="290"/>
      <c r="I890" s="290"/>
      <c r="J890" s="292">
        <f t="shared" si="13"/>
        <v>40905162</v>
      </c>
      <c r="K890"/>
      <c r="L890"/>
      <c r="M890"/>
      <c r="N890" s="262"/>
    </row>
    <row r="891" spans="1:14" ht="45" x14ac:dyDescent="0.25">
      <c r="A891" s="287"/>
      <c r="B891" s="276" t="s">
        <v>2601</v>
      </c>
      <c r="C891" s="290">
        <v>7182588</v>
      </c>
      <c r="D891" s="290"/>
      <c r="E891" s="290"/>
      <c r="F891" s="290"/>
      <c r="G891" s="290"/>
      <c r="H891" s="290"/>
      <c r="I891" s="290"/>
      <c r="J891" s="292">
        <f t="shared" si="13"/>
        <v>7182588</v>
      </c>
      <c r="K891"/>
      <c r="L891"/>
      <c r="M891"/>
      <c r="N891" s="262"/>
    </row>
    <row r="892" spans="1:14" ht="30" x14ac:dyDescent="0.25">
      <c r="A892" s="287"/>
      <c r="B892" s="276" t="s">
        <v>2602</v>
      </c>
      <c r="C892" s="290">
        <v>112184524</v>
      </c>
      <c r="D892" s="290"/>
      <c r="E892" s="290"/>
      <c r="F892" s="290"/>
      <c r="G892" s="290"/>
      <c r="H892" s="290"/>
      <c r="I892" s="290"/>
      <c r="J892" s="292">
        <f t="shared" si="13"/>
        <v>112184524</v>
      </c>
      <c r="K892"/>
      <c r="L892"/>
      <c r="M892"/>
      <c r="N892" s="262"/>
    </row>
    <row r="893" spans="1:14" ht="45" x14ac:dyDescent="0.25">
      <c r="A893" s="287"/>
      <c r="B893" s="276" t="s">
        <v>2603</v>
      </c>
      <c r="C893" s="290">
        <v>4802120</v>
      </c>
      <c r="D893" s="290"/>
      <c r="E893" s="290"/>
      <c r="F893" s="290"/>
      <c r="G893" s="290"/>
      <c r="H893" s="290"/>
      <c r="I893" s="290"/>
      <c r="J893" s="292">
        <f t="shared" si="13"/>
        <v>4802120</v>
      </c>
      <c r="K893"/>
      <c r="L893"/>
      <c r="M893"/>
      <c r="N893" s="262"/>
    </row>
    <row r="894" spans="1:14" ht="45" x14ac:dyDescent="0.25">
      <c r="A894" s="287"/>
      <c r="B894" s="276" t="s">
        <v>2604</v>
      </c>
      <c r="C894" s="290">
        <v>4768626</v>
      </c>
      <c r="D894" s="290"/>
      <c r="E894" s="290"/>
      <c r="F894" s="290"/>
      <c r="G894" s="290"/>
      <c r="H894" s="290"/>
      <c r="I894" s="290"/>
      <c r="J894" s="292">
        <f t="shared" si="13"/>
        <v>4768626</v>
      </c>
      <c r="K894"/>
      <c r="L894"/>
      <c r="M894"/>
      <c r="N894" s="262"/>
    </row>
    <row r="895" spans="1:14" ht="45" x14ac:dyDescent="0.25">
      <c r="A895" s="287"/>
      <c r="B895" s="276" t="s">
        <v>2605</v>
      </c>
      <c r="C895" s="290">
        <v>11249055</v>
      </c>
      <c r="D895" s="290"/>
      <c r="E895" s="290"/>
      <c r="F895" s="290"/>
      <c r="G895" s="290"/>
      <c r="H895" s="290"/>
      <c r="I895" s="290"/>
      <c r="J895" s="292">
        <f t="shared" si="13"/>
        <v>11249055</v>
      </c>
      <c r="K895"/>
      <c r="L895"/>
      <c r="M895"/>
      <c r="N895" s="262"/>
    </row>
    <row r="896" spans="1:14" ht="30" x14ac:dyDescent="0.25">
      <c r="A896" s="287"/>
      <c r="B896" s="276" t="s">
        <v>2606</v>
      </c>
      <c r="C896" s="290">
        <v>11208701</v>
      </c>
      <c r="D896" s="290"/>
      <c r="E896" s="290"/>
      <c r="F896" s="290"/>
      <c r="G896" s="290"/>
      <c r="H896" s="290"/>
      <c r="I896" s="290"/>
      <c r="J896" s="292">
        <f t="shared" si="13"/>
        <v>11208701</v>
      </c>
      <c r="K896"/>
      <c r="L896"/>
      <c r="M896"/>
      <c r="N896" s="262"/>
    </row>
    <row r="897" spans="1:14" ht="45" x14ac:dyDescent="0.25">
      <c r="A897" s="287"/>
      <c r="B897" s="276" t="s">
        <v>2607</v>
      </c>
      <c r="C897" s="290">
        <v>11006928</v>
      </c>
      <c r="D897" s="290"/>
      <c r="E897" s="290"/>
      <c r="F897" s="290"/>
      <c r="G897" s="290"/>
      <c r="H897" s="290"/>
      <c r="I897" s="290"/>
      <c r="J897" s="292">
        <f t="shared" si="13"/>
        <v>11006928</v>
      </c>
      <c r="K897"/>
      <c r="L897"/>
      <c r="M897"/>
      <c r="N897" s="262"/>
    </row>
    <row r="898" spans="1:14" ht="30" x14ac:dyDescent="0.25">
      <c r="A898" s="287"/>
      <c r="B898" s="276" t="s">
        <v>2608</v>
      </c>
      <c r="C898" s="290">
        <v>4718384</v>
      </c>
      <c r="D898" s="290"/>
      <c r="E898" s="290"/>
      <c r="F898" s="290"/>
      <c r="G898" s="290"/>
      <c r="H898" s="290"/>
      <c r="I898" s="290"/>
      <c r="J898" s="292">
        <f t="shared" si="13"/>
        <v>4718384</v>
      </c>
      <c r="K898"/>
      <c r="L898"/>
      <c r="M898"/>
      <c r="N898" s="262"/>
    </row>
    <row r="899" spans="1:14" ht="30" x14ac:dyDescent="0.25">
      <c r="A899" s="287"/>
      <c r="B899" s="276" t="s">
        <v>2609</v>
      </c>
      <c r="C899" s="290">
        <v>6659723</v>
      </c>
      <c r="D899" s="290"/>
      <c r="E899" s="290"/>
      <c r="F899" s="290"/>
      <c r="G899" s="290"/>
      <c r="H899" s="290"/>
      <c r="I899" s="290"/>
      <c r="J899" s="292">
        <f t="shared" si="13"/>
        <v>6659723</v>
      </c>
      <c r="K899"/>
      <c r="L899"/>
      <c r="M899"/>
      <c r="N899" s="262"/>
    </row>
    <row r="900" spans="1:14" ht="45" x14ac:dyDescent="0.25">
      <c r="A900" s="287"/>
      <c r="B900" s="276" t="s">
        <v>2610</v>
      </c>
      <c r="C900" s="290">
        <v>11208701</v>
      </c>
      <c r="D900" s="290"/>
      <c r="E900" s="290"/>
      <c r="F900" s="290"/>
      <c r="G900" s="290"/>
      <c r="H900" s="290"/>
      <c r="I900" s="290"/>
      <c r="J900" s="292">
        <f t="shared" si="13"/>
        <v>11208701</v>
      </c>
      <c r="K900"/>
      <c r="L900"/>
      <c r="M900"/>
      <c r="N900" s="262"/>
    </row>
    <row r="901" spans="1:14" ht="45" x14ac:dyDescent="0.25">
      <c r="A901" s="287"/>
      <c r="B901" s="276" t="s">
        <v>2611</v>
      </c>
      <c r="C901" s="290">
        <v>4785373</v>
      </c>
      <c r="D901" s="290"/>
      <c r="E901" s="290"/>
      <c r="F901" s="290"/>
      <c r="G901" s="290"/>
      <c r="H901" s="290"/>
      <c r="I901" s="290"/>
      <c r="J901" s="292">
        <f t="shared" si="13"/>
        <v>4785373</v>
      </c>
      <c r="K901"/>
      <c r="L901"/>
      <c r="M901"/>
      <c r="N901" s="262"/>
    </row>
    <row r="902" spans="1:14" ht="45" x14ac:dyDescent="0.25">
      <c r="A902" s="287"/>
      <c r="B902" s="276" t="s">
        <v>2612</v>
      </c>
      <c r="C902" s="290">
        <v>11208701</v>
      </c>
      <c r="D902" s="290"/>
      <c r="E902" s="290"/>
      <c r="F902" s="290"/>
      <c r="G902" s="290"/>
      <c r="H902" s="290"/>
      <c r="I902" s="290"/>
      <c r="J902" s="292">
        <f t="shared" si="13"/>
        <v>11208701</v>
      </c>
      <c r="K902"/>
      <c r="L902"/>
      <c r="M902"/>
      <c r="N902" s="262"/>
    </row>
    <row r="903" spans="1:14" ht="30" x14ac:dyDescent="0.25">
      <c r="A903" s="287"/>
      <c r="B903" s="276" t="s">
        <v>2613</v>
      </c>
      <c r="C903" s="290">
        <v>20014292</v>
      </c>
      <c r="D903" s="290"/>
      <c r="E903" s="290"/>
      <c r="F903" s="290"/>
      <c r="G903" s="290"/>
      <c r="H903" s="290"/>
      <c r="I903" s="290"/>
      <c r="J903" s="292">
        <f t="shared" si="13"/>
        <v>20014292</v>
      </c>
      <c r="K903"/>
      <c r="L903"/>
      <c r="M903"/>
      <c r="N903" s="262"/>
    </row>
    <row r="904" spans="1:14" ht="30" x14ac:dyDescent="0.25">
      <c r="A904" s="287"/>
      <c r="B904" s="276" t="s">
        <v>2614</v>
      </c>
      <c r="C904" s="290">
        <v>3612275</v>
      </c>
      <c r="D904" s="290"/>
      <c r="E904" s="290"/>
      <c r="F904" s="290"/>
      <c r="G904" s="290"/>
      <c r="H904" s="290"/>
      <c r="I904" s="290"/>
      <c r="J904" s="292">
        <f t="shared" si="13"/>
        <v>3612275</v>
      </c>
      <c r="K904"/>
      <c r="L904"/>
      <c r="M904"/>
      <c r="N904" s="262"/>
    </row>
    <row r="905" spans="1:14" ht="45" x14ac:dyDescent="0.25">
      <c r="A905" s="287"/>
      <c r="B905" s="276" t="s">
        <v>2615</v>
      </c>
      <c r="C905" s="290">
        <v>83503706</v>
      </c>
      <c r="D905" s="290"/>
      <c r="E905" s="290"/>
      <c r="F905" s="290"/>
      <c r="G905" s="290"/>
      <c r="H905" s="290"/>
      <c r="I905" s="290"/>
      <c r="J905" s="292">
        <f t="shared" si="13"/>
        <v>83503706</v>
      </c>
      <c r="K905"/>
      <c r="L905"/>
      <c r="M905"/>
      <c r="N905" s="262"/>
    </row>
    <row r="906" spans="1:14" ht="30" x14ac:dyDescent="0.25">
      <c r="A906" s="287"/>
      <c r="B906" s="276" t="s">
        <v>2616</v>
      </c>
      <c r="C906" s="290">
        <v>4562691</v>
      </c>
      <c r="D906" s="290"/>
      <c r="E906" s="290"/>
      <c r="F906" s="290"/>
      <c r="G906" s="290"/>
      <c r="H906" s="290"/>
      <c r="I906" s="290"/>
      <c r="J906" s="292">
        <f t="shared" si="13"/>
        <v>4562691</v>
      </c>
      <c r="K906"/>
      <c r="L906"/>
      <c r="M906"/>
      <c r="N906" s="262"/>
    </row>
    <row r="907" spans="1:14" ht="30" x14ac:dyDescent="0.25">
      <c r="A907" s="287"/>
      <c r="B907" s="276" t="s">
        <v>2617</v>
      </c>
      <c r="C907" s="290">
        <v>28767539</v>
      </c>
      <c r="D907" s="290"/>
      <c r="E907" s="290"/>
      <c r="F907" s="290"/>
      <c r="G907" s="290"/>
      <c r="H907" s="290"/>
      <c r="I907" s="290"/>
      <c r="J907" s="292">
        <f t="shared" ref="J907:J970" si="14">SUM(C907:I907)</f>
        <v>28767539</v>
      </c>
      <c r="K907"/>
      <c r="L907"/>
      <c r="M907"/>
      <c r="N907" s="262"/>
    </row>
    <row r="908" spans="1:14" ht="30" x14ac:dyDescent="0.25">
      <c r="A908" s="287"/>
      <c r="B908" s="276" t="s">
        <v>2618</v>
      </c>
      <c r="C908" s="290"/>
      <c r="D908" s="290">
        <v>47840351</v>
      </c>
      <c r="E908" s="290"/>
      <c r="F908" s="290"/>
      <c r="G908" s="290"/>
      <c r="H908" s="290"/>
      <c r="I908" s="290"/>
      <c r="J908" s="292">
        <f t="shared" si="14"/>
        <v>47840351</v>
      </c>
      <c r="K908"/>
      <c r="L908"/>
      <c r="M908"/>
      <c r="N908" s="262"/>
    </row>
    <row r="909" spans="1:14" ht="60" x14ac:dyDescent="0.25">
      <c r="A909" s="287"/>
      <c r="B909" s="276" t="s">
        <v>2619</v>
      </c>
      <c r="C909" s="290">
        <v>4795216</v>
      </c>
      <c r="D909" s="290"/>
      <c r="E909" s="290"/>
      <c r="F909" s="290"/>
      <c r="G909" s="290"/>
      <c r="H909" s="290"/>
      <c r="I909" s="290"/>
      <c r="J909" s="292">
        <f t="shared" si="14"/>
        <v>4795216</v>
      </c>
      <c r="K909"/>
      <c r="L909"/>
      <c r="M909"/>
      <c r="N909" s="262"/>
    </row>
    <row r="910" spans="1:14" ht="30" x14ac:dyDescent="0.25">
      <c r="A910" s="287"/>
      <c r="B910" s="276" t="s">
        <v>2620</v>
      </c>
      <c r="C910" s="290">
        <v>2179257</v>
      </c>
      <c r="D910" s="290"/>
      <c r="E910" s="290"/>
      <c r="F910" s="290"/>
      <c r="G910" s="290"/>
      <c r="H910" s="290"/>
      <c r="I910" s="290"/>
      <c r="J910" s="292">
        <f t="shared" si="14"/>
        <v>2179257</v>
      </c>
      <c r="K910"/>
      <c r="L910"/>
      <c r="M910"/>
      <c r="N910" s="262"/>
    </row>
    <row r="911" spans="1:14" ht="30" x14ac:dyDescent="0.25">
      <c r="A911" s="287"/>
      <c r="B911" s="276" t="s">
        <v>2621</v>
      </c>
      <c r="C911" s="290"/>
      <c r="D911" s="290"/>
      <c r="E911" s="290"/>
      <c r="F911" s="290"/>
      <c r="G911" s="290">
        <v>86849</v>
      </c>
      <c r="H911" s="290"/>
      <c r="I911" s="290"/>
      <c r="J911" s="292">
        <f t="shared" si="14"/>
        <v>86849</v>
      </c>
      <c r="K911"/>
      <c r="L911"/>
      <c r="M911"/>
      <c r="N911" s="262"/>
    </row>
    <row r="912" spans="1:14" ht="45" x14ac:dyDescent="0.25">
      <c r="A912" s="287"/>
      <c r="B912" s="276" t="s">
        <v>2622</v>
      </c>
      <c r="C912" s="290">
        <v>11208701</v>
      </c>
      <c r="D912" s="290"/>
      <c r="E912" s="290"/>
      <c r="F912" s="290"/>
      <c r="G912" s="290"/>
      <c r="H912" s="290"/>
      <c r="I912" s="290"/>
      <c r="J912" s="292">
        <f t="shared" si="14"/>
        <v>11208701</v>
      </c>
      <c r="K912"/>
      <c r="L912"/>
      <c r="M912"/>
      <c r="N912" s="262"/>
    </row>
    <row r="913" spans="1:14" ht="30" x14ac:dyDescent="0.25">
      <c r="A913" s="287"/>
      <c r="B913" s="276" t="s">
        <v>2623</v>
      </c>
      <c r="C913" s="290">
        <v>11208701</v>
      </c>
      <c r="D913" s="290"/>
      <c r="E913" s="290"/>
      <c r="F913" s="290"/>
      <c r="G913" s="290"/>
      <c r="H913" s="290"/>
      <c r="I913" s="290"/>
      <c r="J913" s="292">
        <f t="shared" si="14"/>
        <v>11208701</v>
      </c>
      <c r="K913"/>
      <c r="L913"/>
      <c r="M913"/>
      <c r="N913" s="262"/>
    </row>
    <row r="914" spans="1:14" ht="30" x14ac:dyDescent="0.25">
      <c r="A914" s="287"/>
      <c r="B914" s="276" t="s">
        <v>2624</v>
      </c>
      <c r="C914" s="290">
        <v>21904546</v>
      </c>
      <c r="D914" s="290"/>
      <c r="E914" s="290"/>
      <c r="F914" s="290"/>
      <c r="G914" s="290"/>
      <c r="H914" s="290"/>
      <c r="I914" s="290"/>
      <c r="J914" s="292">
        <f t="shared" si="14"/>
        <v>21904546</v>
      </c>
      <c r="K914"/>
      <c r="L914"/>
      <c r="M914"/>
      <c r="N914" s="262"/>
    </row>
    <row r="915" spans="1:14" ht="45" x14ac:dyDescent="0.25">
      <c r="A915" s="287"/>
      <c r="B915" s="276" t="s">
        <v>2625</v>
      </c>
      <c r="C915" s="290">
        <v>6731551</v>
      </c>
      <c r="D915" s="290"/>
      <c r="E915" s="290"/>
      <c r="F915" s="290"/>
      <c r="G915" s="290"/>
      <c r="H915" s="290"/>
      <c r="I915" s="290"/>
      <c r="J915" s="292">
        <f t="shared" si="14"/>
        <v>6731551</v>
      </c>
      <c r="K915"/>
      <c r="L915"/>
      <c r="M915"/>
      <c r="N915" s="262"/>
    </row>
    <row r="916" spans="1:14" ht="45" x14ac:dyDescent="0.25">
      <c r="A916" s="287"/>
      <c r="B916" s="276" t="s">
        <v>2626</v>
      </c>
      <c r="C916" s="290">
        <v>11249055</v>
      </c>
      <c r="D916" s="290"/>
      <c r="E916" s="290"/>
      <c r="F916" s="290"/>
      <c r="G916" s="290"/>
      <c r="H916" s="290"/>
      <c r="I916" s="290"/>
      <c r="J916" s="292">
        <f t="shared" si="14"/>
        <v>11249055</v>
      </c>
      <c r="K916"/>
      <c r="L916"/>
      <c r="M916"/>
      <c r="N916" s="262"/>
    </row>
    <row r="917" spans="1:14" ht="45" x14ac:dyDescent="0.25">
      <c r="A917" s="287"/>
      <c r="B917" s="276" t="s">
        <v>2627</v>
      </c>
      <c r="C917" s="290">
        <v>6659723</v>
      </c>
      <c r="D917" s="290"/>
      <c r="E917" s="290"/>
      <c r="F917" s="290"/>
      <c r="G917" s="290"/>
      <c r="H917" s="290"/>
      <c r="I917" s="290"/>
      <c r="J917" s="292">
        <f t="shared" si="14"/>
        <v>6659723</v>
      </c>
      <c r="K917"/>
      <c r="L917"/>
      <c r="M917"/>
      <c r="N917" s="262"/>
    </row>
    <row r="918" spans="1:14" ht="45" x14ac:dyDescent="0.25">
      <c r="A918" s="287"/>
      <c r="B918" s="276" t="s">
        <v>2628</v>
      </c>
      <c r="C918" s="290">
        <v>11006928</v>
      </c>
      <c r="D918" s="290"/>
      <c r="E918" s="290"/>
      <c r="F918" s="290"/>
      <c r="G918" s="290"/>
      <c r="H918" s="290"/>
      <c r="I918" s="290"/>
      <c r="J918" s="292">
        <f t="shared" si="14"/>
        <v>11006928</v>
      </c>
      <c r="K918"/>
      <c r="L918"/>
      <c r="M918"/>
      <c r="N918" s="262"/>
    </row>
    <row r="919" spans="1:14" ht="45" x14ac:dyDescent="0.25">
      <c r="A919" s="287"/>
      <c r="B919" s="276" t="s">
        <v>2629</v>
      </c>
      <c r="C919" s="290">
        <v>11208701</v>
      </c>
      <c r="D919" s="290"/>
      <c r="E919" s="290"/>
      <c r="F919" s="290"/>
      <c r="G919" s="290"/>
      <c r="H919" s="290"/>
      <c r="I919" s="290"/>
      <c r="J919" s="292">
        <f t="shared" si="14"/>
        <v>11208701</v>
      </c>
      <c r="K919"/>
      <c r="L919"/>
      <c r="M919"/>
      <c r="N919" s="262"/>
    </row>
    <row r="920" spans="1:14" ht="45" x14ac:dyDescent="0.25">
      <c r="A920" s="287"/>
      <c r="B920" s="276" t="s">
        <v>2630</v>
      </c>
      <c r="C920" s="290">
        <v>11087637</v>
      </c>
      <c r="D920" s="290"/>
      <c r="E920" s="290"/>
      <c r="F920" s="290"/>
      <c r="G920" s="290"/>
      <c r="H920" s="290"/>
      <c r="I920" s="290"/>
      <c r="J920" s="292">
        <f t="shared" si="14"/>
        <v>11087637</v>
      </c>
      <c r="K920"/>
      <c r="L920"/>
      <c r="M920"/>
      <c r="N920" s="262"/>
    </row>
    <row r="921" spans="1:14" ht="30" x14ac:dyDescent="0.25">
      <c r="A921" s="287"/>
      <c r="B921" s="276" t="s">
        <v>2631</v>
      </c>
      <c r="C921" s="290">
        <v>4785373</v>
      </c>
      <c r="D921" s="290"/>
      <c r="E921" s="290"/>
      <c r="F921" s="290"/>
      <c r="G921" s="290"/>
      <c r="H921" s="290"/>
      <c r="I921" s="290"/>
      <c r="J921" s="292">
        <f t="shared" si="14"/>
        <v>4785373</v>
      </c>
      <c r="K921"/>
      <c r="L921"/>
      <c r="M921"/>
      <c r="N921" s="262"/>
    </row>
    <row r="922" spans="1:14" ht="30" x14ac:dyDescent="0.25">
      <c r="A922" s="287"/>
      <c r="B922" s="276" t="s">
        <v>2632</v>
      </c>
      <c r="C922" s="290">
        <v>2319973</v>
      </c>
      <c r="D922" s="290"/>
      <c r="E922" s="290"/>
      <c r="F922" s="290"/>
      <c r="G922" s="290"/>
      <c r="H922" s="290"/>
      <c r="I922" s="290"/>
      <c r="J922" s="292">
        <f t="shared" si="14"/>
        <v>2319973</v>
      </c>
      <c r="K922"/>
      <c r="L922"/>
      <c r="M922"/>
      <c r="N922" s="262"/>
    </row>
    <row r="923" spans="1:14" ht="30" x14ac:dyDescent="0.25">
      <c r="A923" s="287"/>
      <c r="B923" s="276" t="s">
        <v>2633</v>
      </c>
      <c r="C923" s="290">
        <v>11213</v>
      </c>
      <c r="D923" s="290"/>
      <c r="E923" s="290"/>
      <c r="F923" s="290"/>
      <c r="G923" s="290"/>
      <c r="H923" s="290"/>
      <c r="I923" s="290"/>
      <c r="J923" s="292">
        <f t="shared" si="14"/>
        <v>11213</v>
      </c>
      <c r="K923"/>
      <c r="L923"/>
      <c r="M923"/>
      <c r="N923" s="262"/>
    </row>
    <row r="924" spans="1:14" ht="30" x14ac:dyDescent="0.25">
      <c r="A924" s="287"/>
      <c r="B924" s="276" t="s">
        <v>2634</v>
      </c>
      <c r="C924" s="290">
        <v>17964612</v>
      </c>
      <c r="D924" s="290"/>
      <c r="E924" s="290"/>
      <c r="F924" s="290"/>
      <c r="G924" s="290"/>
      <c r="H924" s="290"/>
      <c r="I924" s="290"/>
      <c r="J924" s="292">
        <f t="shared" si="14"/>
        <v>17964612</v>
      </c>
      <c r="K924"/>
      <c r="L924"/>
      <c r="M924"/>
      <c r="N924" s="262"/>
    </row>
    <row r="925" spans="1:14" ht="15" x14ac:dyDescent="0.25">
      <c r="A925" s="287"/>
      <c r="B925" s="276" t="s">
        <v>2635</v>
      </c>
      <c r="C925" s="290">
        <v>166366052</v>
      </c>
      <c r="D925" s="290"/>
      <c r="E925" s="290"/>
      <c r="F925" s="290"/>
      <c r="G925" s="290"/>
      <c r="H925" s="290"/>
      <c r="I925" s="290"/>
      <c r="J925" s="292">
        <f t="shared" si="14"/>
        <v>166366052</v>
      </c>
      <c r="K925"/>
      <c r="L925"/>
      <c r="M925"/>
      <c r="N925" s="262"/>
    </row>
    <row r="926" spans="1:14" ht="45" x14ac:dyDescent="0.25">
      <c r="A926" s="287"/>
      <c r="B926" s="276" t="s">
        <v>2636</v>
      </c>
      <c r="C926" s="290">
        <v>10000000</v>
      </c>
      <c r="D926" s="290"/>
      <c r="E926" s="290"/>
      <c r="F926" s="290"/>
      <c r="G926" s="290"/>
      <c r="H926" s="290"/>
      <c r="I926" s="290"/>
      <c r="J926" s="292">
        <f t="shared" si="14"/>
        <v>10000000</v>
      </c>
      <c r="K926"/>
      <c r="L926"/>
      <c r="M926"/>
      <c r="N926" s="262"/>
    </row>
    <row r="927" spans="1:14" ht="45" x14ac:dyDescent="0.25">
      <c r="A927" s="287"/>
      <c r="B927" s="276" t="s">
        <v>2637</v>
      </c>
      <c r="C927" s="290">
        <v>9285713</v>
      </c>
      <c r="D927" s="290"/>
      <c r="E927" s="290"/>
      <c r="F927" s="290"/>
      <c r="G927" s="290"/>
      <c r="H927" s="290"/>
      <c r="I927" s="290"/>
      <c r="J927" s="292">
        <f t="shared" si="14"/>
        <v>9285713</v>
      </c>
      <c r="K927"/>
      <c r="L927"/>
      <c r="M927"/>
      <c r="N927" s="262"/>
    </row>
    <row r="928" spans="1:14" ht="30" x14ac:dyDescent="0.25">
      <c r="A928" s="287"/>
      <c r="B928" s="276" t="s">
        <v>2638</v>
      </c>
      <c r="C928" s="290"/>
      <c r="D928" s="290">
        <v>42357398</v>
      </c>
      <c r="E928" s="290"/>
      <c r="F928" s="290"/>
      <c r="G928" s="290"/>
      <c r="H928" s="290"/>
      <c r="I928" s="290"/>
      <c r="J928" s="292">
        <f t="shared" si="14"/>
        <v>42357398</v>
      </c>
      <c r="K928"/>
      <c r="L928"/>
      <c r="M928"/>
      <c r="N928" s="262"/>
    </row>
    <row r="929" spans="1:14" ht="30" x14ac:dyDescent="0.25">
      <c r="A929" s="287"/>
      <c r="B929" s="276" t="s">
        <v>2639</v>
      </c>
      <c r="C929" s="290">
        <v>28344021</v>
      </c>
      <c r="D929" s="290"/>
      <c r="E929" s="290"/>
      <c r="F929" s="290"/>
      <c r="G929" s="290"/>
      <c r="H929" s="290"/>
      <c r="I929" s="290"/>
      <c r="J929" s="292">
        <f t="shared" si="14"/>
        <v>28344021</v>
      </c>
      <c r="K929"/>
      <c r="L929"/>
      <c r="M929"/>
      <c r="N929" s="262"/>
    </row>
    <row r="930" spans="1:14" ht="30" x14ac:dyDescent="0.25">
      <c r="A930" s="287"/>
      <c r="B930" s="276" t="s">
        <v>2640</v>
      </c>
      <c r="C930" s="290"/>
      <c r="D930" s="290"/>
      <c r="E930" s="290"/>
      <c r="F930" s="290"/>
      <c r="G930" s="290">
        <v>14083854</v>
      </c>
      <c r="H930" s="290"/>
      <c r="I930" s="290"/>
      <c r="J930" s="292">
        <f t="shared" si="14"/>
        <v>14083854</v>
      </c>
      <c r="K930"/>
      <c r="L930"/>
      <c r="M930"/>
      <c r="N930" s="262"/>
    </row>
    <row r="931" spans="1:14" ht="45" x14ac:dyDescent="0.25">
      <c r="A931" s="287"/>
      <c r="B931" s="276" t="s">
        <v>2641</v>
      </c>
      <c r="C931" s="290">
        <v>4768626</v>
      </c>
      <c r="D931" s="290"/>
      <c r="E931" s="290"/>
      <c r="F931" s="290"/>
      <c r="G931" s="290"/>
      <c r="H931" s="290"/>
      <c r="I931" s="290"/>
      <c r="J931" s="292">
        <f t="shared" si="14"/>
        <v>4768626</v>
      </c>
      <c r="K931"/>
      <c r="L931"/>
      <c r="M931"/>
      <c r="N931" s="262"/>
    </row>
    <row r="932" spans="1:14" ht="30" x14ac:dyDescent="0.25">
      <c r="A932" s="287"/>
      <c r="B932" s="276" t="s">
        <v>2642</v>
      </c>
      <c r="C932" s="290">
        <v>11249055</v>
      </c>
      <c r="D932" s="290"/>
      <c r="E932" s="290"/>
      <c r="F932" s="290"/>
      <c r="G932" s="290"/>
      <c r="H932" s="290"/>
      <c r="I932" s="290"/>
      <c r="J932" s="292">
        <f t="shared" si="14"/>
        <v>11249055</v>
      </c>
      <c r="K932"/>
      <c r="L932"/>
      <c r="M932"/>
      <c r="N932" s="262"/>
    </row>
    <row r="933" spans="1:14" ht="45" x14ac:dyDescent="0.25">
      <c r="A933" s="287"/>
      <c r="B933" s="276" t="s">
        <v>2643</v>
      </c>
      <c r="C933" s="290">
        <v>11249055</v>
      </c>
      <c r="D933" s="290"/>
      <c r="E933" s="290"/>
      <c r="F933" s="290"/>
      <c r="G933" s="290"/>
      <c r="H933" s="290"/>
      <c r="I933" s="290"/>
      <c r="J933" s="292">
        <f t="shared" si="14"/>
        <v>11249055</v>
      </c>
      <c r="K933"/>
      <c r="L933"/>
      <c r="M933"/>
      <c r="N933" s="262"/>
    </row>
    <row r="934" spans="1:14" ht="45" x14ac:dyDescent="0.25">
      <c r="A934" s="287"/>
      <c r="B934" s="276" t="s">
        <v>2644</v>
      </c>
      <c r="C934" s="290">
        <v>6731551</v>
      </c>
      <c r="D934" s="290"/>
      <c r="E934" s="290"/>
      <c r="F934" s="290"/>
      <c r="G934" s="290"/>
      <c r="H934" s="290"/>
      <c r="I934" s="290"/>
      <c r="J934" s="292">
        <f t="shared" si="14"/>
        <v>6731551</v>
      </c>
      <c r="K934"/>
      <c r="L934"/>
      <c r="M934"/>
      <c r="N934" s="262"/>
    </row>
    <row r="935" spans="1:14" ht="45" x14ac:dyDescent="0.25">
      <c r="A935" s="287"/>
      <c r="B935" s="276" t="s">
        <v>2645</v>
      </c>
      <c r="C935" s="290">
        <v>11087637</v>
      </c>
      <c r="D935" s="290"/>
      <c r="E935" s="290"/>
      <c r="F935" s="290"/>
      <c r="G935" s="290"/>
      <c r="H935" s="290"/>
      <c r="I935" s="290"/>
      <c r="J935" s="292">
        <f t="shared" si="14"/>
        <v>11087637</v>
      </c>
      <c r="K935"/>
      <c r="L935"/>
      <c r="M935"/>
      <c r="N935" s="262"/>
    </row>
    <row r="936" spans="1:14" ht="30" x14ac:dyDescent="0.25">
      <c r="A936" s="287"/>
      <c r="B936" s="276" t="s">
        <v>2646</v>
      </c>
      <c r="C936" s="290">
        <v>4718384</v>
      </c>
      <c r="D936" s="290"/>
      <c r="E936" s="290"/>
      <c r="F936" s="290"/>
      <c r="G936" s="290"/>
      <c r="H936" s="290"/>
      <c r="I936" s="290"/>
      <c r="J936" s="292">
        <f t="shared" si="14"/>
        <v>4718384</v>
      </c>
      <c r="K936"/>
      <c r="L936"/>
      <c r="M936"/>
      <c r="N936" s="262"/>
    </row>
    <row r="937" spans="1:14" ht="45" x14ac:dyDescent="0.25">
      <c r="A937" s="287"/>
      <c r="B937" s="276" t="s">
        <v>2647</v>
      </c>
      <c r="C937" s="290">
        <v>6731551</v>
      </c>
      <c r="D937" s="290"/>
      <c r="E937" s="290"/>
      <c r="F937" s="290"/>
      <c r="G937" s="290"/>
      <c r="H937" s="290"/>
      <c r="I937" s="290"/>
      <c r="J937" s="292">
        <f t="shared" si="14"/>
        <v>6731551</v>
      </c>
      <c r="K937"/>
      <c r="L937"/>
      <c r="M937"/>
      <c r="N937" s="262"/>
    </row>
    <row r="938" spans="1:14" ht="30" x14ac:dyDescent="0.25">
      <c r="A938" s="287"/>
      <c r="B938" s="276" t="s">
        <v>2648</v>
      </c>
      <c r="C938" s="290">
        <v>6731551</v>
      </c>
      <c r="D938" s="290"/>
      <c r="E938" s="290"/>
      <c r="F938" s="290"/>
      <c r="G938" s="290"/>
      <c r="H938" s="290"/>
      <c r="I938" s="290"/>
      <c r="J938" s="292">
        <f t="shared" si="14"/>
        <v>6731551</v>
      </c>
      <c r="K938"/>
      <c r="L938"/>
      <c r="M938"/>
      <c r="N938" s="262"/>
    </row>
    <row r="939" spans="1:14" ht="45" x14ac:dyDescent="0.25">
      <c r="A939" s="287"/>
      <c r="B939" s="276" t="s">
        <v>2649</v>
      </c>
      <c r="C939" s="290">
        <v>11006928</v>
      </c>
      <c r="D939" s="290"/>
      <c r="E939" s="290"/>
      <c r="F939" s="290"/>
      <c r="G939" s="290"/>
      <c r="H939" s="290"/>
      <c r="I939" s="290"/>
      <c r="J939" s="292">
        <f t="shared" si="14"/>
        <v>11006928</v>
      </c>
      <c r="K939"/>
      <c r="L939"/>
      <c r="M939"/>
      <c r="N939" s="262"/>
    </row>
    <row r="940" spans="1:14" ht="30" x14ac:dyDescent="0.25">
      <c r="A940" s="287"/>
      <c r="B940" s="276" t="s">
        <v>2650</v>
      </c>
      <c r="C940" s="290">
        <v>21904546</v>
      </c>
      <c r="D940" s="290"/>
      <c r="E940" s="290"/>
      <c r="F940" s="290"/>
      <c r="G940" s="290"/>
      <c r="H940" s="290"/>
      <c r="I940" s="290"/>
      <c r="J940" s="292">
        <f t="shared" si="14"/>
        <v>21904546</v>
      </c>
      <c r="K940"/>
      <c r="L940"/>
      <c r="M940"/>
      <c r="N940" s="262"/>
    </row>
    <row r="941" spans="1:14" ht="30" x14ac:dyDescent="0.25">
      <c r="A941" s="287"/>
      <c r="B941" s="276" t="s">
        <v>2651</v>
      </c>
      <c r="C941" s="290">
        <v>116733064</v>
      </c>
      <c r="D941" s="290"/>
      <c r="E941" s="290"/>
      <c r="F941" s="290"/>
      <c r="G941" s="290"/>
      <c r="H941" s="290"/>
      <c r="I941" s="290"/>
      <c r="J941" s="292">
        <f t="shared" si="14"/>
        <v>116733064</v>
      </c>
      <c r="K941"/>
      <c r="L941"/>
      <c r="M941"/>
      <c r="N941" s="262"/>
    </row>
    <row r="942" spans="1:14" ht="30" x14ac:dyDescent="0.25">
      <c r="A942" s="287"/>
      <c r="B942" s="276" t="s">
        <v>2652</v>
      </c>
      <c r="C942" s="290">
        <v>3900459</v>
      </c>
      <c r="D942" s="290"/>
      <c r="E942" s="290"/>
      <c r="F942" s="290"/>
      <c r="G942" s="290"/>
      <c r="H942" s="290"/>
      <c r="I942" s="290"/>
      <c r="J942" s="292">
        <f t="shared" si="14"/>
        <v>3900459</v>
      </c>
      <c r="K942"/>
      <c r="L942"/>
      <c r="M942"/>
      <c r="N942" s="262"/>
    </row>
    <row r="943" spans="1:14" ht="45" x14ac:dyDescent="0.25">
      <c r="A943" s="287"/>
      <c r="B943" s="276" t="s">
        <v>2653</v>
      </c>
      <c r="C943" s="290">
        <v>13525467</v>
      </c>
      <c r="D943" s="290"/>
      <c r="E943" s="290"/>
      <c r="F943" s="290"/>
      <c r="G943" s="290"/>
      <c r="H943" s="290"/>
      <c r="I943" s="290"/>
      <c r="J943" s="292">
        <f t="shared" si="14"/>
        <v>13525467</v>
      </c>
      <c r="K943"/>
      <c r="L943"/>
      <c r="M943"/>
      <c r="N943" s="262"/>
    </row>
    <row r="944" spans="1:14" ht="30" x14ac:dyDescent="0.25">
      <c r="A944" s="287"/>
      <c r="B944" s="276" t="s">
        <v>2654</v>
      </c>
      <c r="C944" s="290">
        <v>29000000</v>
      </c>
      <c r="D944" s="290"/>
      <c r="E944" s="290"/>
      <c r="F944" s="290"/>
      <c r="G944" s="290"/>
      <c r="H944" s="290"/>
      <c r="I944" s="290"/>
      <c r="J944" s="292">
        <f t="shared" si="14"/>
        <v>29000000</v>
      </c>
      <c r="K944"/>
      <c r="L944"/>
      <c r="M944"/>
      <c r="N944" s="262"/>
    </row>
    <row r="945" spans="1:14" ht="30" x14ac:dyDescent="0.25">
      <c r="A945" s="287"/>
      <c r="B945" s="276" t="s">
        <v>2655</v>
      </c>
      <c r="C945" s="290">
        <v>524841948</v>
      </c>
      <c r="D945" s="290"/>
      <c r="E945" s="290"/>
      <c r="F945" s="290"/>
      <c r="G945" s="290"/>
      <c r="H945" s="290"/>
      <c r="I945" s="290"/>
      <c r="J945" s="292">
        <f t="shared" si="14"/>
        <v>524841948</v>
      </c>
      <c r="K945"/>
      <c r="L945"/>
      <c r="M945"/>
      <c r="N945" s="262"/>
    </row>
    <row r="946" spans="1:14" ht="30" x14ac:dyDescent="0.25">
      <c r="A946" s="287"/>
      <c r="B946" s="276" t="s">
        <v>2656</v>
      </c>
      <c r="C946" s="290">
        <v>9944159</v>
      </c>
      <c r="D946" s="290"/>
      <c r="E946" s="290"/>
      <c r="F946" s="290"/>
      <c r="G946" s="290"/>
      <c r="H946" s="290"/>
      <c r="I946" s="290"/>
      <c r="J946" s="292">
        <f t="shared" si="14"/>
        <v>9944159</v>
      </c>
      <c r="K946"/>
      <c r="L946"/>
      <c r="M946"/>
      <c r="N946" s="262"/>
    </row>
    <row r="947" spans="1:14" ht="30" x14ac:dyDescent="0.25">
      <c r="A947" s="287"/>
      <c r="B947" s="276" t="s">
        <v>2657</v>
      </c>
      <c r="C947" s="290">
        <v>56668645</v>
      </c>
      <c r="D947" s="290"/>
      <c r="E947" s="290"/>
      <c r="F947" s="290"/>
      <c r="G947" s="290"/>
      <c r="H947" s="290"/>
      <c r="I947" s="290"/>
      <c r="J947" s="292">
        <f t="shared" si="14"/>
        <v>56668645</v>
      </c>
      <c r="K947"/>
      <c r="L947"/>
      <c r="M947"/>
      <c r="N947" s="262"/>
    </row>
    <row r="948" spans="1:14" ht="30" x14ac:dyDescent="0.25">
      <c r="A948" s="287"/>
      <c r="B948" s="276" t="s">
        <v>2658</v>
      </c>
      <c r="C948" s="290">
        <v>26247133</v>
      </c>
      <c r="D948" s="290"/>
      <c r="E948" s="290"/>
      <c r="F948" s="290"/>
      <c r="G948" s="290"/>
      <c r="H948" s="290"/>
      <c r="I948" s="290"/>
      <c r="J948" s="292">
        <f t="shared" si="14"/>
        <v>26247133</v>
      </c>
      <c r="K948"/>
      <c r="L948"/>
      <c r="M948"/>
      <c r="N948" s="262"/>
    </row>
    <row r="949" spans="1:14" ht="30" x14ac:dyDescent="0.25">
      <c r="A949" s="287"/>
      <c r="B949" s="276" t="s">
        <v>2659</v>
      </c>
      <c r="C949" s="290"/>
      <c r="D949" s="290">
        <v>86140799</v>
      </c>
      <c r="E949" s="290"/>
      <c r="F949" s="290"/>
      <c r="G949" s="290"/>
      <c r="H949" s="290"/>
      <c r="I949" s="290"/>
      <c r="J949" s="292">
        <f t="shared" si="14"/>
        <v>86140799</v>
      </c>
      <c r="K949"/>
      <c r="L949"/>
      <c r="M949"/>
      <c r="N949" s="262"/>
    </row>
    <row r="950" spans="1:14" ht="30" x14ac:dyDescent="0.25">
      <c r="A950" s="287"/>
      <c r="B950" s="276" t="s">
        <v>2660</v>
      </c>
      <c r="C950" s="290">
        <v>4802120</v>
      </c>
      <c r="D950" s="290"/>
      <c r="E950" s="290"/>
      <c r="F950" s="290"/>
      <c r="G950" s="290"/>
      <c r="H950" s="290"/>
      <c r="I950" s="290"/>
      <c r="J950" s="292">
        <f t="shared" si="14"/>
        <v>4802120</v>
      </c>
      <c r="K950"/>
      <c r="L950"/>
      <c r="M950"/>
      <c r="N950" s="262"/>
    </row>
    <row r="951" spans="1:14" ht="30" x14ac:dyDescent="0.25">
      <c r="A951" s="287"/>
      <c r="B951" s="276" t="s">
        <v>2661</v>
      </c>
      <c r="C951" s="290">
        <v>11208701</v>
      </c>
      <c r="D951" s="290"/>
      <c r="E951" s="290"/>
      <c r="F951" s="290"/>
      <c r="G951" s="290"/>
      <c r="H951" s="290"/>
      <c r="I951" s="290"/>
      <c r="J951" s="292">
        <f t="shared" si="14"/>
        <v>11208701</v>
      </c>
      <c r="K951"/>
      <c r="L951"/>
      <c r="M951"/>
      <c r="N951" s="262"/>
    </row>
    <row r="952" spans="1:14" ht="45" x14ac:dyDescent="0.25">
      <c r="A952" s="287"/>
      <c r="B952" s="276" t="s">
        <v>2662</v>
      </c>
      <c r="C952" s="290">
        <v>11087637</v>
      </c>
      <c r="D952" s="290"/>
      <c r="E952" s="290"/>
      <c r="F952" s="290"/>
      <c r="G952" s="290"/>
      <c r="H952" s="290"/>
      <c r="I952" s="290"/>
      <c r="J952" s="292">
        <f t="shared" si="14"/>
        <v>11087637</v>
      </c>
      <c r="K952"/>
      <c r="L952"/>
      <c r="M952"/>
      <c r="N952" s="262"/>
    </row>
    <row r="953" spans="1:14" ht="45" x14ac:dyDescent="0.25">
      <c r="A953" s="287"/>
      <c r="B953" s="276" t="s">
        <v>2663</v>
      </c>
      <c r="C953" s="290">
        <v>12486882</v>
      </c>
      <c r="D953" s="290"/>
      <c r="E953" s="290"/>
      <c r="F953" s="290"/>
      <c r="G953" s="290"/>
      <c r="H953" s="290"/>
      <c r="I953" s="290"/>
      <c r="J953" s="292">
        <f t="shared" si="14"/>
        <v>12486882</v>
      </c>
      <c r="K953"/>
      <c r="L953"/>
      <c r="M953"/>
      <c r="N953" s="262"/>
    </row>
    <row r="954" spans="1:14" ht="45" x14ac:dyDescent="0.25">
      <c r="A954" s="287"/>
      <c r="B954" s="276" t="s">
        <v>2664</v>
      </c>
      <c r="C954" s="290">
        <v>11249055</v>
      </c>
      <c r="D954" s="290"/>
      <c r="E954" s="290"/>
      <c r="F954" s="290"/>
      <c r="G954" s="290"/>
      <c r="H954" s="290"/>
      <c r="I954" s="290"/>
      <c r="J954" s="292">
        <f t="shared" si="14"/>
        <v>11249055</v>
      </c>
      <c r="K954"/>
      <c r="L954"/>
      <c r="M954"/>
      <c r="N954" s="262"/>
    </row>
    <row r="955" spans="1:14" ht="45" x14ac:dyDescent="0.25">
      <c r="A955" s="287"/>
      <c r="B955" s="276" t="s">
        <v>2665</v>
      </c>
      <c r="C955" s="290">
        <v>6731551</v>
      </c>
      <c r="D955" s="290"/>
      <c r="E955" s="290"/>
      <c r="F955" s="290"/>
      <c r="G955" s="290"/>
      <c r="H955" s="290"/>
      <c r="I955" s="290"/>
      <c r="J955" s="292">
        <f t="shared" si="14"/>
        <v>6731551</v>
      </c>
      <c r="K955"/>
      <c r="L955"/>
      <c r="M955"/>
      <c r="N955" s="262"/>
    </row>
    <row r="956" spans="1:14" ht="45" x14ac:dyDescent="0.25">
      <c r="A956" s="287"/>
      <c r="B956" s="276" t="s">
        <v>2666</v>
      </c>
      <c r="C956" s="290">
        <v>4684890</v>
      </c>
      <c r="D956" s="290"/>
      <c r="E956" s="290"/>
      <c r="F956" s="290"/>
      <c r="G956" s="290"/>
      <c r="H956" s="290"/>
      <c r="I956" s="290"/>
      <c r="J956" s="292">
        <f t="shared" si="14"/>
        <v>4684890</v>
      </c>
      <c r="K956"/>
      <c r="L956"/>
      <c r="M956"/>
      <c r="N956" s="262"/>
    </row>
    <row r="957" spans="1:14" ht="30" x14ac:dyDescent="0.25">
      <c r="A957" s="287"/>
      <c r="B957" s="276" t="s">
        <v>2667</v>
      </c>
      <c r="C957" s="290">
        <v>4785373</v>
      </c>
      <c r="D957" s="290"/>
      <c r="E957" s="290"/>
      <c r="F957" s="290"/>
      <c r="G957" s="290"/>
      <c r="H957" s="290"/>
      <c r="I957" s="290"/>
      <c r="J957" s="292">
        <f t="shared" si="14"/>
        <v>4785373</v>
      </c>
      <c r="K957"/>
      <c r="L957"/>
      <c r="M957"/>
      <c r="N957" s="262"/>
    </row>
    <row r="958" spans="1:14" ht="45" x14ac:dyDescent="0.25">
      <c r="A958" s="287"/>
      <c r="B958" s="276" t="s">
        <v>2668</v>
      </c>
      <c r="C958" s="290">
        <v>11087637</v>
      </c>
      <c r="D958" s="290"/>
      <c r="E958" s="290"/>
      <c r="F958" s="290"/>
      <c r="G958" s="290"/>
      <c r="H958" s="290"/>
      <c r="I958" s="290"/>
      <c r="J958" s="292">
        <f t="shared" si="14"/>
        <v>11087637</v>
      </c>
      <c r="K958"/>
      <c r="L958"/>
      <c r="M958"/>
      <c r="N958" s="262"/>
    </row>
    <row r="959" spans="1:14" ht="30" x14ac:dyDescent="0.25">
      <c r="A959" s="287"/>
      <c r="B959" s="276" t="s">
        <v>2669</v>
      </c>
      <c r="C959" s="290">
        <v>11208701</v>
      </c>
      <c r="D959" s="290"/>
      <c r="E959" s="290"/>
      <c r="F959" s="290"/>
      <c r="G959" s="290"/>
      <c r="H959" s="290"/>
      <c r="I959" s="290"/>
      <c r="J959" s="292">
        <f t="shared" si="14"/>
        <v>11208701</v>
      </c>
      <c r="K959"/>
      <c r="L959"/>
      <c r="M959"/>
      <c r="N959" s="262"/>
    </row>
    <row r="960" spans="1:14" ht="30" x14ac:dyDescent="0.25">
      <c r="A960" s="287"/>
      <c r="B960" s="276" t="s">
        <v>2670</v>
      </c>
      <c r="C960" s="290">
        <v>21175912</v>
      </c>
      <c r="D960" s="290"/>
      <c r="E960" s="290"/>
      <c r="F960" s="290"/>
      <c r="G960" s="290"/>
      <c r="H960" s="290"/>
      <c r="I960" s="290"/>
      <c r="J960" s="292">
        <f t="shared" si="14"/>
        <v>21175912</v>
      </c>
      <c r="K960"/>
      <c r="L960"/>
      <c r="M960"/>
      <c r="N960" s="262"/>
    </row>
    <row r="961" spans="1:14" ht="30" x14ac:dyDescent="0.25">
      <c r="A961" s="287"/>
      <c r="B961" s="276" t="s">
        <v>2671</v>
      </c>
      <c r="C961" s="290">
        <v>67635236</v>
      </c>
      <c r="D961" s="290"/>
      <c r="E961" s="290"/>
      <c r="F961" s="290"/>
      <c r="G961" s="290"/>
      <c r="H961" s="290"/>
      <c r="I961" s="290"/>
      <c r="J961" s="292">
        <f t="shared" si="14"/>
        <v>67635236</v>
      </c>
      <c r="K961"/>
      <c r="L961"/>
      <c r="M961"/>
      <c r="N961" s="262"/>
    </row>
    <row r="962" spans="1:14" ht="60" x14ac:dyDescent="0.25">
      <c r="A962" s="287"/>
      <c r="B962" s="276" t="s">
        <v>2672</v>
      </c>
      <c r="C962" s="290">
        <v>14344529</v>
      </c>
      <c r="D962" s="290"/>
      <c r="E962" s="290"/>
      <c r="F962" s="290"/>
      <c r="G962" s="290"/>
      <c r="H962" s="290"/>
      <c r="I962" s="290"/>
      <c r="J962" s="292">
        <f t="shared" si="14"/>
        <v>14344529</v>
      </c>
      <c r="K962"/>
      <c r="L962"/>
      <c r="M962"/>
      <c r="N962" s="262"/>
    </row>
    <row r="963" spans="1:14" ht="30" x14ac:dyDescent="0.25">
      <c r="A963" s="287"/>
      <c r="B963" s="276" t="s">
        <v>2673</v>
      </c>
      <c r="C963" s="290"/>
      <c r="D963" s="290">
        <v>22782379</v>
      </c>
      <c r="E963" s="290"/>
      <c r="F963" s="290"/>
      <c r="G963" s="290"/>
      <c r="H963" s="290"/>
      <c r="I963" s="290"/>
      <c r="J963" s="292">
        <f t="shared" si="14"/>
        <v>22782379</v>
      </c>
      <c r="K963"/>
      <c r="L963"/>
      <c r="M963"/>
      <c r="N963" s="262"/>
    </row>
    <row r="964" spans="1:14" ht="30" x14ac:dyDescent="0.25">
      <c r="A964" s="287"/>
      <c r="B964" s="276" t="s">
        <v>2674</v>
      </c>
      <c r="C964" s="290"/>
      <c r="D964" s="290"/>
      <c r="E964" s="290"/>
      <c r="F964" s="290"/>
      <c r="G964" s="290">
        <v>100312</v>
      </c>
      <c r="H964" s="290"/>
      <c r="I964" s="290"/>
      <c r="J964" s="292">
        <f t="shared" si="14"/>
        <v>100312</v>
      </c>
      <c r="K964"/>
      <c r="L964"/>
      <c r="M964"/>
      <c r="N964" s="262"/>
    </row>
    <row r="965" spans="1:14" ht="30" x14ac:dyDescent="0.25">
      <c r="A965" s="287"/>
      <c r="B965" s="276" t="s">
        <v>2675</v>
      </c>
      <c r="C965" s="290">
        <v>26222833</v>
      </c>
      <c r="D965" s="290"/>
      <c r="E965" s="290"/>
      <c r="F965" s="290"/>
      <c r="G965" s="290"/>
      <c r="H965" s="290"/>
      <c r="I965" s="290"/>
      <c r="J965" s="292">
        <f t="shared" si="14"/>
        <v>26222833</v>
      </c>
      <c r="K965"/>
      <c r="L965"/>
      <c r="M965"/>
      <c r="N965" s="262"/>
    </row>
    <row r="966" spans="1:14" ht="30" x14ac:dyDescent="0.25">
      <c r="A966" s="287"/>
      <c r="B966" s="276" t="s">
        <v>2676</v>
      </c>
      <c r="C966" s="290">
        <v>19209896</v>
      </c>
      <c r="D966" s="290"/>
      <c r="E966" s="290"/>
      <c r="F966" s="290"/>
      <c r="G966" s="290"/>
      <c r="H966" s="290"/>
      <c r="I966" s="290"/>
      <c r="J966" s="292">
        <f t="shared" si="14"/>
        <v>19209896</v>
      </c>
      <c r="K966"/>
      <c r="L966"/>
      <c r="M966"/>
      <c r="N966" s="262"/>
    </row>
    <row r="967" spans="1:14" ht="45" x14ac:dyDescent="0.25">
      <c r="A967" s="287"/>
      <c r="B967" s="276" t="s">
        <v>2677</v>
      </c>
      <c r="C967" s="290">
        <v>162289337</v>
      </c>
      <c r="D967" s="290"/>
      <c r="E967" s="290"/>
      <c r="F967" s="290"/>
      <c r="G967" s="290"/>
      <c r="H967" s="290"/>
      <c r="I967" s="290"/>
      <c r="J967" s="292">
        <f t="shared" si="14"/>
        <v>162289337</v>
      </c>
      <c r="K967"/>
      <c r="L967"/>
      <c r="M967"/>
      <c r="N967" s="262"/>
    </row>
    <row r="968" spans="1:14" ht="30" x14ac:dyDescent="0.25">
      <c r="A968" s="287"/>
      <c r="B968" s="276" t="s">
        <v>2678</v>
      </c>
      <c r="C968" s="290">
        <v>90213531</v>
      </c>
      <c r="D968" s="290"/>
      <c r="E968" s="290"/>
      <c r="F968" s="290"/>
      <c r="G968" s="290"/>
      <c r="H968" s="290"/>
      <c r="I968" s="290"/>
      <c r="J968" s="292">
        <f t="shared" si="14"/>
        <v>90213531</v>
      </c>
      <c r="K968"/>
      <c r="L968"/>
      <c r="M968"/>
      <c r="N968" s="262"/>
    </row>
    <row r="969" spans="1:14" ht="45" x14ac:dyDescent="0.25">
      <c r="A969" s="287"/>
      <c r="B969" s="276" t="s">
        <v>2679</v>
      </c>
      <c r="C969" s="290">
        <v>97088</v>
      </c>
      <c r="D969" s="290"/>
      <c r="E969" s="290"/>
      <c r="F969" s="290"/>
      <c r="G969" s="290"/>
      <c r="H969" s="290"/>
      <c r="I969" s="290"/>
      <c r="J969" s="292">
        <f t="shared" si="14"/>
        <v>97088</v>
      </c>
      <c r="K969"/>
      <c r="L969"/>
      <c r="M969"/>
      <c r="N969" s="262"/>
    </row>
    <row r="970" spans="1:14" ht="30" x14ac:dyDescent="0.25">
      <c r="A970" s="287"/>
      <c r="B970" s="276" t="s">
        <v>2680</v>
      </c>
      <c r="C970" s="290">
        <v>12486882</v>
      </c>
      <c r="D970" s="290"/>
      <c r="E970" s="290"/>
      <c r="F970" s="290"/>
      <c r="G970" s="290"/>
      <c r="H970" s="290"/>
      <c r="I970" s="290"/>
      <c r="J970" s="292">
        <f t="shared" si="14"/>
        <v>12486882</v>
      </c>
      <c r="K970"/>
      <c r="L970"/>
      <c r="M970"/>
      <c r="N970" s="262"/>
    </row>
    <row r="971" spans="1:14" ht="30" x14ac:dyDescent="0.25">
      <c r="A971" s="287"/>
      <c r="B971" s="276" t="s">
        <v>2681</v>
      </c>
      <c r="C971" s="290">
        <v>4785373</v>
      </c>
      <c r="D971" s="290"/>
      <c r="E971" s="290"/>
      <c r="F971" s="290"/>
      <c r="G971" s="290"/>
      <c r="H971" s="290"/>
      <c r="I971" s="290"/>
      <c r="J971" s="292">
        <f t="shared" ref="J971:J1034" si="15">SUM(C971:I971)</f>
        <v>4785373</v>
      </c>
      <c r="K971"/>
      <c r="L971"/>
      <c r="M971"/>
      <c r="N971" s="262"/>
    </row>
    <row r="972" spans="1:14" ht="45" x14ac:dyDescent="0.25">
      <c r="A972" s="287"/>
      <c r="B972" s="276" t="s">
        <v>2682</v>
      </c>
      <c r="C972" s="290">
        <v>11249055</v>
      </c>
      <c r="D972" s="290"/>
      <c r="E972" s="290"/>
      <c r="F972" s="290"/>
      <c r="G972" s="290"/>
      <c r="H972" s="290"/>
      <c r="I972" s="290"/>
      <c r="J972" s="292">
        <f t="shared" si="15"/>
        <v>11249055</v>
      </c>
      <c r="K972"/>
      <c r="L972"/>
      <c r="M972"/>
      <c r="N972" s="262"/>
    </row>
    <row r="973" spans="1:14" ht="45" x14ac:dyDescent="0.25">
      <c r="A973" s="287"/>
      <c r="B973" s="276" t="s">
        <v>2683</v>
      </c>
      <c r="C973" s="290">
        <v>11289410</v>
      </c>
      <c r="D973" s="290"/>
      <c r="E973" s="290"/>
      <c r="F973" s="290"/>
      <c r="G973" s="290"/>
      <c r="H973" s="290"/>
      <c r="I973" s="290"/>
      <c r="J973" s="292">
        <f t="shared" si="15"/>
        <v>11289410</v>
      </c>
      <c r="K973"/>
      <c r="L973"/>
      <c r="M973"/>
      <c r="N973" s="262"/>
    </row>
    <row r="974" spans="1:14" ht="45" x14ac:dyDescent="0.25">
      <c r="A974" s="287"/>
      <c r="B974" s="276" t="s">
        <v>2684</v>
      </c>
      <c r="C974" s="290">
        <v>11208701</v>
      </c>
      <c r="D974" s="290"/>
      <c r="E974" s="290"/>
      <c r="F974" s="290"/>
      <c r="G974" s="290"/>
      <c r="H974" s="290"/>
      <c r="I974" s="290"/>
      <c r="J974" s="292">
        <f t="shared" si="15"/>
        <v>11208701</v>
      </c>
      <c r="K974"/>
      <c r="L974"/>
      <c r="M974"/>
      <c r="N974" s="262"/>
    </row>
    <row r="975" spans="1:14" ht="45" x14ac:dyDescent="0.25">
      <c r="A975" s="287"/>
      <c r="B975" s="276" t="s">
        <v>2685</v>
      </c>
      <c r="C975" s="290">
        <v>6731551</v>
      </c>
      <c r="D975" s="290"/>
      <c r="E975" s="290"/>
      <c r="F975" s="290"/>
      <c r="G975" s="290"/>
      <c r="H975" s="290"/>
      <c r="I975" s="290"/>
      <c r="J975" s="292">
        <f t="shared" si="15"/>
        <v>6731551</v>
      </c>
      <c r="K975"/>
      <c r="L975"/>
      <c r="M975"/>
      <c r="N975" s="262"/>
    </row>
    <row r="976" spans="1:14" ht="30" x14ac:dyDescent="0.25">
      <c r="A976" s="287"/>
      <c r="B976" s="276" t="s">
        <v>2686</v>
      </c>
      <c r="C976" s="290">
        <v>4718384</v>
      </c>
      <c r="D976" s="290"/>
      <c r="E976" s="290"/>
      <c r="F976" s="290"/>
      <c r="G976" s="290"/>
      <c r="H976" s="290"/>
      <c r="I976" s="290"/>
      <c r="J976" s="292">
        <f t="shared" si="15"/>
        <v>4718384</v>
      </c>
      <c r="K976"/>
      <c r="L976"/>
      <c r="M976"/>
      <c r="N976" s="262"/>
    </row>
    <row r="977" spans="1:14" ht="30" x14ac:dyDescent="0.25">
      <c r="A977" s="287"/>
      <c r="B977" s="276" t="s">
        <v>2687</v>
      </c>
      <c r="C977" s="290">
        <v>4768626</v>
      </c>
      <c r="D977" s="290"/>
      <c r="E977" s="290"/>
      <c r="F977" s="290"/>
      <c r="G977" s="290"/>
      <c r="H977" s="290"/>
      <c r="I977" s="290"/>
      <c r="J977" s="292">
        <f t="shared" si="15"/>
        <v>4768626</v>
      </c>
      <c r="K977"/>
      <c r="L977"/>
      <c r="M977"/>
      <c r="N977" s="262"/>
    </row>
    <row r="978" spans="1:14" ht="45" x14ac:dyDescent="0.25">
      <c r="A978" s="287"/>
      <c r="B978" s="276" t="s">
        <v>2688</v>
      </c>
      <c r="C978" s="290">
        <v>11006928</v>
      </c>
      <c r="D978" s="290"/>
      <c r="E978" s="290"/>
      <c r="F978" s="290"/>
      <c r="G978" s="290"/>
      <c r="H978" s="290"/>
      <c r="I978" s="290"/>
      <c r="J978" s="292">
        <f t="shared" si="15"/>
        <v>11006928</v>
      </c>
      <c r="K978"/>
      <c r="L978"/>
      <c r="M978"/>
      <c r="N978" s="262"/>
    </row>
    <row r="979" spans="1:14" ht="30" x14ac:dyDescent="0.25">
      <c r="A979" s="287"/>
      <c r="B979" s="276" t="s">
        <v>2689</v>
      </c>
      <c r="C979" s="290">
        <v>27482841</v>
      </c>
      <c r="D979" s="290"/>
      <c r="E979" s="290"/>
      <c r="F979" s="290"/>
      <c r="G979" s="290"/>
      <c r="H979" s="290"/>
      <c r="I979" s="290"/>
      <c r="J979" s="292">
        <f t="shared" si="15"/>
        <v>27482841</v>
      </c>
      <c r="K979"/>
      <c r="L979"/>
      <c r="M979"/>
      <c r="N979" s="262"/>
    </row>
    <row r="980" spans="1:14" ht="30" x14ac:dyDescent="0.25">
      <c r="A980" s="287"/>
      <c r="B980" s="276" t="s">
        <v>2690</v>
      </c>
      <c r="C980" s="290">
        <v>5771408</v>
      </c>
      <c r="D980" s="290"/>
      <c r="E980" s="290"/>
      <c r="F980" s="290"/>
      <c r="G980" s="290"/>
      <c r="H980" s="290"/>
      <c r="I980" s="290"/>
      <c r="J980" s="292">
        <f t="shared" si="15"/>
        <v>5771408</v>
      </c>
      <c r="K980"/>
      <c r="L980"/>
      <c r="M980"/>
      <c r="N980" s="262"/>
    </row>
    <row r="981" spans="1:14" ht="30" x14ac:dyDescent="0.25">
      <c r="A981" s="287"/>
      <c r="B981" s="276" t="s">
        <v>2691</v>
      </c>
      <c r="C981" s="290">
        <v>8523565</v>
      </c>
      <c r="D981" s="290"/>
      <c r="E981" s="290"/>
      <c r="F981" s="290"/>
      <c r="G981" s="290"/>
      <c r="H981" s="290"/>
      <c r="I981" s="290"/>
      <c r="J981" s="292">
        <f t="shared" si="15"/>
        <v>8523565</v>
      </c>
      <c r="K981"/>
      <c r="L981"/>
      <c r="M981"/>
      <c r="N981" s="262"/>
    </row>
    <row r="982" spans="1:14" ht="30" x14ac:dyDescent="0.25">
      <c r="A982" s="287"/>
      <c r="B982" s="276" t="s">
        <v>2692</v>
      </c>
      <c r="C982" s="290">
        <v>11580836</v>
      </c>
      <c r="D982" s="290"/>
      <c r="E982" s="290"/>
      <c r="F982" s="290"/>
      <c r="G982" s="290"/>
      <c r="H982" s="290"/>
      <c r="I982" s="290"/>
      <c r="J982" s="292">
        <f t="shared" si="15"/>
        <v>11580836</v>
      </c>
      <c r="K982"/>
      <c r="L982"/>
      <c r="M982"/>
      <c r="N982" s="262"/>
    </row>
    <row r="983" spans="1:14" ht="30" x14ac:dyDescent="0.25">
      <c r="A983" s="287"/>
      <c r="B983" s="276" t="s">
        <v>2693</v>
      </c>
      <c r="C983" s="290">
        <v>34784128</v>
      </c>
      <c r="D983" s="290"/>
      <c r="E983" s="290"/>
      <c r="F983" s="290"/>
      <c r="G983" s="290"/>
      <c r="H983" s="290"/>
      <c r="I983" s="290"/>
      <c r="J983" s="292">
        <f t="shared" si="15"/>
        <v>34784128</v>
      </c>
      <c r="K983"/>
      <c r="L983"/>
      <c r="M983"/>
      <c r="N983" s="262"/>
    </row>
    <row r="984" spans="1:14" ht="60" x14ac:dyDescent="0.25">
      <c r="A984" s="287"/>
      <c r="B984" s="276" t="s">
        <v>2694</v>
      </c>
      <c r="C984" s="290">
        <v>15225234</v>
      </c>
      <c r="D984" s="290"/>
      <c r="E984" s="290"/>
      <c r="F984" s="290"/>
      <c r="G984" s="290"/>
      <c r="H984" s="290"/>
      <c r="I984" s="290"/>
      <c r="J984" s="292">
        <f t="shared" si="15"/>
        <v>15225234</v>
      </c>
      <c r="K984"/>
      <c r="L984"/>
      <c r="M984"/>
      <c r="N984" s="262"/>
    </row>
    <row r="985" spans="1:14" ht="45" x14ac:dyDescent="0.25">
      <c r="A985" s="287"/>
      <c r="B985" s="276" t="s">
        <v>2695</v>
      </c>
      <c r="C985" s="290">
        <v>5448144</v>
      </c>
      <c r="D985" s="290"/>
      <c r="E985" s="290"/>
      <c r="F985" s="290"/>
      <c r="G985" s="290"/>
      <c r="H985" s="290"/>
      <c r="I985" s="290"/>
      <c r="J985" s="292">
        <f t="shared" si="15"/>
        <v>5448144</v>
      </c>
      <c r="K985"/>
      <c r="L985"/>
      <c r="M985"/>
      <c r="N985" s="262"/>
    </row>
    <row r="986" spans="1:14" ht="30" x14ac:dyDescent="0.25">
      <c r="A986" s="287"/>
      <c r="B986" s="276" t="s">
        <v>2696</v>
      </c>
      <c r="C986" s="290">
        <v>30735283</v>
      </c>
      <c r="D986" s="290"/>
      <c r="E986" s="290"/>
      <c r="F986" s="290"/>
      <c r="G986" s="290"/>
      <c r="H986" s="290"/>
      <c r="I986" s="290"/>
      <c r="J986" s="292">
        <f t="shared" si="15"/>
        <v>30735283</v>
      </c>
      <c r="K986"/>
      <c r="L986"/>
      <c r="M986"/>
      <c r="N986" s="262"/>
    </row>
    <row r="987" spans="1:14" ht="30" x14ac:dyDescent="0.25">
      <c r="A987" s="287"/>
      <c r="B987" s="276" t="s">
        <v>2697</v>
      </c>
      <c r="C987" s="290">
        <v>4103995</v>
      </c>
      <c r="D987" s="290"/>
      <c r="E987" s="290"/>
      <c r="F987" s="290"/>
      <c r="G987" s="290"/>
      <c r="H987" s="290"/>
      <c r="I987" s="290"/>
      <c r="J987" s="292">
        <f t="shared" si="15"/>
        <v>4103995</v>
      </c>
      <c r="K987"/>
      <c r="L987"/>
      <c r="M987"/>
      <c r="N987" s="262"/>
    </row>
    <row r="988" spans="1:14" ht="30" x14ac:dyDescent="0.25">
      <c r="A988" s="287"/>
      <c r="B988" s="276" t="s">
        <v>2698</v>
      </c>
      <c r="C988" s="290">
        <v>21904546</v>
      </c>
      <c r="D988" s="290"/>
      <c r="E988" s="290"/>
      <c r="F988" s="290"/>
      <c r="G988" s="290"/>
      <c r="H988" s="290"/>
      <c r="I988" s="290"/>
      <c r="J988" s="292">
        <f t="shared" si="15"/>
        <v>21904546</v>
      </c>
      <c r="K988"/>
      <c r="L988"/>
      <c r="M988"/>
      <c r="N988" s="262"/>
    </row>
    <row r="989" spans="1:14" ht="30" x14ac:dyDescent="0.25">
      <c r="A989" s="287"/>
      <c r="B989" s="276" t="s">
        <v>2699</v>
      </c>
      <c r="C989" s="290">
        <v>6731551</v>
      </c>
      <c r="D989" s="290"/>
      <c r="E989" s="290"/>
      <c r="F989" s="290"/>
      <c r="G989" s="290"/>
      <c r="H989" s="290"/>
      <c r="I989" s="290"/>
      <c r="J989" s="292">
        <f t="shared" si="15"/>
        <v>6731551</v>
      </c>
      <c r="K989"/>
      <c r="L989"/>
      <c r="M989"/>
      <c r="N989" s="262"/>
    </row>
    <row r="990" spans="1:14" ht="30" x14ac:dyDescent="0.25">
      <c r="A990" s="287"/>
      <c r="B990" s="276" t="s">
        <v>2700</v>
      </c>
      <c r="C990" s="290">
        <v>4785373</v>
      </c>
      <c r="D990" s="290"/>
      <c r="E990" s="290"/>
      <c r="F990" s="290"/>
      <c r="G990" s="290"/>
      <c r="H990" s="290"/>
      <c r="I990" s="290"/>
      <c r="J990" s="292">
        <f t="shared" si="15"/>
        <v>4785373</v>
      </c>
      <c r="K990"/>
      <c r="L990"/>
      <c r="M990"/>
      <c r="N990" s="262"/>
    </row>
    <row r="991" spans="1:14" ht="45" x14ac:dyDescent="0.25">
      <c r="A991" s="287"/>
      <c r="B991" s="276" t="s">
        <v>2701</v>
      </c>
      <c r="C991" s="290">
        <v>4768626</v>
      </c>
      <c r="D991" s="290"/>
      <c r="E991" s="290"/>
      <c r="F991" s="290"/>
      <c r="G991" s="290"/>
      <c r="H991" s="290"/>
      <c r="I991" s="290"/>
      <c r="J991" s="292">
        <f t="shared" si="15"/>
        <v>4768626</v>
      </c>
      <c r="K991"/>
      <c r="L991"/>
      <c r="M991"/>
      <c r="N991" s="262"/>
    </row>
    <row r="992" spans="1:14" ht="45" x14ac:dyDescent="0.25">
      <c r="A992" s="287"/>
      <c r="B992" s="276" t="s">
        <v>2702</v>
      </c>
      <c r="C992" s="290">
        <v>6731551</v>
      </c>
      <c r="D992" s="290"/>
      <c r="E992" s="290"/>
      <c r="F992" s="290"/>
      <c r="G992" s="290"/>
      <c r="H992" s="290"/>
      <c r="I992" s="290"/>
      <c r="J992" s="292">
        <f t="shared" si="15"/>
        <v>6731551</v>
      </c>
      <c r="K992"/>
      <c r="L992"/>
      <c r="M992"/>
      <c r="N992" s="262"/>
    </row>
    <row r="993" spans="1:14" ht="45" x14ac:dyDescent="0.25">
      <c r="A993" s="287"/>
      <c r="B993" s="276" t="s">
        <v>2703</v>
      </c>
      <c r="C993" s="290">
        <v>4768626</v>
      </c>
      <c r="D993" s="290"/>
      <c r="E993" s="290"/>
      <c r="F993" s="290"/>
      <c r="G993" s="290"/>
      <c r="H993" s="290"/>
      <c r="I993" s="290"/>
      <c r="J993" s="292">
        <f t="shared" si="15"/>
        <v>4768626</v>
      </c>
      <c r="K993"/>
      <c r="L993"/>
      <c r="M993"/>
      <c r="N993" s="262"/>
    </row>
    <row r="994" spans="1:14" ht="45" x14ac:dyDescent="0.25">
      <c r="A994" s="287"/>
      <c r="B994" s="276" t="s">
        <v>2704</v>
      </c>
      <c r="C994" s="290">
        <v>6611838</v>
      </c>
      <c r="D994" s="290"/>
      <c r="E994" s="290"/>
      <c r="F994" s="290"/>
      <c r="G994" s="290"/>
      <c r="H994" s="290"/>
      <c r="I994" s="290"/>
      <c r="J994" s="292">
        <f t="shared" si="15"/>
        <v>6611838</v>
      </c>
      <c r="K994"/>
      <c r="L994"/>
      <c r="M994"/>
      <c r="N994" s="262"/>
    </row>
    <row r="995" spans="1:14" ht="45" x14ac:dyDescent="0.25">
      <c r="A995" s="287"/>
      <c r="B995" s="276" t="s">
        <v>2705</v>
      </c>
      <c r="C995" s="290">
        <v>11249055</v>
      </c>
      <c r="D995" s="290"/>
      <c r="E995" s="290"/>
      <c r="F995" s="290"/>
      <c r="G995" s="290"/>
      <c r="H995" s="290"/>
      <c r="I995" s="290"/>
      <c r="J995" s="292">
        <f t="shared" si="15"/>
        <v>11249055</v>
      </c>
      <c r="K995"/>
      <c r="L995"/>
      <c r="M995"/>
      <c r="N995" s="262"/>
    </row>
    <row r="996" spans="1:14" ht="30" x14ac:dyDescent="0.25">
      <c r="A996" s="287"/>
      <c r="B996" s="276" t="s">
        <v>2706</v>
      </c>
      <c r="C996" s="290">
        <v>6659723</v>
      </c>
      <c r="D996" s="290"/>
      <c r="E996" s="290"/>
      <c r="F996" s="290"/>
      <c r="G996" s="290"/>
      <c r="H996" s="290"/>
      <c r="I996" s="290"/>
      <c r="J996" s="292">
        <f t="shared" si="15"/>
        <v>6659723</v>
      </c>
      <c r="K996"/>
      <c r="L996"/>
      <c r="M996"/>
      <c r="N996" s="262"/>
    </row>
    <row r="997" spans="1:14" ht="30" x14ac:dyDescent="0.25">
      <c r="A997" s="287"/>
      <c r="B997" s="276" t="s">
        <v>2707</v>
      </c>
      <c r="C997" s="290"/>
      <c r="D997" s="290"/>
      <c r="E997" s="290"/>
      <c r="F997" s="290"/>
      <c r="G997" s="290">
        <v>100286</v>
      </c>
      <c r="H997" s="290"/>
      <c r="I997" s="290"/>
      <c r="J997" s="292">
        <f t="shared" si="15"/>
        <v>100286</v>
      </c>
      <c r="K997"/>
      <c r="L997"/>
      <c r="M997"/>
      <c r="N997" s="262"/>
    </row>
    <row r="998" spans="1:14" ht="30" x14ac:dyDescent="0.25">
      <c r="A998" s="287"/>
      <c r="B998" s="276" t="s">
        <v>2708</v>
      </c>
      <c r="C998" s="290">
        <v>2000469</v>
      </c>
      <c r="D998" s="290"/>
      <c r="E998" s="290"/>
      <c r="F998" s="290"/>
      <c r="G998" s="290"/>
      <c r="H998" s="290"/>
      <c r="I998" s="290"/>
      <c r="J998" s="292">
        <f t="shared" si="15"/>
        <v>2000469</v>
      </c>
      <c r="K998"/>
      <c r="L998"/>
      <c r="M998"/>
      <c r="N998" s="262"/>
    </row>
    <row r="999" spans="1:14" ht="30" x14ac:dyDescent="0.25">
      <c r="A999" s="287"/>
      <c r="B999" s="276" t="s">
        <v>2709</v>
      </c>
      <c r="C999" s="290">
        <v>201040000</v>
      </c>
      <c r="D999" s="290"/>
      <c r="E999" s="290"/>
      <c r="F999" s="290"/>
      <c r="G999" s="290"/>
      <c r="H999" s="290"/>
      <c r="I999" s="290"/>
      <c r="J999" s="292">
        <f t="shared" si="15"/>
        <v>201040000</v>
      </c>
      <c r="K999"/>
      <c r="L999"/>
      <c r="M999"/>
      <c r="N999" s="262"/>
    </row>
    <row r="1000" spans="1:14" ht="30" x14ac:dyDescent="0.25">
      <c r="A1000" s="287"/>
      <c r="B1000" s="276" t="s">
        <v>2710</v>
      </c>
      <c r="C1000" s="290">
        <v>17396640</v>
      </c>
      <c r="D1000" s="290"/>
      <c r="E1000" s="290"/>
      <c r="F1000" s="290"/>
      <c r="G1000" s="290"/>
      <c r="H1000" s="290"/>
      <c r="I1000" s="290"/>
      <c r="J1000" s="292">
        <f t="shared" si="15"/>
        <v>17396640</v>
      </c>
      <c r="K1000"/>
      <c r="L1000"/>
      <c r="M1000"/>
      <c r="N1000" s="262"/>
    </row>
    <row r="1001" spans="1:14" ht="60" x14ac:dyDescent="0.25">
      <c r="A1001" s="287"/>
      <c r="B1001" s="276" t="s">
        <v>2711</v>
      </c>
      <c r="C1001" s="290">
        <v>3754097</v>
      </c>
      <c r="D1001" s="290"/>
      <c r="E1001" s="290"/>
      <c r="F1001" s="290"/>
      <c r="G1001" s="290"/>
      <c r="H1001" s="290"/>
      <c r="I1001" s="290"/>
      <c r="J1001" s="292">
        <f t="shared" si="15"/>
        <v>3754097</v>
      </c>
      <c r="K1001"/>
      <c r="L1001"/>
      <c r="M1001"/>
      <c r="N1001" s="262"/>
    </row>
    <row r="1002" spans="1:14" ht="30" x14ac:dyDescent="0.25">
      <c r="A1002" s="287"/>
      <c r="B1002" s="276" t="s">
        <v>2712</v>
      </c>
      <c r="C1002" s="290"/>
      <c r="D1002" s="290"/>
      <c r="E1002" s="290"/>
      <c r="F1002" s="290"/>
      <c r="G1002" s="290">
        <v>112391980</v>
      </c>
      <c r="H1002" s="290"/>
      <c r="I1002" s="290"/>
      <c r="J1002" s="292">
        <f t="shared" si="15"/>
        <v>112391980</v>
      </c>
      <c r="K1002"/>
      <c r="L1002"/>
      <c r="M1002"/>
      <c r="N1002" s="262"/>
    </row>
    <row r="1003" spans="1:14" ht="45" x14ac:dyDescent="0.25">
      <c r="A1003" s="287"/>
      <c r="B1003" s="276" t="s">
        <v>2713</v>
      </c>
      <c r="C1003" s="290">
        <v>7102971</v>
      </c>
      <c r="D1003" s="290"/>
      <c r="E1003" s="290"/>
      <c r="F1003" s="290"/>
      <c r="G1003" s="290"/>
      <c r="H1003" s="290"/>
      <c r="I1003" s="290"/>
      <c r="J1003" s="292">
        <f t="shared" si="15"/>
        <v>7102971</v>
      </c>
      <c r="K1003"/>
      <c r="L1003"/>
      <c r="M1003"/>
      <c r="N1003" s="262"/>
    </row>
    <row r="1004" spans="1:14" ht="30" x14ac:dyDescent="0.25">
      <c r="A1004" s="287"/>
      <c r="B1004" s="276" t="s">
        <v>2714</v>
      </c>
      <c r="C1004" s="290">
        <v>24649618</v>
      </c>
      <c r="D1004" s="290"/>
      <c r="E1004" s="290"/>
      <c r="F1004" s="290"/>
      <c r="G1004" s="290"/>
      <c r="H1004" s="290"/>
      <c r="I1004" s="290"/>
      <c r="J1004" s="292">
        <f t="shared" si="15"/>
        <v>24649618</v>
      </c>
      <c r="K1004"/>
      <c r="L1004"/>
      <c r="M1004"/>
      <c r="N1004" s="262"/>
    </row>
    <row r="1005" spans="1:14" ht="30" x14ac:dyDescent="0.25">
      <c r="A1005" s="287"/>
      <c r="B1005" s="276" t="s">
        <v>2715</v>
      </c>
      <c r="C1005" s="290">
        <v>22720139</v>
      </c>
      <c r="D1005" s="290"/>
      <c r="E1005" s="290"/>
      <c r="F1005" s="290"/>
      <c r="G1005" s="290"/>
      <c r="H1005" s="290"/>
      <c r="I1005" s="290"/>
      <c r="J1005" s="292">
        <f t="shared" si="15"/>
        <v>22720139</v>
      </c>
      <c r="K1005"/>
      <c r="L1005"/>
      <c r="M1005"/>
      <c r="N1005" s="262"/>
    </row>
    <row r="1006" spans="1:14" ht="30" x14ac:dyDescent="0.25">
      <c r="A1006" s="287"/>
      <c r="B1006" s="276" t="s">
        <v>2716</v>
      </c>
      <c r="C1006" s="290">
        <v>79847085</v>
      </c>
      <c r="D1006" s="290"/>
      <c r="E1006" s="290"/>
      <c r="F1006" s="290"/>
      <c r="G1006" s="290"/>
      <c r="H1006" s="290"/>
      <c r="I1006" s="290"/>
      <c r="J1006" s="292">
        <f t="shared" si="15"/>
        <v>79847085</v>
      </c>
      <c r="K1006"/>
      <c r="L1006"/>
      <c r="M1006"/>
      <c r="N1006" s="262"/>
    </row>
    <row r="1007" spans="1:14" ht="30" x14ac:dyDescent="0.25">
      <c r="A1007" s="287"/>
      <c r="B1007" s="276" t="s">
        <v>2717</v>
      </c>
      <c r="C1007" s="290">
        <v>73549939</v>
      </c>
      <c r="D1007" s="290"/>
      <c r="E1007" s="290"/>
      <c r="F1007" s="290"/>
      <c r="G1007" s="290"/>
      <c r="H1007" s="290"/>
      <c r="I1007" s="290"/>
      <c r="J1007" s="292">
        <f t="shared" si="15"/>
        <v>73549939</v>
      </c>
      <c r="K1007"/>
      <c r="L1007"/>
      <c r="M1007"/>
      <c r="N1007" s="262"/>
    </row>
    <row r="1008" spans="1:14" ht="45" x14ac:dyDescent="0.25">
      <c r="A1008" s="287"/>
      <c r="B1008" s="276" t="s">
        <v>2718</v>
      </c>
      <c r="C1008" s="290">
        <v>6659723</v>
      </c>
      <c r="D1008" s="290"/>
      <c r="E1008" s="290"/>
      <c r="F1008" s="290"/>
      <c r="G1008" s="290"/>
      <c r="H1008" s="290"/>
      <c r="I1008" s="290"/>
      <c r="J1008" s="292">
        <f t="shared" si="15"/>
        <v>6659723</v>
      </c>
      <c r="K1008"/>
      <c r="L1008"/>
      <c r="M1008"/>
      <c r="N1008" s="262"/>
    </row>
    <row r="1009" spans="1:14" ht="45" x14ac:dyDescent="0.25">
      <c r="A1009" s="287"/>
      <c r="B1009" s="276" t="s">
        <v>2719</v>
      </c>
      <c r="C1009" s="290">
        <v>4785373</v>
      </c>
      <c r="D1009" s="290"/>
      <c r="E1009" s="290"/>
      <c r="F1009" s="290"/>
      <c r="G1009" s="290"/>
      <c r="H1009" s="290"/>
      <c r="I1009" s="290"/>
      <c r="J1009" s="292">
        <f t="shared" si="15"/>
        <v>4785373</v>
      </c>
      <c r="K1009"/>
      <c r="L1009"/>
      <c r="M1009"/>
      <c r="N1009" s="262"/>
    </row>
    <row r="1010" spans="1:14" ht="45" x14ac:dyDescent="0.25">
      <c r="A1010" s="287"/>
      <c r="B1010" s="276" t="s">
        <v>2720</v>
      </c>
      <c r="C1010" s="290">
        <v>4802120</v>
      </c>
      <c r="D1010" s="290"/>
      <c r="E1010" s="290"/>
      <c r="F1010" s="290"/>
      <c r="G1010" s="290"/>
      <c r="H1010" s="290"/>
      <c r="I1010" s="290"/>
      <c r="J1010" s="292">
        <f t="shared" si="15"/>
        <v>4802120</v>
      </c>
      <c r="K1010"/>
      <c r="L1010"/>
      <c r="M1010"/>
      <c r="N1010" s="262"/>
    </row>
    <row r="1011" spans="1:14" ht="45" x14ac:dyDescent="0.25">
      <c r="A1011" s="287"/>
      <c r="B1011" s="276" t="s">
        <v>2721</v>
      </c>
      <c r="C1011" s="290">
        <v>6731551</v>
      </c>
      <c r="D1011" s="290"/>
      <c r="E1011" s="290"/>
      <c r="F1011" s="290"/>
      <c r="G1011" s="290"/>
      <c r="H1011" s="290"/>
      <c r="I1011" s="290"/>
      <c r="J1011" s="292">
        <f t="shared" si="15"/>
        <v>6731551</v>
      </c>
      <c r="K1011"/>
      <c r="L1011"/>
      <c r="M1011"/>
      <c r="N1011" s="262"/>
    </row>
    <row r="1012" spans="1:14" ht="30" x14ac:dyDescent="0.25">
      <c r="A1012" s="287"/>
      <c r="B1012" s="276" t="s">
        <v>2722</v>
      </c>
      <c r="C1012" s="290">
        <v>11208701</v>
      </c>
      <c r="D1012" s="290"/>
      <c r="E1012" s="290"/>
      <c r="F1012" s="290"/>
      <c r="G1012" s="290"/>
      <c r="H1012" s="290"/>
      <c r="I1012" s="290"/>
      <c r="J1012" s="292">
        <f t="shared" si="15"/>
        <v>11208701</v>
      </c>
      <c r="K1012"/>
      <c r="L1012"/>
      <c r="M1012"/>
      <c r="N1012" s="262"/>
    </row>
    <row r="1013" spans="1:14" ht="45" x14ac:dyDescent="0.25">
      <c r="A1013" s="287"/>
      <c r="B1013" s="276" t="s">
        <v>2723</v>
      </c>
      <c r="C1013" s="290">
        <v>6611838</v>
      </c>
      <c r="D1013" s="290"/>
      <c r="E1013" s="290"/>
      <c r="F1013" s="290"/>
      <c r="G1013" s="290"/>
      <c r="H1013" s="290"/>
      <c r="I1013" s="290"/>
      <c r="J1013" s="292">
        <f t="shared" si="15"/>
        <v>6611838</v>
      </c>
      <c r="K1013"/>
      <c r="L1013"/>
      <c r="M1013"/>
      <c r="N1013" s="262"/>
    </row>
    <row r="1014" spans="1:14" ht="30" x14ac:dyDescent="0.25">
      <c r="A1014" s="287"/>
      <c r="B1014" s="276" t="s">
        <v>2724</v>
      </c>
      <c r="C1014" s="290">
        <v>11208701</v>
      </c>
      <c r="D1014" s="290"/>
      <c r="E1014" s="290"/>
      <c r="F1014" s="290"/>
      <c r="G1014" s="290"/>
      <c r="H1014" s="290"/>
      <c r="I1014" s="290"/>
      <c r="J1014" s="292">
        <f t="shared" si="15"/>
        <v>11208701</v>
      </c>
      <c r="K1014"/>
      <c r="L1014"/>
      <c r="M1014"/>
      <c r="N1014" s="262"/>
    </row>
    <row r="1015" spans="1:14" ht="45" x14ac:dyDescent="0.25">
      <c r="A1015" s="287"/>
      <c r="B1015" s="276" t="s">
        <v>2725</v>
      </c>
      <c r="C1015" s="290">
        <v>11289410</v>
      </c>
      <c r="D1015" s="290"/>
      <c r="E1015" s="290"/>
      <c r="F1015" s="290"/>
      <c r="G1015" s="290"/>
      <c r="H1015" s="290"/>
      <c r="I1015" s="290"/>
      <c r="J1015" s="292">
        <f t="shared" si="15"/>
        <v>11289410</v>
      </c>
      <c r="K1015"/>
      <c r="L1015"/>
      <c r="M1015"/>
      <c r="N1015" s="262"/>
    </row>
    <row r="1016" spans="1:14" ht="45" x14ac:dyDescent="0.25">
      <c r="A1016" s="287"/>
      <c r="B1016" s="276" t="s">
        <v>2726</v>
      </c>
      <c r="C1016" s="290">
        <v>6731551</v>
      </c>
      <c r="D1016" s="290"/>
      <c r="E1016" s="290"/>
      <c r="F1016" s="290"/>
      <c r="G1016" s="290"/>
      <c r="H1016" s="290"/>
      <c r="I1016" s="290"/>
      <c r="J1016" s="292">
        <f t="shared" si="15"/>
        <v>6731551</v>
      </c>
      <c r="K1016"/>
      <c r="L1016"/>
      <c r="M1016"/>
      <c r="N1016" s="262"/>
    </row>
    <row r="1017" spans="1:14" ht="30" x14ac:dyDescent="0.25">
      <c r="A1017" s="287"/>
      <c r="B1017" s="276" t="s">
        <v>2727</v>
      </c>
      <c r="C1017" s="290">
        <v>8433540</v>
      </c>
      <c r="D1017" s="290"/>
      <c r="E1017" s="290"/>
      <c r="F1017" s="290"/>
      <c r="G1017" s="290"/>
      <c r="H1017" s="290"/>
      <c r="I1017" s="290"/>
      <c r="J1017" s="292">
        <f t="shared" si="15"/>
        <v>8433540</v>
      </c>
      <c r="K1017"/>
      <c r="L1017"/>
      <c r="M1017"/>
      <c r="N1017" s="262"/>
    </row>
    <row r="1018" spans="1:14" ht="30" x14ac:dyDescent="0.25">
      <c r="A1018" s="287"/>
      <c r="B1018" s="276" t="s">
        <v>2728</v>
      </c>
      <c r="C1018" s="290"/>
      <c r="D1018" s="290"/>
      <c r="E1018" s="290"/>
      <c r="F1018" s="290"/>
      <c r="G1018" s="290">
        <v>66479</v>
      </c>
      <c r="H1018" s="290"/>
      <c r="I1018" s="290"/>
      <c r="J1018" s="292">
        <f t="shared" si="15"/>
        <v>66479</v>
      </c>
      <c r="K1018"/>
      <c r="L1018"/>
      <c r="M1018"/>
      <c r="N1018" s="262"/>
    </row>
    <row r="1019" spans="1:14" ht="30" x14ac:dyDescent="0.25">
      <c r="A1019" s="287"/>
      <c r="B1019" s="276" t="s">
        <v>2729</v>
      </c>
      <c r="C1019" s="290">
        <v>142958695</v>
      </c>
      <c r="D1019" s="290"/>
      <c r="E1019" s="290"/>
      <c r="F1019" s="290"/>
      <c r="G1019" s="290"/>
      <c r="H1019" s="290"/>
      <c r="I1019" s="290"/>
      <c r="J1019" s="292">
        <f t="shared" si="15"/>
        <v>142958695</v>
      </c>
      <c r="K1019"/>
      <c r="L1019"/>
      <c r="M1019"/>
      <c r="N1019" s="262"/>
    </row>
    <row r="1020" spans="1:14" ht="30" x14ac:dyDescent="0.25">
      <c r="A1020" s="287"/>
      <c r="B1020" s="276" t="s">
        <v>2730</v>
      </c>
      <c r="C1020" s="290">
        <v>39318264</v>
      </c>
      <c r="D1020" s="290"/>
      <c r="E1020" s="290"/>
      <c r="F1020" s="290"/>
      <c r="G1020" s="290"/>
      <c r="H1020" s="290"/>
      <c r="I1020" s="290"/>
      <c r="J1020" s="292">
        <f t="shared" si="15"/>
        <v>39318264</v>
      </c>
      <c r="K1020"/>
      <c r="L1020"/>
      <c r="M1020"/>
      <c r="N1020" s="262"/>
    </row>
    <row r="1021" spans="1:14" ht="45" x14ac:dyDescent="0.25">
      <c r="A1021" s="287"/>
      <c r="B1021" s="276" t="s">
        <v>2731</v>
      </c>
      <c r="C1021" s="290">
        <v>5780619</v>
      </c>
      <c r="D1021" s="290"/>
      <c r="E1021" s="290"/>
      <c r="F1021" s="290"/>
      <c r="G1021" s="290"/>
      <c r="H1021" s="290"/>
      <c r="I1021" s="290"/>
      <c r="J1021" s="292">
        <f t="shared" si="15"/>
        <v>5780619</v>
      </c>
      <c r="K1021"/>
      <c r="L1021"/>
      <c r="M1021"/>
      <c r="N1021" s="262"/>
    </row>
    <row r="1022" spans="1:14" ht="30" x14ac:dyDescent="0.25">
      <c r="A1022" s="287"/>
      <c r="B1022" s="276" t="s">
        <v>2732</v>
      </c>
      <c r="C1022" s="290">
        <v>6609565</v>
      </c>
      <c r="D1022" s="290"/>
      <c r="E1022" s="290"/>
      <c r="F1022" s="290"/>
      <c r="G1022" s="290"/>
      <c r="H1022" s="290"/>
      <c r="I1022" s="290"/>
      <c r="J1022" s="292">
        <f t="shared" si="15"/>
        <v>6609565</v>
      </c>
      <c r="K1022"/>
      <c r="L1022"/>
      <c r="M1022"/>
      <c r="N1022" s="262"/>
    </row>
    <row r="1023" spans="1:14" ht="30" x14ac:dyDescent="0.25">
      <c r="A1023" s="287"/>
      <c r="B1023" s="276" t="s">
        <v>2733</v>
      </c>
      <c r="C1023" s="290"/>
      <c r="D1023" s="290"/>
      <c r="E1023" s="290"/>
      <c r="F1023" s="290"/>
      <c r="G1023" s="290">
        <v>216439932</v>
      </c>
      <c r="H1023" s="290"/>
      <c r="I1023" s="290"/>
      <c r="J1023" s="292">
        <f t="shared" si="15"/>
        <v>216439932</v>
      </c>
      <c r="K1023"/>
      <c r="L1023"/>
      <c r="M1023"/>
      <c r="N1023" s="262"/>
    </row>
    <row r="1024" spans="1:14" ht="30" x14ac:dyDescent="0.25">
      <c r="A1024" s="287"/>
      <c r="B1024" s="276" t="s">
        <v>2734</v>
      </c>
      <c r="C1024" s="290">
        <v>12785348</v>
      </c>
      <c r="D1024" s="290"/>
      <c r="E1024" s="290"/>
      <c r="F1024" s="290"/>
      <c r="G1024" s="290"/>
      <c r="H1024" s="290"/>
      <c r="I1024" s="290"/>
      <c r="J1024" s="292">
        <f t="shared" si="15"/>
        <v>12785348</v>
      </c>
      <c r="K1024"/>
      <c r="L1024"/>
      <c r="M1024"/>
      <c r="N1024" s="262"/>
    </row>
    <row r="1025" spans="1:14" ht="30" x14ac:dyDescent="0.25">
      <c r="A1025" s="287"/>
      <c r="B1025" s="276" t="s">
        <v>2735</v>
      </c>
      <c r="C1025" s="290">
        <v>74143721</v>
      </c>
      <c r="D1025" s="290"/>
      <c r="E1025" s="290"/>
      <c r="F1025" s="290"/>
      <c r="G1025" s="290"/>
      <c r="H1025" s="290"/>
      <c r="I1025" s="290"/>
      <c r="J1025" s="292">
        <f t="shared" si="15"/>
        <v>74143721</v>
      </c>
      <c r="K1025"/>
      <c r="L1025"/>
      <c r="M1025"/>
      <c r="N1025" s="262"/>
    </row>
    <row r="1026" spans="1:14" ht="30" x14ac:dyDescent="0.25">
      <c r="A1026" s="287"/>
      <c r="B1026" s="276" t="s">
        <v>2736</v>
      </c>
      <c r="C1026" s="290">
        <v>6879064</v>
      </c>
      <c r="D1026" s="290"/>
      <c r="E1026" s="290"/>
      <c r="F1026" s="290"/>
      <c r="G1026" s="290"/>
      <c r="H1026" s="290"/>
      <c r="I1026" s="290"/>
      <c r="J1026" s="292">
        <f t="shared" si="15"/>
        <v>6879064</v>
      </c>
      <c r="K1026"/>
      <c r="L1026"/>
      <c r="M1026"/>
      <c r="N1026" s="262"/>
    </row>
    <row r="1027" spans="1:14" ht="30" x14ac:dyDescent="0.25">
      <c r="A1027" s="287"/>
      <c r="B1027" s="276" t="s">
        <v>2737</v>
      </c>
      <c r="C1027" s="290">
        <v>21987234</v>
      </c>
      <c r="D1027" s="290"/>
      <c r="E1027" s="290"/>
      <c r="F1027" s="290"/>
      <c r="G1027" s="290"/>
      <c r="H1027" s="290"/>
      <c r="I1027" s="290"/>
      <c r="J1027" s="292">
        <f t="shared" si="15"/>
        <v>21987234</v>
      </c>
      <c r="K1027"/>
      <c r="L1027"/>
      <c r="M1027"/>
      <c r="N1027" s="262"/>
    </row>
    <row r="1028" spans="1:14" ht="60" x14ac:dyDescent="0.25">
      <c r="A1028" s="287"/>
      <c r="B1028" s="276" t="s">
        <v>2738</v>
      </c>
      <c r="C1028" s="290"/>
      <c r="D1028" s="290">
        <v>227199999</v>
      </c>
      <c r="E1028" s="290"/>
      <c r="F1028" s="290"/>
      <c r="G1028" s="290"/>
      <c r="H1028" s="290"/>
      <c r="I1028" s="290"/>
      <c r="J1028" s="292">
        <f t="shared" si="15"/>
        <v>227199999</v>
      </c>
      <c r="K1028"/>
      <c r="L1028"/>
      <c r="M1028"/>
      <c r="N1028" s="262"/>
    </row>
    <row r="1029" spans="1:14" ht="45" x14ac:dyDescent="0.25">
      <c r="A1029" s="287"/>
      <c r="B1029" s="276" t="s">
        <v>2739</v>
      </c>
      <c r="C1029" s="290">
        <v>12351763</v>
      </c>
      <c r="D1029" s="290"/>
      <c r="E1029" s="290"/>
      <c r="F1029" s="290"/>
      <c r="G1029" s="290"/>
      <c r="H1029" s="290"/>
      <c r="I1029" s="290"/>
      <c r="J1029" s="292">
        <f t="shared" si="15"/>
        <v>12351763</v>
      </c>
      <c r="K1029"/>
      <c r="L1029"/>
      <c r="M1029"/>
      <c r="N1029" s="262"/>
    </row>
    <row r="1030" spans="1:14" ht="30" x14ac:dyDescent="0.25">
      <c r="A1030" s="287"/>
      <c r="B1030" s="276" t="s">
        <v>2740</v>
      </c>
      <c r="C1030" s="290">
        <v>11289410</v>
      </c>
      <c r="D1030" s="290"/>
      <c r="E1030" s="290"/>
      <c r="F1030" s="290"/>
      <c r="G1030" s="290"/>
      <c r="H1030" s="290"/>
      <c r="I1030" s="290"/>
      <c r="J1030" s="292">
        <f t="shared" si="15"/>
        <v>11289410</v>
      </c>
      <c r="K1030"/>
      <c r="L1030"/>
      <c r="M1030"/>
      <c r="N1030" s="262"/>
    </row>
    <row r="1031" spans="1:14" ht="30" x14ac:dyDescent="0.25">
      <c r="A1031" s="287"/>
      <c r="B1031" s="276" t="s">
        <v>2741</v>
      </c>
      <c r="C1031" s="290">
        <v>6779437</v>
      </c>
      <c r="D1031" s="290"/>
      <c r="E1031" s="290"/>
      <c r="F1031" s="290"/>
      <c r="G1031" s="290"/>
      <c r="H1031" s="290"/>
      <c r="I1031" s="290"/>
      <c r="J1031" s="292">
        <f t="shared" si="15"/>
        <v>6779437</v>
      </c>
      <c r="K1031"/>
      <c r="L1031"/>
      <c r="M1031"/>
      <c r="N1031" s="262"/>
    </row>
    <row r="1032" spans="1:14" ht="45" x14ac:dyDescent="0.25">
      <c r="A1032" s="287"/>
      <c r="B1032" s="276" t="s">
        <v>2742</v>
      </c>
      <c r="C1032" s="290">
        <v>6731551</v>
      </c>
      <c r="D1032" s="290"/>
      <c r="E1032" s="290"/>
      <c r="F1032" s="290"/>
      <c r="G1032" s="290"/>
      <c r="H1032" s="290"/>
      <c r="I1032" s="290"/>
      <c r="J1032" s="292">
        <f t="shared" si="15"/>
        <v>6731551</v>
      </c>
      <c r="K1032"/>
      <c r="L1032"/>
      <c r="M1032"/>
      <c r="N1032" s="262"/>
    </row>
    <row r="1033" spans="1:14" ht="30" x14ac:dyDescent="0.25">
      <c r="A1033" s="287"/>
      <c r="B1033" s="276" t="s">
        <v>2743</v>
      </c>
      <c r="C1033" s="290">
        <v>6731551</v>
      </c>
      <c r="D1033" s="290"/>
      <c r="E1033" s="290"/>
      <c r="F1033" s="290"/>
      <c r="G1033" s="290"/>
      <c r="H1033" s="290"/>
      <c r="I1033" s="290"/>
      <c r="J1033" s="292">
        <f t="shared" si="15"/>
        <v>6731551</v>
      </c>
      <c r="K1033"/>
      <c r="L1033"/>
      <c r="M1033"/>
      <c r="N1033" s="262"/>
    </row>
    <row r="1034" spans="1:14" ht="30" x14ac:dyDescent="0.25">
      <c r="A1034" s="287"/>
      <c r="B1034" s="276" t="s">
        <v>2744</v>
      </c>
      <c r="C1034" s="290">
        <v>4785373</v>
      </c>
      <c r="D1034" s="290"/>
      <c r="E1034" s="290"/>
      <c r="F1034" s="290"/>
      <c r="G1034" s="290"/>
      <c r="H1034" s="290"/>
      <c r="I1034" s="290"/>
      <c r="J1034" s="292">
        <f t="shared" si="15"/>
        <v>4785373</v>
      </c>
      <c r="K1034"/>
      <c r="L1034"/>
      <c r="M1034"/>
      <c r="N1034" s="262"/>
    </row>
    <row r="1035" spans="1:14" ht="45" x14ac:dyDescent="0.25">
      <c r="A1035" s="287"/>
      <c r="B1035" s="276" t="s">
        <v>2745</v>
      </c>
      <c r="C1035" s="290">
        <v>6731551</v>
      </c>
      <c r="D1035" s="290"/>
      <c r="E1035" s="290"/>
      <c r="F1035" s="290"/>
      <c r="G1035" s="290"/>
      <c r="H1035" s="290"/>
      <c r="I1035" s="290"/>
      <c r="J1035" s="292">
        <f t="shared" ref="J1035:J1098" si="16">SUM(C1035:I1035)</f>
        <v>6731551</v>
      </c>
      <c r="K1035"/>
      <c r="L1035"/>
      <c r="M1035"/>
      <c r="N1035" s="262"/>
    </row>
    <row r="1036" spans="1:14" ht="30" x14ac:dyDescent="0.25">
      <c r="A1036" s="287"/>
      <c r="B1036" s="276" t="s">
        <v>2746</v>
      </c>
      <c r="C1036" s="290">
        <v>6731551</v>
      </c>
      <c r="D1036" s="290"/>
      <c r="E1036" s="290"/>
      <c r="F1036" s="290"/>
      <c r="G1036" s="290"/>
      <c r="H1036" s="290"/>
      <c r="I1036" s="290"/>
      <c r="J1036" s="292">
        <f t="shared" si="16"/>
        <v>6731551</v>
      </c>
      <c r="K1036"/>
      <c r="L1036"/>
      <c r="M1036"/>
      <c r="N1036" s="262"/>
    </row>
    <row r="1037" spans="1:14" ht="45" x14ac:dyDescent="0.25">
      <c r="A1037" s="287"/>
      <c r="B1037" s="276" t="s">
        <v>2747</v>
      </c>
      <c r="C1037" s="290">
        <v>11006928</v>
      </c>
      <c r="D1037" s="290"/>
      <c r="E1037" s="290"/>
      <c r="F1037" s="290"/>
      <c r="G1037" s="290"/>
      <c r="H1037" s="290"/>
      <c r="I1037" s="290"/>
      <c r="J1037" s="292">
        <f t="shared" si="16"/>
        <v>11006928</v>
      </c>
      <c r="K1037"/>
      <c r="L1037"/>
      <c r="M1037"/>
      <c r="N1037" s="262"/>
    </row>
    <row r="1038" spans="1:14" ht="30" x14ac:dyDescent="0.25">
      <c r="A1038" s="287"/>
      <c r="B1038" s="276" t="s">
        <v>2748</v>
      </c>
      <c r="C1038" s="290">
        <v>20216062</v>
      </c>
      <c r="D1038" s="290"/>
      <c r="E1038" s="290"/>
      <c r="F1038" s="290"/>
      <c r="G1038" s="290"/>
      <c r="H1038" s="290"/>
      <c r="I1038" s="290"/>
      <c r="J1038" s="292">
        <f t="shared" si="16"/>
        <v>20216062</v>
      </c>
      <c r="K1038"/>
      <c r="L1038"/>
      <c r="M1038"/>
      <c r="N1038" s="262"/>
    </row>
    <row r="1039" spans="1:14" ht="60" x14ac:dyDescent="0.25">
      <c r="A1039" s="287"/>
      <c r="B1039" s="276" t="s">
        <v>2749</v>
      </c>
      <c r="C1039" s="290">
        <v>6601507</v>
      </c>
      <c r="D1039" s="290"/>
      <c r="E1039" s="290"/>
      <c r="F1039" s="290"/>
      <c r="G1039" s="290"/>
      <c r="H1039" s="290"/>
      <c r="I1039" s="290"/>
      <c r="J1039" s="292">
        <f t="shared" si="16"/>
        <v>6601507</v>
      </c>
      <c r="K1039"/>
      <c r="L1039"/>
      <c r="M1039"/>
      <c r="N1039" s="262"/>
    </row>
    <row r="1040" spans="1:14" ht="30" x14ac:dyDescent="0.25">
      <c r="A1040" s="287"/>
      <c r="B1040" s="276" t="s">
        <v>2750</v>
      </c>
      <c r="C1040" s="290">
        <v>8172073</v>
      </c>
      <c r="D1040" s="290"/>
      <c r="E1040" s="290"/>
      <c r="F1040" s="290"/>
      <c r="G1040" s="290"/>
      <c r="H1040" s="290"/>
      <c r="I1040" s="290"/>
      <c r="J1040" s="292">
        <f t="shared" si="16"/>
        <v>8172073</v>
      </c>
      <c r="K1040"/>
      <c r="L1040"/>
      <c r="M1040"/>
      <c r="N1040" s="262"/>
    </row>
    <row r="1041" spans="1:14" ht="30" x14ac:dyDescent="0.25">
      <c r="A1041" s="287"/>
      <c r="B1041" s="276" t="s">
        <v>2751</v>
      </c>
      <c r="C1041" s="290">
        <v>91030632</v>
      </c>
      <c r="D1041" s="290"/>
      <c r="E1041" s="290"/>
      <c r="F1041" s="290"/>
      <c r="G1041" s="290"/>
      <c r="H1041" s="290"/>
      <c r="I1041" s="290"/>
      <c r="J1041" s="292">
        <f t="shared" si="16"/>
        <v>91030632</v>
      </c>
      <c r="K1041"/>
      <c r="L1041"/>
      <c r="M1041"/>
      <c r="N1041" s="262"/>
    </row>
    <row r="1042" spans="1:14" ht="30" x14ac:dyDescent="0.25">
      <c r="A1042" s="287"/>
      <c r="B1042" s="276" t="s">
        <v>2752</v>
      </c>
      <c r="C1042" s="290">
        <v>35420433</v>
      </c>
      <c r="D1042" s="290"/>
      <c r="E1042" s="290"/>
      <c r="F1042" s="290"/>
      <c r="G1042" s="290"/>
      <c r="H1042" s="290"/>
      <c r="I1042" s="290"/>
      <c r="J1042" s="292">
        <f t="shared" si="16"/>
        <v>35420433</v>
      </c>
      <c r="K1042"/>
      <c r="L1042"/>
      <c r="M1042"/>
      <c r="N1042" s="262"/>
    </row>
    <row r="1043" spans="1:14" ht="30" x14ac:dyDescent="0.25">
      <c r="A1043" s="287"/>
      <c r="B1043" s="276" t="s">
        <v>2753</v>
      </c>
      <c r="C1043" s="290">
        <v>54219027</v>
      </c>
      <c r="D1043" s="290"/>
      <c r="E1043" s="290"/>
      <c r="F1043" s="290"/>
      <c r="G1043" s="290"/>
      <c r="H1043" s="290"/>
      <c r="I1043" s="290"/>
      <c r="J1043" s="292">
        <f t="shared" si="16"/>
        <v>54219027</v>
      </c>
      <c r="K1043"/>
      <c r="L1043"/>
      <c r="M1043"/>
      <c r="N1043" s="262"/>
    </row>
    <row r="1044" spans="1:14" ht="30" x14ac:dyDescent="0.25">
      <c r="A1044" s="287"/>
      <c r="B1044" s="276" t="s">
        <v>2754</v>
      </c>
      <c r="C1044" s="290">
        <v>7819574</v>
      </c>
      <c r="D1044" s="290"/>
      <c r="E1044" s="290"/>
      <c r="F1044" s="290"/>
      <c r="G1044" s="290"/>
      <c r="H1044" s="290"/>
      <c r="I1044" s="290"/>
      <c r="J1044" s="292">
        <f t="shared" si="16"/>
        <v>7819574</v>
      </c>
      <c r="K1044"/>
      <c r="L1044"/>
      <c r="M1044"/>
      <c r="N1044" s="262"/>
    </row>
    <row r="1045" spans="1:14" ht="30" x14ac:dyDescent="0.25">
      <c r="A1045" s="287"/>
      <c r="B1045" s="276" t="s">
        <v>2755</v>
      </c>
      <c r="C1045" s="290"/>
      <c r="D1045" s="290"/>
      <c r="E1045" s="290"/>
      <c r="F1045" s="290"/>
      <c r="G1045" s="290">
        <v>65861</v>
      </c>
      <c r="H1045" s="290"/>
      <c r="I1045" s="290"/>
      <c r="J1045" s="292">
        <f t="shared" si="16"/>
        <v>65861</v>
      </c>
      <c r="K1045"/>
      <c r="L1045"/>
      <c r="M1045"/>
      <c r="N1045" s="262"/>
    </row>
    <row r="1046" spans="1:14" ht="30" x14ac:dyDescent="0.25">
      <c r="A1046" s="287"/>
      <c r="B1046" s="276" t="s">
        <v>2756</v>
      </c>
      <c r="C1046" s="290">
        <v>23298750</v>
      </c>
      <c r="D1046" s="290"/>
      <c r="E1046" s="290"/>
      <c r="F1046" s="290"/>
      <c r="G1046" s="290"/>
      <c r="H1046" s="290"/>
      <c r="I1046" s="290"/>
      <c r="J1046" s="292">
        <f t="shared" si="16"/>
        <v>23298750</v>
      </c>
      <c r="K1046"/>
      <c r="L1046"/>
      <c r="M1046"/>
      <c r="N1046" s="262"/>
    </row>
    <row r="1047" spans="1:14" ht="30" x14ac:dyDescent="0.25">
      <c r="A1047" s="287"/>
      <c r="B1047" s="276" t="s">
        <v>2757</v>
      </c>
      <c r="C1047" s="290">
        <v>17047130</v>
      </c>
      <c r="D1047" s="290"/>
      <c r="E1047" s="290"/>
      <c r="F1047" s="290"/>
      <c r="G1047" s="290"/>
      <c r="H1047" s="290"/>
      <c r="I1047" s="290"/>
      <c r="J1047" s="292">
        <f t="shared" si="16"/>
        <v>17047130</v>
      </c>
      <c r="K1047"/>
      <c r="L1047"/>
      <c r="M1047"/>
      <c r="N1047" s="262"/>
    </row>
    <row r="1048" spans="1:14" ht="30" x14ac:dyDescent="0.25">
      <c r="A1048" s="287"/>
      <c r="B1048" s="276" t="s">
        <v>2758</v>
      </c>
      <c r="C1048" s="290">
        <v>17110090</v>
      </c>
      <c r="D1048" s="290"/>
      <c r="E1048" s="290"/>
      <c r="F1048" s="290"/>
      <c r="G1048" s="290"/>
      <c r="H1048" s="290"/>
      <c r="I1048" s="290"/>
      <c r="J1048" s="292">
        <f t="shared" si="16"/>
        <v>17110090</v>
      </c>
      <c r="K1048"/>
      <c r="L1048"/>
      <c r="M1048"/>
      <c r="N1048" s="262"/>
    </row>
    <row r="1049" spans="1:14" ht="30" x14ac:dyDescent="0.25">
      <c r="A1049" s="287"/>
      <c r="B1049" s="276" t="s">
        <v>2759</v>
      </c>
      <c r="C1049" s="290">
        <v>8857004</v>
      </c>
      <c r="D1049" s="290"/>
      <c r="E1049" s="290"/>
      <c r="F1049" s="290"/>
      <c r="G1049" s="290"/>
      <c r="H1049" s="290"/>
      <c r="I1049" s="290"/>
      <c r="J1049" s="292">
        <f t="shared" si="16"/>
        <v>8857004</v>
      </c>
      <c r="K1049"/>
      <c r="L1049"/>
      <c r="M1049"/>
      <c r="N1049" s="262"/>
    </row>
    <row r="1050" spans="1:14" ht="45" x14ac:dyDescent="0.25">
      <c r="A1050" s="287"/>
      <c r="B1050" s="276" t="s">
        <v>2760</v>
      </c>
      <c r="C1050" s="290">
        <v>4768626</v>
      </c>
      <c r="D1050" s="290"/>
      <c r="E1050" s="290"/>
      <c r="F1050" s="290"/>
      <c r="G1050" s="290"/>
      <c r="H1050" s="290"/>
      <c r="I1050" s="290"/>
      <c r="J1050" s="292">
        <f t="shared" si="16"/>
        <v>4768626</v>
      </c>
      <c r="K1050"/>
      <c r="L1050"/>
      <c r="M1050"/>
      <c r="N1050" s="262"/>
    </row>
    <row r="1051" spans="1:14" ht="45" x14ac:dyDescent="0.25">
      <c r="A1051" s="287"/>
      <c r="B1051" s="276" t="s">
        <v>2761</v>
      </c>
      <c r="C1051" s="290">
        <v>6779437</v>
      </c>
      <c r="D1051" s="290"/>
      <c r="E1051" s="290"/>
      <c r="F1051" s="290"/>
      <c r="G1051" s="290"/>
      <c r="H1051" s="290"/>
      <c r="I1051" s="290"/>
      <c r="J1051" s="292">
        <f t="shared" si="16"/>
        <v>6779437</v>
      </c>
      <c r="K1051"/>
      <c r="L1051"/>
      <c r="M1051"/>
      <c r="N1051" s="262"/>
    </row>
    <row r="1052" spans="1:14" ht="30" x14ac:dyDescent="0.25">
      <c r="A1052" s="287"/>
      <c r="B1052" s="276" t="s">
        <v>2762</v>
      </c>
      <c r="C1052" s="290">
        <v>6755494</v>
      </c>
      <c r="D1052" s="290"/>
      <c r="E1052" s="290"/>
      <c r="F1052" s="290"/>
      <c r="G1052" s="290"/>
      <c r="H1052" s="290"/>
      <c r="I1052" s="290"/>
      <c r="J1052" s="292">
        <f t="shared" si="16"/>
        <v>6755494</v>
      </c>
      <c r="K1052"/>
      <c r="L1052"/>
      <c r="M1052"/>
      <c r="N1052" s="262"/>
    </row>
    <row r="1053" spans="1:14" ht="45" x14ac:dyDescent="0.25">
      <c r="A1053" s="287"/>
      <c r="B1053" s="276" t="s">
        <v>2763</v>
      </c>
      <c r="C1053" s="290">
        <v>6659723</v>
      </c>
      <c r="D1053" s="290"/>
      <c r="E1053" s="290"/>
      <c r="F1053" s="290"/>
      <c r="G1053" s="290"/>
      <c r="H1053" s="290"/>
      <c r="I1053" s="290"/>
      <c r="J1053" s="292">
        <f t="shared" si="16"/>
        <v>6659723</v>
      </c>
      <c r="K1053"/>
      <c r="L1053"/>
      <c r="M1053"/>
      <c r="N1053" s="262"/>
    </row>
    <row r="1054" spans="1:14" ht="30" x14ac:dyDescent="0.25">
      <c r="A1054" s="287"/>
      <c r="B1054" s="276" t="s">
        <v>2764</v>
      </c>
      <c r="C1054" s="290">
        <v>11208701</v>
      </c>
      <c r="D1054" s="290"/>
      <c r="E1054" s="290"/>
      <c r="F1054" s="290"/>
      <c r="G1054" s="290"/>
      <c r="H1054" s="290"/>
      <c r="I1054" s="290"/>
      <c r="J1054" s="292">
        <f t="shared" si="16"/>
        <v>11208701</v>
      </c>
      <c r="K1054"/>
      <c r="L1054"/>
      <c r="M1054"/>
      <c r="N1054" s="262"/>
    </row>
    <row r="1055" spans="1:14" ht="30" x14ac:dyDescent="0.25">
      <c r="A1055" s="287"/>
      <c r="B1055" s="276" t="s">
        <v>2765</v>
      </c>
      <c r="C1055" s="290">
        <v>12576962</v>
      </c>
      <c r="D1055" s="290"/>
      <c r="E1055" s="290"/>
      <c r="F1055" s="290"/>
      <c r="G1055" s="290"/>
      <c r="H1055" s="290"/>
      <c r="I1055" s="290"/>
      <c r="J1055" s="292">
        <f t="shared" si="16"/>
        <v>12576962</v>
      </c>
      <c r="K1055"/>
      <c r="L1055"/>
      <c r="M1055"/>
      <c r="N1055" s="262"/>
    </row>
    <row r="1056" spans="1:14" ht="45" x14ac:dyDescent="0.25">
      <c r="A1056" s="287"/>
      <c r="B1056" s="276" t="s">
        <v>2766</v>
      </c>
      <c r="C1056" s="290">
        <v>21746580</v>
      </c>
      <c r="D1056" s="290"/>
      <c r="E1056" s="290"/>
      <c r="F1056" s="290"/>
      <c r="G1056" s="290"/>
      <c r="H1056" s="290"/>
      <c r="I1056" s="290"/>
      <c r="J1056" s="292">
        <f t="shared" si="16"/>
        <v>21746580</v>
      </c>
      <c r="K1056"/>
      <c r="L1056"/>
      <c r="M1056"/>
      <c r="N1056" s="262"/>
    </row>
    <row r="1057" spans="1:14" ht="45" x14ac:dyDescent="0.25">
      <c r="A1057" s="287"/>
      <c r="B1057" s="276" t="s">
        <v>2767</v>
      </c>
      <c r="C1057" s="290">
        <v>6731551</v>
      </c>
      <c r="D1057" s="290"/>
      <c r="E1057" s="290"/>
      <c r="F1057" s="290"/>
      <c r="G1057" s="290"/>
      <c r="H1057" s="290"/>
      <c r="I1057" s="290"/>
      <c r="J1057" s="292">
        <f t="shared" si="16"/>
        <v>6731551</v>
      </c>
      <c r="K1057"/>
      <c r="L1057"/>
      <c r="M1057"/>
      <c r="N1057" s="262"/>
    </row>
    <row r="1058" spans="1:14" ht="45" x14ac:dyDescent="0.25">
      <c r="A1058" s="287"/>
      <c r="B1058" s="276" t="s">
        <v>2768</v>
      </c>
      <c r="C1058" s="290">
        <v>11006928</v>
      </c>
      <c r="D1058" s="290"/>
      <c r="E1058" s="290"/>
      <c r="F1058" s="290"/>
      <c r="G1058" s="290"/>
      <c r="H1058" s="290"/>
      <c r="I1058" s="290"/>
      <c r="J1058" s="292">
        <f t="shared" si="16"/>
        <v>11006928</v>
      </c>
      <c r="K1058"/>
      <c r="L1058"/>
      <c r="M1058"/>
      <c r="N1058" s="262"/>
    </row>
    <row r="1059" spans="1:14" ht="30" x14ac:dyDescent="0.25">
      <c r="A1059" s="287"/>
      <c r="B1059" s="276" t="s">
        <v>2769</v>
      </c>
      <c r="C1059" s="290">
        <v>7196552</v>
      </c>
      <c r="D1059" s="290"/>
      <c r="E1059" s="290"/>
      <c r="F1059" s="290"/>
      <c r="G1059" s="290"/>
      <c r="H1059" s="290"/>
      <c r="I1059" s="290"/>
      <c r="J1059" s="292">
        <f t="shared" si="16"/>
        <v>7196552</v>
      </c>
      <c r="K1059"/>
      <c r="L1059"/>
      <c r="M1059"/>
      <c r="N1059" s="262"/>
    </row>
    <row r="1060" spans="1:14" ht="30" x14ac:dyDescent="0.25">
      <c r="A1060" s="287"/>
      <c r="B1060" s="276" t="s">
        <v>2770</v>
      </c>
      <c r="C1060" s="290">
        <v>176434313</v>
      </c>
      <c r="D1060" s="290"/>
      <c r="E1060" s="290"/>
      <c r="F1060" s="290"/>
      <c r="G1060" s="290"/>
      <c r="H1060" s="290"/>
      <c r="I1060" s="290"/>
      <c r="J1060" s="292">
        <f t="shared" si="16"/>
        <v>176434313</v>
      </c>
      <c r="K1060"/>
      <c r="L1060"/>
      <c r="M1060"/>
      <c r="N1060" s="262"/>
    </row>
    <row r="1061" spans="1:14" ht="30" x14ac:dyDescent="0.25">
      <c r="A1061" s="287"/>
      <c r="B1061" s="276" t="s">
        <v>2771</v>
      </c>
      <c r="C1061" s="290">
        <v>22265414</v>
      </c>
      <c r="D1061" s="290"/>
      <c r="E1061" s="290"/>
      <c r="F1061" s="290"/>
      <c r="G1061" s="290"/>
      <c r="H1061" s="290"/>
      <c r="I1061" s="290"/>
      <c r="J1061" s="292">
        <f t="shared" si="16"/>
        <v>22265414</v>
      </c>
      <c r="K1061"/>
      <c r="L1061"/>
      <c r="M1061"/>
      <c r="N1061" s="262"/>
    </row>
    <row r="1062" spans="1:14" ht="45" x14ac:dyDescent="0.25">
      <c r="A1062" s="287"/>
      <c r="B1062" s="276" t="s">
        <v>2772</v>
      </c>
      <c r="C1062" s="290">
        <v>3668981</v>
      </c>
      <c r="D1062" s="290"/>
      <c r="E1062" s="290"/>
      <c r="F1062" s="290"/>
      <c r="G1062" s="290"/>
      <c r="H1062" s="290"/>
      <c r="I1062" s="290"/>
      <c r="J1062" s="292">
        <f t="shared" si="16"/>
        <v>3668981</v>
      </c>
      <c r="K1062"/>
      <c r="L1062"/>
      <c r="M1062"/>
      <c r="N1062" s="262"/>
    </row>
    <row r="1063" spans="1:14" ht="45" x14ac:dyDescent="0.25">
      <c r="A1063" s="287"/>
      <c r="B1063" s="276" t="s">
        <v>2773</v>
      </c>
      <c r="C1063" s="290">
        <v>11406726</v>
      </c>
      <c r="D1063" s="290"/>
      <c r="E1063" s="290"/>
      <c r="F1063" s="290"/>
      <c r="G1063" s="290"/>
      <c r="H1063" s="290"/>
      <c r="I1063" s="290"/>
      <c r="J1063" s="292">
        <f t="shared" si="16"/>
        <v>11406726</v>
      </c>
      <c r="K1063"/>
      <c r="L1063"/>
      <c r="M1063"/>
      <c r="N1063" s="262"/>
    </row>
    <row r="1064" spans="1:14" ht="30" x14ac:dyDescent="0.25">
      <c r="A1064" s="287"/>
      <c r="B1064" s="276" t="s">
        <v>2774</v>
      </c>
      <c r="C1064" s="290">
        <v>29762921</v>
      </c>
      <c r="D1064" s="290"/>
      <c r="E1064" s="290"/>
      <c r="F1064" s="290"/>
      <c r="G1064" s="290"/>
      <c r="H1064" s="290"/>
      <c r="I1064" s="290"/>
      <c r="J1064" s="292">
        <f t="shared" si="16"/>
        <v>29762921</v>
      </c>
      <c r="K1064"/>
      <c r="L1064"/>
      <c r="M1064"/>
      <c r="N1064" s="262"/>
    </row>
    <row r="1065" spans="1:14" ht="30" x14ac:dyDescent="0.25">
      <c r="A1065" s="287"/>
      <c r="B1065" s="276" t="s">
        <v>2775</v>
      </c>
      <c r="C1065" s="290">
        <v>12343709</v>
      </c>
      <c r="D1065" s="290"/>
      <c r="E1065" s="290"/>
      <c r="F1065" s="290"/>
      <c r="G1065" s="290"/>
      <c r="H1065" s="290"/>
      <c r="I1065" s="290"/>
      <c r="J1065" s="292">
        <f t="shared" si="16"/>
        <v>12343709</v>
      </c>
      <c r="K1065"/>
      <c r="L1065"/>
      <c r="M1065"/>
      <c r="N1065" s="262"/>
    </row>
    <row r="1066" spans="1:14" ht="30" x14ac:dyDescent="0.25">
      <c r="A1066" s="287"/>
      <c r="B1066" s="276" t="s">
        <v>2776</v>
      </c>
      <c r="C1066" s="290"/>
      <c r="D1066" s="290">
        <v>70400009</v>
      </c>
      <c r="E1066" s="290"/>
      <c r="F1066" s="290"/>
      <c r="G1066" s="290"/>
      <c r="H1066" s="290"/>
      <c r="I1066" s="290"/>
      <c r="J1066" s="292">
        <f t="shared" si="16"/>
        <v>70400009</v>
      </c>
      <c r="K1066"/>
      <c r="L1066"/>
      <c r="M1066"/>
      <c r="N1066" s="262"/>
    </row>
    <row r="1067" spans="1:14" ht="30" x14ac:dyDescent="0.25">
      <c r="A1067" s="287"/>
      <c r="B1067" s="276" t="s">
        <v>2777</v>
      </c>
      <c r="C1067" s="290">
        <v>25327139</v>
      </c>
      <c r="D1067" s="290"/>
      <c r="E1067" s="290"/>
      <c r="F1067" s="290"/>
      <c r="G1067" s="290"/>
      <c r="H1067" s="290"/>
      <c r="I1067" s="290"/>
      <c r="J1067" s="292">
        <f t="shared" si="16"/>
        <v>25327139</v>
      </c>
      <c r="K1067"/>
      <c r="L1067"/>
      <c r="M1067"/>
      <c r="N1067" s="262"/>
    </row>
    <row r="1068" spans="1:14" ht="30" x14ac:dyDescent="0.25">
      <c r="A1068" s="287"/>
      <c r="B1068" s="276" t="s">
        <v>2778</v>
      </c>
      <c r="C1068" s="290">
        <v>12576962</v>
      </c>
      <c r="D1068" s="290"/>
      <c r="E1068" s="290"/>
      <c r="F1068" s="290"/>
      <c r="G1068" s="290"/>
      <c r="H1068" s="290"/>
      <c r="I1068" s="290"/>
      <c r="J1068" s="292">
        <f t="shared" si="16"/>
        <v>12576962</v>
      </c>
      <c r="K1068"/>
      <c r="L1068"/>
      <c r="M1068"/>
      <c r="N1068" s="262"/>
    </row>
    <row r="1069" spans="1:14" ht="45" x14ac:dyDescent="0.25">
      <c r="A1069" s="287"/>
      <c r="B1069" s="276" t="s">
        <v>2779</v>
      </c>
      <c r="C1069" s="290">
        <v>11087637</v>
      </c>
      <c r="D1069" s="290"/>
      <c r="E1069" s="290"/>
      <c r="F1069" s="290"/>
      <c r="G1069" s="290"/>
      <c r="H1069" s="290"/>
      <c r="I1069" s="290"/>
      <c r="J1069" s="292">
        <f t="shared" si="16"/>
        <v>11087637</v>
      </c>
      <c r="K1069"/>
      <c r="L1069"/>
      <c r="M1069"/>
      <c r="N1069" s="262"/>
    </row>
    <row r="1070" spans="1:14" ht="30" x14ac:dyDescent="0.25">
      <c r="A1070" s="287"/>
      <c r="B1070" s="276" t="s">
        <v>2780</v>
      </c>
      <c r="C1070" s="290">
        <v>4785373</v>
      </c>
      <c r="D1070" s="290"/>
      <c r="E1070" s="290"/>
      <c r="F1070" s="290"/>
      <c r="G1070" s="290"/>
      <c r="H1070" s="290"/>
      <c r="I1070" s="290"/>
      <c r="J1070" s="292">
        <f t="shared" si="16"/>
        <v>4785373</v>
      </c>
      <c r="K1070"/>
      <c r="L1070"/>
      <c r="M1070"/>
      <c r="N1070" s="262"/>
    </row>
    <row r="1071" spans="1:14" ht="45" x14ac:dyDescent="0.25">
      <c r="A1071" s="287"/>
      <c r="B1071" s="276" t="s">
        <v>2781</v>
      </c>
      <c r="C1071" s="290">
        <v>6779437</v>
      </c>
      <c r="D1071" s="290"/>
      <c r="E1071" s="290"/>
      <c r="F1071" s="290"/>
      <c r="G1071" s="290"/>
      <c r="H1071" s="290"/>
      <c r="I1071" s="290"/>
      <c r="J1071" s="292">
        <f t="shared" si="16"/>
        <v>6779437</v>
      </c>
      <c r="K1071"/>
      <c r="L1071"/>
      <c r="M1071"/>
      <c r="N1071" s="262"/>
    </row>
    <row r="1072" spans="1:14" ht="30" x14ac:dyDescent="0.25">
      <c r="A1072" s="287"/>
      <c r="B1072" s="276" t="s">
        <v>2782</v>
      </c>
      <c r="C1072" s="290">
        <v>11208701</v>
      </c>
      <c r="D1072" s="290"/>
      <c r="E1072" s="290"/>
      <c r="F1072" s="290"/>
      <c r="G1072" s="290"/>
      <c r="H1072" s="290"/>
      <c r="I1072" s="290"/>
      <c r="J1072" s="292">
        <f t="shared" si="16"/>
        <v>11208701</v>
      </c>
      <c r="K1072"/>
      <c r="L1072"/>
      <c r="M1072"/>
      <c r="N1072" s="262"/>
    </row>
    <row r="1073" spans="1:14" ht="45" x14ac:dyDescent="0.25">
      <c r="A1073" s="287"/>
      <c r="B1073" s="276" t="s">
        <v>2783</v>
      </c>
      <c r="C1073" s="290">
        <v>11208701</v>
      </c>
      <c r="D1073" s="290"/>
      <c r="E1073" s="290"/>
      <c r="F1073" s="290"/>
      <c r="G1073" s="290"/>
      <c r="H1073" s="290"/>
      <c r="I1073" s="290"/>
      <c r="J1073" s="292">
        <f t="shared" si="16"/>
        <v>11208701</v>
      </c>
      <c r="K1073"/>
      <c r="L1073"/>
      <c r="M1073"/>
      <c r="N1073" s="262"/>
    </row>
    <row r="1074" spans="1:14" ht="45" x14ac:dyDescent="0.25">
      <c r="A1074" s="287"/>
      <c r="B1074" s="276" t="s">
        <v>2784</v>
      </c>
      <c r="C1074" s="290">
        <v>11208701</v>
      </c>
      <c r="D1074" s="290"/>
      <c r="E1074" s="290"/>
      <c r="F1074" s="290"/>
      <c r="G1074" s="290"/>
      <c r="H1074" s="290"/>
      <c r="I1074" s="290"/>
      <c r="J1074" s="292">
        <f t="shared" si="16"/>
        <v>11208701</v>
      </c>
      <c r="K1074"/>
      <c r="L1074"/>
      <c r="M1074"/>
      <c r="N1074" s="262"/>
    </row>
    <row r="1075" spans="1:14" ht="45" x14ac:dyDescent="0.25">
      <c r="A1075" s="287"/>
      <c r="B1075" s="276" t="s">
        <v>2785</v>
      </c>
      <c r="C1075" s="290">
        <v>4768626</v>
      </c>
      <c r="D1075" s="290"/>
      <c r="E1075" s="290"/>
      <c r="F1075" s="290"/>
      <c r="G1075" s="290"/>
      <c r="H1075" s="290"/>
      <c r="I1075" s="290"/>
      <c r="J1075" s="292">
        <f t="shared" si="16"/>
        <v>4768626</v>
      </c>
      <c r="K1075"/>
      <c r="L1075"/>
      <c r="M1075"/>
      <c r="N1075" s="262"/>
    </row>
    <row r="1076" spans="1:14" ht="45" x14ac:dyDescent="0.25">
      <c r="A1076" s="287"/>
      <c r="B1076" s="276" t="s">
        <v>2786</v>
      </c>
      <c r="C1076" s="290">
        <v>6611838</v>
      </c>
      <c r="D1076" s="290"/>
      <c r="E1076" s="290"/>
      <c r="F1076" s="290"/>
      <c r="G1076" s="290"/>
      <c r="H1076" s="290"/>
      <c r="I1076" s="290"/>
      <c r="J1076" s="292">
        <f t="shared" si="16"/>
        <v>6611838</v>
      </c>
      <c r="K1076"/>
      <c r="L1076"/>
      <c r="M1076"/>
      <c r="N1076" s="262"/>
    </row>
    <row r="1077" spans="1:14" ht="30" x14ac:dyDescent="0.25">
      <c r="A1077" s="287"/>
      <c r="B1077" s="276" t="s">
        <v>2787</v>
      </c>
      <c r="C1077" s="290">
        <v>4650280</v>
      </c>
      <c r="D1077" s="290"/>
      <c r="E1077" s="290"/>
      <c r="F1077" s="290"/>
      <c r="G1077" s="290"/>
      <c r="H1077" s="290"/>
      <c r="I1077" s="290"/>
      <c r="J1077" s="292">
        <f t="shared" si="16"/>
        <v>4650280</v>
      </c>
      <c r="K1077"/>
      <c r="L1077"/>
      <c r="M1077"/>
      <c r="N1077" s="262"/>
    </row>
    <row r="1078" spans="1:14" ht="30" x14ac:dyDescent="0.25">
      <c r="A1078" s="287"/>
      <c r="B1078" s="276" t="s">
        <v>2788</v>
      </c>
      <c r="C1078" s="290">
        <v>7694092</v>
      </c>
      <c r="D1078" s="290"/>
      <c r="E1078" s="290"/>
      <c r="F1078" s="290"/>
      <c r="G1078" s="290"/>
      <c r="H1078" s="290"/>
      <c r="I1078" s="290"/>
      <c r="J1078" s="292">
        <f t="shared" si="16"/>
        <v>7694092</v>
      </c>
      <c r="K1078"/>
      <c r="L1078"/>
      <c r="M1078"/>
      <c r="N1078" s="262"/>
    </row>
    <row r="1079" spans="1:14" ht="30" x14ac:dyDescent="0.25">
      <c r="A1079" s="287"/>
      <c r="B1079" s="276" t="s">
        <v>2789</v>
      </c>
      <c r="C1079" s="290">
        <v>14693812</v>
      </c>
      <c r="D1079" s="290"/>
      <c r="E1079" s="290"/>
      <c r="F1079" s="290"/>
      <c r="G1079" s="290"/>
      <c r="H1079" s="290"/>
      <c r="I1079" s="290"/>
      <c r="J1079" s="292">
        <f t="shared" si="16"/>
        <v>14693812</v>
      </c>
      <c r="K1079"/>
      <c r="L1079"/>
      <c r="M1079"/>
      <c r="N1079" s="262"/>
    </row>
    <row r="1080" spans="1:14" ht="45" x14ac:dyDescent="0.25">
      <c r="A1080" s="287"/>
      <c r="B1080" s="276" t="s">
        <v>2790</v>
      </c>
      <c r="C1080" s="290">
        <v>7473189</v>
      </c>
      <c r="D1080" s="290"/>
      <c r="E1080" s="290"/>
      <c r="F1080" s="290"/>
      <c r="G1080" s="290"/>
      <c r="H1080" s="290"/>
      <c r="I1080" s="290"/>
      <c r="J1080" s="292">
        <f t="shared" si="16"/>
        <v>7473189</v>
      </c>
      <c r="K1080"/>
      <c r="L1080"/>
      <c r="M1080"/>
      <c r="N1080" s="262"/>
    </row>
    <row r="1081" spans="1:14" ht="30" x14ac:dyDescent="0.25">
      <c r="A1081" s="287"/>
      <c r="B1081" s="276" t="s">
        <v>2791</v>
      </c>
      <c r="C1081" s="290">
        <v>128185261</v>
      </c>
      <c r="D1081" s="290"/>
      <c r="E1081" s="290"/>
      <c r="F1081" s="290"/>
      <c r="G1081" s="290"/>
      <c r="H1081" s="290"/>
      <c r="I1081" s="290"/>
      <c r="J1081" s="292">
        <f t="shared" si="16"/>
        <v>128185261</v>
      </c>
      <c r="K1081"/>
      <c r="L1081"/>
      <c r="M1081"/>
      <c r="N1081" s="262"/>
    </row>
    <row r="1082" spans="1:14" ht="30" x14ac:dyDescent="0.25">
      <c r="A1082" s="287"/>
      <c r="B1082" s="276" t="s">
        <v>2792</v>
      </c>
      <c r="C1082" s="290">
        <v>13817970</v>
      </c>
      <c r="D1082" s="290"/>
      <c r="E1082" s="290"/>
      <c r="F1082" s="290"/>
      <c r="G1082" s="290"/>
      <c r="H1082" s="290"/>
      <c r="I1082" s="290"/>
      <c r="J1082" s="292">
        <f t="shared" si="16"/>
        <v>13817970</v>
      </c>
      <c r="K1082"/>
      <c r="L1082"/>
      <c r="M1082"/>
      <c r="N1082" s="262"/>
    </row>
    <row r="1083" spans="1:14" ht="30" x14ac:dyDescent="0.25">
      <c r="A1083" s="287"/>
      <c r="B1083" s="276" t="s">
        <v>2793</v>
      </c>
      <c r="C1083" s="290"/>
      <c r="D1083" s="290">
        <v>311462403</v>
      </c>
      <c r="E1083" s="290"/>
      <c r="F1083" s="290"/>
      <c r="G1083" s="290"/>
      <c r="H1083" s="290"/>
      <c r="I1083" s="290"/>
      <c r="J1083" s="292">
        <f t="shared" si="16"/>
        <v>311462403</v>
      </c>
      <c r="K1083"/>
      <c r="L1083"/>
      <c r="M1083"/>
      <c r="N1083" s="262"/>
    </row>
    <row r="1084" spans="1:14" ht="45" x14ac:dyDescent="0.25">
      <c r="A1084" s="287"/>
      <c r="B1084" s="276" t="s">
        <v>2794</v>
      </c>
      <c r="C1084" s="290">
        <v>73882266</v>
      </c>
      <c r="D1084" s="290"/>
      <c r="E1084" s="290"/>
      <c r="F1084" s="290"/>
      <c r="G1084" s="290"/>
      <c r="H1084" s="290"/>
      <c r="I1084" s="290"/>
      <c r="J1084" s="292">
        <f t="shared" si="16"/>
        <v>73882266</v>
      </c>
      <c r="K1084"/>
      <c r="L1084"/>
      <c r="M1084"/>
      <c r="N1084" s="262"/>
    </row>
    <row r="1085" spans="1:14" ht="15" x14ac:dyDescent="0.25">
      <c r="A1085" s="287"/>
      <c r="B1085" s="276" t="s">
        <v>2795</v>
      </c>
      <c r="C1085" s="290"/>
      <c r="D1085" s="290"/>
      <c r="E1085" s="290"/>
      <c r="F1085" s="290"/>
      <c r="G1085" s="290">
        <v>99181</v>
      </c>
      <c r="H1085" s="290"/>
      <c r="I1085" s="290"/>
      <c r="J1085" s="292">
        <f t="shared" si="16"/>
        <v>99181</v>
      </c>
      <c r="K1085"/>
      <c r="L1085"/>
      <c r="M1085"/>
      <c r="N1085" s="262"/>
    </row>
    <row r="1086" spans="1:14" ht="30" x14ac:dyDescent="0.25">
      <c r="A1086" s="287"/>
      <c r="B1086" s="276" t="s">
        <v>2796</v>
      </c>
      <c r="C1086" s="290">
        <v>227148357</v>
      </c>
      <c r="D1086" s="290"/>
      <c r="E1086" s="290"/>
      <c r="F1086" s="290"/>
      <c r="G1086" s="290"/>
      <c r="H1086" s="290"/>
      <c r="I1086" s="290"/>
      <c r="J1086" s="292">
        <f t="shared" si="16"/>
        <v>227148357</v>
      </c>
      <c r="K1086"/>
      <c r="L1086"/>
      <c r="M1086"/>
      <c r="N1086" s="262"/>
    </row>
    <row r="1087" spans="1:14" ht="30" x14ac:dyDescent="0.25">
      <c r="A1087" s="287"/>
      <c r="B1087" s="276" t="s">
        <v>2797</v>
      </c>
      <c r="C1087" s="290">
        <v>1239531</v>
      </c>
      <c r="D1087" s="290"/>
      <c r="E1087" s="290"/>
      <c r="F1087" s="290"/>
      <c r="G1087" s="290"/>
      <c r="H1087" s="290"/>
      <c r="I1087" s="290"/>
      <c r="J1087" s="292">
        <f t="shared" si="16"/>
        <v>1239531</v>
      </c>
      <c r="K1087"/>
      <c r="L1087"/>
      <c r="M1087"/>
      <c r="N1087" s="262"/>
    </row>
    <row r="1088" spans="1:14" ht="45" x14ac:dyDescent="0.25">
      <c r="A1088" s="287"/>
      <c r="B1088" s="276" t="s">
        <v>2798</v>
      </c>
      <c r="C1088" s="290">
        <v>6731551</v>
      </c>
      <c r="D1088" s="290"/>
      <c r="E1088" s="290"/>
      <c r="F1088" s="290"/>
      <c r="G1088" s="290"/>
      <c r="H1088" s="290"/>
      <c r="I1088" s="290"/>
      <c r="J1088" s="292">
        <f t="shared" si="16"/>
        <v>6731551</v>
      </c>
      <c r="K1088"/>
      <c r="L1088"/>
      <c r="M1088"/>
      <c r="N1088" s="262"/>
    </row>
    <row r="1089" spans="1:14" ht="30" x14ac:dyDescent="0.25">
      <c r="A1089" s="287"/>
      <c r="B1089" s="276" t="s">
        <v>2799</v>
      </c>
      <c r="C1089" s="290">
        <v>4802120</v>
      </c>
      <c r="D1089" s="290"/>
      <c r="E1089" s="290"/>
      <c r="F1089" s="290"/>
      <c r="G1089" s="290"/>
      <c r="H1089" s="290"/>
      <c r="I1089" s="290"/>
      <c r="J1089" s="292">
        <f t="shared" si="16"/>
        <v>4802120</v>
      </c>
      <c r="K1089"/>
      <c r="L1089"/>
      <c r="M1089"/>
      <c r="N1089" s="262"/>
    </row>
    <row r="1090" spans="1:14" ht="30" x14ac:dyDescent="0.25">
      <c r="A1090" s="287"/>
      <c r="B1090" s="276" t="s">
        <v>2800</v>
      </c>
      <c r="C1090" s="290">
        <v>4785373</v>
      </c>
      <c r="D1090" s="290"/>
      <c r="E1090" s="290"/>
      <c r="F1090" s="290"/>
      <c r="G1090" s="290"/>
      <c r="H1090" s="290"/>
      <c r="I1090" s="290"/>
      <c r="J1090" s="292">
        <f t="shared" si="16"/>
        <v>4785373</v>
      </c>
      <c r="K1090"/>
      <c r="L1090"/>
      <c r="M1090"/>
      <c r="N1090" s="262"/>
    </row>
    <row r="1091" spans="1:14" ht="45" x14ac:dyDescent="0.25">
      <c r="A1091" s="287"/>
      <c r="B1091" s="276" t="s">
        <v>2801</v>
      </c>
      <c r="C1091" s="290">
        <v>12576962</v>
      </c>
      <c r="D1091" s="290"/>
      <c r="E1091" s="290"/>
      <c r="F1091" s="290"/>
      <c r="G1091" s="290"/>
      <c r="H1091" s="290"/>
      <c r="I1091" s="290"/>
      <c r="J1091" s="292">
        <f t="shared" si="16"/>
        <v>12576962</v>
      </c>
      <c r="K1091"/>
      <c r="L1091"/>
      <c r="M1091"/>
      <c r="N1091" s="262"/>
    </row>
    <row r="1092" spans="1:14" ht="30" x14ac:dyDescent="0.25">
      <c r="A1092" s="287"/>
      <c r="B1092" s="276" t="s">
        <v>2802</v>
      </c>
      <c r="C1092" s="290">
        <v>11208701</v>
      </c>
      <c r="D1092" s="290"/>
      <c r="E1092" s="290"/>
      <c r="F1092" s="290"/>
      <c r="G1092" s="290"/>
      <c r="H1092" s="290"/>
      <c r="I1092" s="290"/>
      <c r="J1092" s="292">
        <f t="shared" si="16"/>
        <v>11208701</v>
      </c>
      <c r="K1092"/>
      <c r="L1092"/>
      <c r="M1092"/>
      <c r="N1092" s="262"/>
    </row>
    <row r="1093" spans="1:14" ht="45" x14ac:dyDescent="0.25">
      <c r="A1093" s="287"/>
      <c r="B1093" s="276" t="s">
        <v>2803</v>
      </c>
      <c r="C1093" s="290">
        <v>6611838</v>
      </c>
      <c r="D1093" s="290"/>
      <c r="E1093" s="290"/>
      <c r="F1093" s="290"/>
      <c r="G1093" s="290"/>
      <c r="H1093" s="290"/>
      <c r="I1093" s="290"/>
      <c r="J1093" s="292">
        <f t="shared" si="16"/>
        <v>6611838</v>
      </c>
      <c r="K1093"/>
      <c r="L1093"/>
      <c r="M1093"/>
      <c r="N1093" s="262"/>
    </row>
    <row r="1094" spans="1:14" ht="45" x14ac:dyDescent="0.25">
      <c r="A1094" s="287"/>
      <c r="B1094" s="276" t="s">
        <v>2804</v>
      </c>
      <c r="C1094" s="290">
        <v>6731551</v>
      </c>
      <c r="D1094" s="290"/>
      <c r="E1094" s="290"/>
      <c r="F1094" s="290"/>
      <c r="G1094" s="290"/>
      <c r="H1094" s="290"/>
      <c r="I1094" s="290"/>
      <c r="J1094" s="292">
        <f t="shared" si="16"/>
        <v>6731551</v>
      </c>
      <c r="K1094"/>
      <c r="L1094"/>
      <c r="M1094"/>
      <c r="N1094" s="262"/>
    </row>
    <row r="1095" spans="1:14" ht="30" x14ac:dyDescent="0.25">
      <c r="A1095" s="287"/>
      <c r="B1095" s="276" t="s">
        <v>2805</v>
      </c>
      <c r="C1095" s="290">
        <v>4768626</v>
      </c>
      <c r="D1095" s="290"/>
      <c r="E1095" s="290"/>
      <c r="F1095" s="290"/>
      <c r="G1095" s="290"/>
      <c r="H1095" s="290"/>
      <c r="I1095" s="290"/>
      <c r="J1095" s="292">
        <f t="shared" si="16"/>
        <v>4768626</v>
      </c>
      <c r="K1095"/>
      <c r="L1095"/>
      <c r="M1095"/>
      <c r="N1095" s="262"/>
    </row>
    <row r="1096" spans="1:14" ht="45" x14ac:dyDescent="0.25">
      <c r="A1096" s="287"/>
      <c r="B1096" s="276" t="s">
        <v>2806</v>
      </c>
      <c r="C1096" s="290">
        <v>21509631</v>
      </c>
      <c r="D1096" s="290"/>
      <c r="E1096" s="290"/>
      <c r="F1096" s="290"/>
      <c r="G1096" s="290"/>
      <c r="H1096" s="290"/>
      <c r="I1096" s="290"/>
      <c r="J1096" s="292">
        <f t="shared" si="16"/>
        <v>21509631</v>
      </c>
      <c r="K1096"/>
      <c r="L1096"/>
      <c r="M1096"/>
      <c r="N1096" s="262"/>
    </row>
    <row r="1097" spans="1:14" ht="30" x14ac:dyDescent="0.25">
      <c r="A1097" s="287"/>
      <c r="B1097" s="276" t="s">
        <v>2807</v>
      </c>
      <c r="C1097" s="290">
        <v>6028024</v>
      </c>
      <c r="D1097" s="290"/>
      <c r="E1097" s="290"/>
      <c r="F1097" s="290"/>
      <c r="G1097" s="290"/>
      <c r="H1097" s="290"/>
      <c r="I1097" s="290"/>
      <c r="J1097" s="292">
        <f t="shared" si="16"/>
        <v>6028024</v>
      </c>
      <c r="K1097"/>
      <c r="L1097"/>
      <c r="M1097"/>
      <c r="N1097" s="262"/>
    </row>
    <row r="1098" spans="1:14" ht="30" x14ac:dyDescent="0.25">
      <c r="A1098" s="287"/>
      <c r="B1098" s="276" t="s">
        <v>2808</v>
      </c>
      <c r="C1098" s="290">
        <v>6723367</v>
      </c>
      <c r="D1098" s="290"/>
      <c r="E1098" s="290"/>
      <c r="F1098" s="290"/>
      <c r="G1098" s="290"/>
      <c r="H1098" s="290"/>
      <c r="I1098" s="290"/>
      <c r="J1098" s="292">
        <f t="shared" si="16"/>
        <v>6723367</v>
      </c>
      <c r="K1098"/>
      <c r="L1098"/>
      <c r="M1098"/>
      <c r="N1098" s="262"/>
    </row>
    <row r="1099" spans="1:14" ht="45" x14ac:dyDescent="0.25">
      <c r="A1099" s="287"/>
      <c r="B1099" s="276" t="s">
        <v>2809</v>
      </c>
      <c r="C1099" s="290">
        <v>7477542</v>
      </c>
      <c r="D1099" s="290"/>
      <c r="E1099" s="290"/>
      <c r="F1099" s="290"/>
      <c r="G1099" s="290"/>
      <c r="H1099" s="290"/>
      <c r="I1099" s="290"/>
      <c r="J1099" s="292">
        <f t="shared" ref="J1099:J1162" si="17">SUM(C1099:I1099)</f>
        <v>7477542</v>
      </c>
      <c r="K1099"/>
      <c r="L1099"/>
      <c r="M1099"/>
      <c r="N1099" s="262"/>
    </row>
    <row r="1100" spans="1:14" ht="30" x14ac:dyDescent="0.25">
      <c r="A1100" s="287"/>
      <c r="B1100" s="276" t="s">
        <v>2810</v>
      </c>
      <c r="C1100" s="290"/>
      <c r="D1100" s="290">
        <v>44000005</v>
      </c>
      <c r="E1100" s="290"/>
      <c r="F1100" s="290"/>
      <c r="G1100" s="290"/>
      <c r="H1100" s="290"/>
      <c r="I1100" s="290"/>
      <c r="J1100" s="292">
        <f t="shared" si="17"/>
        <v>44000005</v>
      </c>
      <c r="K1100"/>
      <c r="L1100"/>
      <c r="M1100"/>
      <c r="N1100" s="262"/>
    </row>
    <row r="1101" spans="1:14" ht="30" x14ac:dyDescent="0.25">
      <c r="A1101" s="287"/>
      <c r="B1101" s="276" t="s">
        <v>2811</v>
      </c>
      <c r="C1101" s="290">
        <v>51505022</v>
      </c>
      <c r="D1101" s="290"/>
      <c r="E1101" s="290"/>
      <c r="F1101" s="290"/>
      <c r="G1101" s="290"/>
      <c r="H1101" s="290"/>
      <c r="I1101" s="290"/>
      <c r="J1101" s="292">
        <f t="shared" si="17"/>
        <v>51505022</v>
      </c>
      <c r="K1101"/>
      <c r="L1101"/>
      <c r="M1101"/>
      <c r="N1101" s="262"/>
    </row>
    <row r="1102" spans="1:14" ht="30" x14ac:dyDescent="0.25">
      <c r="A1102" s="287"/>
      <c r="B1102" s="276" t="s">
        <v>2812</v>
      </c>
      <c r="C1102" s="290">
        <v>83390754</v>
      </c>
      <c r="D1102" s="290"/>
      <c r="E1102" s="290"/>
      <c r="F1102" s="290"/>
      <c r="G1102" s="290"/>
      <c r="H1102" s="290"/>
      <c r="I1102" s="290"/>
      <c r="J1102" s="292">
        <f t="shared" si="17"/>
        <v>83390754</v>
      </c>
      <c r="K1102"/>
      <c r="L1102"/>
      <c r="M1102"/>
      <c r="N1102" s="262"/>
    </row>
    <row r="1103" spans="1:14" ht="30" x14ac:dyDescent="0.25">
      <c r="A1103" s="287"/>
      <c r="B1103" s="276" t="s">
        <v>2813</v>
      </c>
      <c r="C1103" s="290">
        <v>18492779</v>
      </c>
      <c r="D1103" s="290"/>
      <c r="E1103" s="290"/>
      <c r="F1103" s="290"/>
      <c r="G1103" s="290"/>
      <c r="H1103" s="290"/>
      <c r="I1103" s="290"/>
      <c r="J1103" s="292">
        <f t="shared" si="17"/>
        <v>18492779</v>
      </c>
      <c r="K1103"/>
      <c r="L1103"/>
      <c r="M1103"/>
      <c r="N1103" s="262"/>
    </row>
    <row r="1104" spans="1:14" ht="30" x14ac:dyDescent="0.25">
      <c r="A1104" s="287"/>
      <c r="B1104" s="276" t="s">
        <v>2814</v>
      </c>
      <c r="C1104" s="290"/>
      <c r="D1104" s="290"/>
      <c r="E1104" s="290"/>
      <c r="F1104" s="290"/>
      <c r="G1104" s="290">
        <v>67700</v>
      </c>
      <c r="H1104" s="290"/>
      <c r="I1104" s="290"/>
      <c r="J1104" s="292">
        <f t="shared" si="17"/>
        <v>67700</v>
      </c>
      <c r="K1104"/>
      <c r="L1104"/>
      <c r="M1104"/>
      <c r="N1104" s="262"/>
    </row>
    <row r="1105" spans="1:14" ht="45" x14ac:dyDescent="0.25">
      <c r="A1105" s="287"/>
      <c r="B1105" s="276" t="s">
        <v>2815</v>
      </c>
      <c r="C1105" s="290">
        <v>11087637</v>
      </c>
      <c r="D1105" s="290"/>
      <c r="E1105" s="290"/>
      <c r="F1105" s="290"/>
      <c r="G1105" s="290"/>
      <c r="H1105" s="290"/>
      <c r="I1105" s="290"/>
      <c r="J1105" s="292">
        <f t="shared" si="17"/>
        <v>11087637</v>
      </c>
      <c r="K1105"/>
      <c r="L1105"/>
      <c r="M1105"/>
      <c r="N1105" s="262"/>
    </row>
    <row r="1106" spans="1:14" ht="30" x14ac:dyDescent="0.25">
      <c r="A1106" s="287"/>
      <c r="B1106" s="276" t="s">
        <v>2816</v>
      </c>
      <c r="C1106" s="290">
        <v>4768626</v>
      </c>
      <c r="D1106" s="290"/>
      <c r="E1106" s="290"/>
      <c r="F1106" s="290"/>
      <c r="G1106" s="290"/>
      <c r="H1106" s="290"/>
      <c r="I1106" s="290"/>
      <c r="J1106" s="292">
        <f t="shared" si="17"/>
        <v>4768626</v>
      </c>
      <c r="K1106"/>
      <c r="L1106"/>
      <c r="M1106"/>
      <c r="N1106" s="262"/>
    </row>
    <row r="1107" spans="1:14" ht="45" x14ac:dyDescent="0.25">
      <c r="A1107" s="287"/>
      <c r="B1107" s="276" t="s">
        <v>2817</v>
      </c>
      <c r="C1107" s="290">
        <v>11006928</v>
      </c>
      <c r="D1107" s="290"/>
      <c r="E1107" s="290"/>
      <c r="F1107" s="290"/>
      <c r="G1107" s="290"/>
      <c r="H1107" s="290"/>
      <c r="I1107" s="290"/>
      <c r="J1107" s="292">
        <f t="shared" si="17"/>
        <v>11006928</v>
      </c>
      <c r="K1107"/>
      <c r="L1107"/>
      <c r="M1107"/>
      <c r="N1107" s="262"/>
    </row>
    <row r="1108" spans="1:14" ht="30" x14ac:dyDescent="0.25">
      <c r="A1108" s="287"/>
      <c r="B1108" s="276" t="s">
        <v>2818</v>
      </c>
      <c r="C1108" s="290">
        <v>6731551</v>
      </c>
      <c r="D1108" s="290"/>
      <c r="E1108" s="290"/>
      <c r="F1108" s="290"/>
      <c r="G1108" s="290"/>
      <c r="H1108" s="290"/>
      <c r="I1108" s="290"/>
      <c r="J1108" s="292">
        <f t="shared" si="17"/>
        <v>6731551</v>
      </c>
      <c r="K1108"/>
      <c r="L1108"/>
      <c r="M1108"/>
      <c r="N1108" s="262"/>
    </row>
    <row r="1109" spans="1:14" ht="45" x14ac:dyDescent="0.25">
      <c r="A1109" s="287"/>
      <c r="B1109" s="276" t="s">
        <v>2819</v>
      </c>
      <c r="C1109" s="290">
        <v>4768626</v>
      </c>
      <c r="D1109" s="290"/>
      <c r="E1109" s="290"/>
      <c r="F1109" s="290"/>
      <c r="G1109" s="290"/>
      <c r="H1109" s="290"/>
      <c r="I1109" s="290"/>
      <c r="J1109" s="292">
        <f t="shared" si="17"/>
        <v>4768626</v>
      </c>
      <c r="K1109"/>
      <c r="L1109"/>
      <c r="M1109"/>
      <c r="N1109" s="262"/>
    </row>
    <row r="1110" spans="1:14" ht="45" x14ac:dyDescent="0.25">
      <c r="A1110" s="287"/>
      <c r="B1110" s="276" t="s">
        <v>2820</v>
      </c>
      <c r="C1110" s="290">
        <v>6731551</v>
      </c>
      <c r="D1110" s="290"/>
      <c r="E1110" s="290"/>
      <c r="F1110" s="290"/>
      <c r="G1110" s="290"/>
      <c r="H1110" s="290"/>
      <c r="I1110" s="290"/>
      <c r="J1110" s="292">
        <f t="shared" si="17"/>
        <v>6731551</v>
      </c>
      <c r="K1110"/>
      <c r="L1110"/>
      <c r="M1110"/>
      <c r="N1110" s="262"/>
    </row>
    <row r="1111" spans="1:14" ht="45" x14ac:dyDescent="0.25">
      <c r="A1111" s="287"/>
      <c r="B1111" s="276" t="s">
        <v>2821</v>
      </c>
      <c r="C1111" s="290">
        <v>21904546</v>
      </c>
      <c r="D1111" s="290"/>
      <c r="E1111" s="290"/>
      <c r="F1111" s="290"/>
      <c r="G1111" s="290"/>
      <c r="H1111" s="290"/>
      <c r="I1111" s="290"/>
      <c r="J1111" s="292">
        <f t="shared" si="17"/>
        <v>21904546</v>
      </c>
      <c r="K1111"/>
      <c r="L1111"/>
      <c r="M1111"/>
      <c r="N1111" s="262"/>
    </row>
    <row r="1112" spans="1:14" ht="45" x14ac:dyDescent="0.25">
      <c r="A1112" s="287"/>
      <c r="B1112" s="276" t="s">
        <v>2822</v>
      </c>
      <c r="C1112" s="290">
        <v>6755494</v>
      </c>
      <c r="D1112" s="290"/>
      <c r="E1112" s="290"/>
      <c r="F1112" s="290"/>
      <c r="G1112" s="290"/>
      <c r="H1112" s="290"/>
      <c r="I1112" s="290"/>
      <c r="J1112" s="292">
        <f t="shared" si="17"/>
        <v>6755494</v>
      </c>
      <c r="K1112"/>
      <c r="L1112"/>
      <c r="M1112"/>
      <c r="N1112" s="262"/>
    </row>
    <row r="1113" spans="1:14" ht="45" x14ac:dyDescent="0.25">
      <c r="A1113" s="287"/>
      <c r="B1113" s="276" t="s">
        <v>2823</v>
      </c>
      <c r="C1113" s="290">
        <v>4802120</v>
      </c>
      <c r="D1113" s="290"/>
      <c r="E1113" s="290"/>
      <c r="F1113" s="290"/>
      <c r="G1113" s="290"/>
      <c r="H1113" s="290"/>
      <c r="I1113" s="290"/>
      <c r="J1113" s="292">
        <f t="shared" si="17"/>
        <v>4802120</v>
      </c>
      <c r="K1113"/>
      <c r="L1113"/>
      <c r="M1113"/>
      <c r="N1113" s="262"/>
    </row>
    <row r="1114" spans="1:14" ht="30" x14ac:dyDescent="0.25">
      <c r="A1114" s="287"/>
      <c r="B1114" s="276" t="s">
        <v>2824</v>
      </c>
      <c r="C1114" s="290">
        <v>7508744</v>
      </c>
      <c r="D1114" s="290"/>
      <c r="E1114" s="290"/>
      <c r="F1114" s="290"/>
      <c r="G1114" s="290"/>
      <c r="H1114" s="290"/>
      <c r="I1114" s="290"/>
      <c r="J1114" s="292">
        <f t="shared" si="17"/>
        <v>7508744</v>
      </c>
      <c r="K1114"/>
      <c r="L1114"/>
      <c r="M1114"/>
      <c r="N1114" s="262"/>
    </row>
    <row r="1115" spans="1:14" ht="45" x14ac:dyDescent="0.25">
      <c r="A1115" s="287"/>
      <c r="B1115" s="276" t="s">
        <v>2825</v>
      </c>
      <c r="C1115" s="290">
        <v>62645843</v>
      </c>
      <c r="D1115" s="290"/>
      <c r="E1115" s="290"/>
      <c r="F1115" s="290"/>
      <c r="G1115" s="290"/>
      <c r="H1115" s="290"/>
      <c r="I1115" s="290"/>
      <c r="J1115" s="292">
        <f t="shared" si="17"/>
        <v>62645843</v>
      </c>
      <c r="K1115"/>
      <c r="L1115"/>
      <c r="M1115"/>
      <c r="N1115" s="262"/>
    </row>
    <row r="1116" spans="1:14" ht="30" x14ac:dyDescent="0.25">
      <c r="A1116" s="287"/>
      <c r="B1116" s="276" t="s">
        <v>2826</v>
      </c>
      <c r="C1116" s="290">
        <v>34929333</v>
      </c>
      <c r="D1116" s="290"/>
      <c r="E1116" s="290"/>
      <c r="F1116" s="290"/>
      <c r="G1116" s="290"/>
      <c r="H1116" s="290"/>
      <c r="I1116" s="290"/>
      <c r="J1116" s="292">
        <f t="shared" si="17"/>
        <v>34929333</v>
      </c>
      <c r="K1116"/>
      <c r="L1116"/>
      <c r="M1116"/>
      <c r="N1116" s="262"/>
    </row>
    <row r="1117" spans="1:14" ht="30" x14ac:dyDescent="0.25">
      <c r="A1117" s="287"/>
      <c r="B1117" s="276" t="s">
        <v>2827</v>
      </c>
      <c r="C1117" s="290">
        <v>87879417</v>
      </c>
      <c r="D1117" s="290"/>
      <c r="E1117" s="290"/>
      <c r="F1117" s="290"/>
      <c r="G1117" s="290"/>
      <c r="H1117" s="290"/>
      <c r="I1117" s="290"/>
      <c r="J1117" s="292">
        <f t="shared" si="17"/>
        <v>87879417</v>
      </c>
      <c r="K1117"/>
      <c r="L1117"/>
      <c r="M1117"/>
      <c r="N1117" s="262"/>
    </row>
    <row r="1118" spans="1:14" ht="60" x14ac:dyDescent="0.25">
      <c r="A1118" s="287"/>
      <c r="B1118" s="276" t="s">
        <v>2828</v>
      </c>
      <c r="C1118" s="290">
        <v>6148624</v>
      </c>
      <c r="D1118" s="290"/>
      <c r="E1118" s="290"/>
      <c r="F1118" s="290"/>
      <c r="G1118" s="290"/>
      <c r="H1118" s="290"/>
      <c r="I1118" s="290"/>
      <c r="J1118" s="292">
        <f t="shared" si="17"/>
        <v>6148624</v>
      </c>
      <c r="K1118"/>
      <c r="L1118"/>
      <c r="M1118"/>
      <c r="N1118" s="262"/>
    </row>
    <row r="1119" spans="1:14" ht="30" x14ac:dyDescent="0.25">
      <c r="A1119" s="287"/>
      <c r="B1119" s="276" t="s">
        <v>2829</v>
      </c>
      <c r="C1119" s="290">
        <v>18159739</v>
      </c>
      <c r="D1119" s="290"/>
      <c r="E1119" s="290"/>
      <c r="F1119" s="290"/>
      <c r="G1119" s="290"/>
      <c r="H1119" s="290"/>
      <c r="I1119" s="290"/>
      <c r="J1119" s="292">
        <f t="shared" si="17"/>
        <v>18159739</v>
      </c>
      <c r="K1119"/>
      <c r="L1119"/>
      <c r="M1119"/>
      <c r="N1119" s="262"/>
    </row>
    <row r="1120" spans="1:14" ht="30" x14ac:dyDescent="0.25">
      <c r="A1120" s="287"/>
      <c r="B1120" s="276" t="s">
        <v>2830</v>
      </c>
      <c r="C1120" s="290">
        <v>9906364</v>
      </c>
      <c r="D1120" s="290"/>
      <c r="E1120" s="290"/>
      <c r="F1120" s="290"/>
      <c r="G1120" s="290"/>
      <c r="H1120" s="290"/>
      <c r="I1120" s="290"/>
      <c r="J1120" s="292">
        <f t="shared" si="17"/>
        <v>9906364</v>
      </c>
      <c r="K1120"/>
      <c r="L1120"/>
      <c r="M1120"/>
      <c r="N1120" s="262"/>
    </row>
    <row r="1121" spans="1:14" ht="30" x14ac:dyDescent="0.25">
      <c r="A1121" s="287"/>
      <c r="B1121" s="276" t="s">
        <v>2831</v>
      </c>
      <c r="C1121" s="290">
        <v>56208476</v>
      </c>
      <c r="D1121" s="290"/>
      <c r="E1121" s="290"/>
      <c r="F1121" s="290"/>
      <c r="G1121" s="290"/>
      <c r="H1121" s="290"/>
      <c r="I1121" s="290"/>
      <c r="J1121" s="292">
        <f t="shared" si="17"/>
        <v>56208476</v>
      </c>
      <c r="K1121"/>
      <c r="L1121"/>
      <c r="M1121"/>
      <c r="N1121" s="262"/>
    </row>
    <row r="1122" spans="1:14" ht="45" x14ac:dyDescent="0.25">
      <c r="A1122" s="287"/>
      <c r="B1122" s="276" t="s">
        <v>2832</v>
      </c>
      <c r="C1122" s="290">
        <v>67370688</v>
      </c>
      <c r="D1122" s="290"/>
      <c r="E1122" s="290"/>
      <c r="F1122" s="290"/>
      <c r="G1122" s="290"/>
      <c r="H1122" s="290"/>
      <c r="I1122" s="290"/>
      <c r="J1122" s="292">
        <f t="shared" si="17"/>
        <v>67370688</v>
      </c>
      <c r="K1122"/>
      <c r="L1122"/>
      <c r="M1122"/>
      <c r="N1122" s="262"/>
    </row>
    <row r="1123" spans="1:14" ht="45" x14ac:dyDescent="0.25">
      <c r="A1123" s="287"/>
      <c r="B1123" s="276" t="s">
        <v>2833</v>
      </c>
      <c r="C1123" s="290"/>
      <c r="D1123" s="290"/>
      <c r="E1123" s="290"/>
      <c r="F1123" s="290"/>
      <c r="G1123" s="290"/>
      <c r="H1123" s="290">
        <v>291426204</v>
      </c>
      <c r="I1123" s="290"/>
      <c r="J1123" s="292">
        <f t="shared" si="17"/>
        <v>291426204</v>
      </c>
      <c r="K1123"/>
      <c r="L1123"/>
      <c r="M1123"/>
      <c r="N1123" s="262"/>
    </row>
    <row r="1124" spans="1:14" ht="30" x14ac:dyDescent="0.25">
      <c r="A1124" s="287"/>
      <c r="B1124" s="276" t="s">
        <v>2834</v>
      </c>
      <c r="C1124" s="290"/>
      <c r="D1124" s="290"/>
      <c r="E1124" s="290"/>
      <c r="F1124" s="290"/>
      <c r="G1124" s="290">
        <v>73627</v>
      </c>
      <c r="H1124" s="290"/>
      <c r="I1124" s="290"/>
      <c r="J1124" s="292">
        <f t="shared" si="17"/>
        <v>73627</v>
      </c>
      <c r="K1124"/>
      <c r="L1124"/>
      <c r="M1124"/>
      <c r="N1124" s="262"/>
    </row>
    <row r="1125" spans="1:14" ht="45" x14ac:dyDescent="0.25">
      <c r="A1125" s="287"/>
      <c r="B1125" s="276" t="s">
        <v>2835</v>
      </c>
      <c r="C1125" s="290">
        <v>6779437</v>
      </c>
      <c r="D1125" s="290"/>
      <c r="E1125" s="290"/>
      <c r="F1125" s="290"/>
      <c r="G1125" s="290"/>
      <c r="H1125" s="290"/>
      <c r="I1125" s="290"/>
      <c r="J1125" s="292">
        <f t="shared" si="17"/>
        <v>6779437</v>
      </c>
      <c r="K1125"/>
      <c r="L1125"/>
      <c r="M1125"/>
      <c r="N1125" s="262"/>
    </row>
    <row r="1126" spans="1:14" ht="45" x14ac:dyDescent="0.25">
      <c r="A1126" s="287"/>
      <c r="B1126" s="276" t="s">
        <v>2836</v>
      </c>
      <c r="C1126" s="290">
        <v>4718384</v>
      </c>
      <c r="D1126" s="290"/>
      <c r="E1126" s="290"/>
      <c r="F1126" s="290"/>
      <c r="G1126" s="290"/>
      <c r="H1126" s="290"/>
      <c r="I1126" s="290"/>
      <c r="J1126" s="292">
        <f t="shared" si="17"/>
        <v>4718384</v>
      </c>
      <c r="K1126"/>
      <c r="L1126"/>
      <c r="M1126"/>
      <c r="N1126" s="262"/>
    </row>
    <row r="1127" spans="1:14" ht="30" x14ac:dyDescent="0.25">
      <c r="A1127" s="287"/>
      <c r="B1127" s="276" t="s">
        <v>2837</v>
      </c>
      <c r="C1127" s="290">
        <v>11208701</v>
      </c>
      <c r="D1127" s="290"/>
      <c r="E1127" s="290"/>
      <c r="F1127" s="290"/>
      <c r="G1127" s="290"/>
      <c r="H1127" s="290"/>
      <c r="I1127" s="290"/>
      <c r="J1127" s="292">
        <f t="shared" si="17"/>
        <v>11208701</v>
      </c>
      <c r="K1127"/>
      <c r="L1127"/>
      <c r="M1127"/>
      <c r="N1127" s="262"/>
    </row>
    <row r="1128" spans="1:14" ht="30" x14ac:dyDescent="0.25">
      <c r="A1128" s="287"/>
      <c r="B1128" s="276" t="s">
        <v>2838</v>
      </c>
      <c r="C1128" s="290">
        <v>6755494</v>
      </c>
      <c r="D1128" s="290"/>
      <c r="E1128" s="290"/>
      <c r="F1128" s="290"/>
      <c r="G1128" s="290"/>
      <c r="H1128" s="290"/>
      <c r="I1128" s="290"/>
      <c r="J1128" s="292">
        <f t="shared" si="17"/>
        <v>6755494</v>
      </c>
      <c r="K1128"/>
      <c r="L1128"/>
      <c r="M1128"/>
      <c r="N1128" s="262"/>
    </row>
    <row r="1129" spans="1:14" ht="30" x14ac:dyDescent="0.25">
      <c r="A1129" s="287"/>
      <c r="B1129" s="276" t="s">
        <v>2839</v>
      </c>
      <c r="C1129" s="290">
        <v>6779437</v>
      </c>
      <c r="D1129" s="290"/>
      <c r="E1129" s="290"/>
      <c r="F1129" s="290"/>
      <c r="G1129" s="290"/>
      <c r="H1129" s="290"/>
      <c r="I1129" s="290"/>
      <c r="J1129" s="292">
        <f t="shared" si="17"/>
        <v>6779437</v>
      </c>
      <c r="K1129"/>
      <c r="L1129"/>
      <c r="M1129"/>
      <c r="N1129" s="262"/>
    </row>
    <row r="1130" spans="1:14" ht="30" x14ac:dyDescent="0.25">
      <c r="A1130" s="287"/>
      <c r="B1130" s="276" t="s">
        <v>2840</v>
      </c>
      <c r="C1130" s="290">
        <v>6731551</v>
      </c>
      <c r="D1130" s="290"/>
      <c r="E1130" s="290"/>
      <c r="F1130" s="290"/>
      <c r="G1130" s="290"/>
      <c r="H1130" s="290"/>
      <c r="I1130" s="290"/>
      <c r="J1130" s="292">
        <f t="shared" si="17"/>
        <v>6731551</v>
      </c>
      <c r="K1130"/>
      <c r="L1130"/>
      <c r="M1130"/>
      <c r="N1130" s="262"/>
    </row>
    <row r="1131" spans="1:14" ht="45" x14ac:dyDescent="0.25">
      <c r="A1131" s="287"/>
      <c r="B1131" s="276" t="s">
        <v>2841</v>
      </c>
      <c r="C1131" s="290">
        <v>11208701</v>
      </c>
      <c r="D1131" s="290"/>
      <c r="E1131" s="290"/>
      <c r="F1131" s="290"/>
      <c r="G1131" s="290"/>
      <c r="H1131" s="290"/>
      <c r="I1131" s="290"/>
      <c r="J1131" s="292">
        <f t="shared" si="17"/>
        <v>11208701</v>
      </c>
      <c r="K1131"/>
      <c r="L1131"/>
      <c r="M1131"/>
      <c r="N1131" s="262"/>
    </row>
    <row r="1132" spans="1:14" ht="45" x14ac:dyDescent="0.25">
      <c r="A1132" s="287"/>
      <c r="B1132" s="276" t="s">
        <v>2842</v>
      </c>
      <c r="C1132" s="290">
        <v>11006928</v>
      </c>
      <c r="D1132" s="290"/>
      <c r="E1132" s="290"/>
      <c r="F1132" s="290"/>
      <c r="G1132" s="290"/>
      <c r="H1132" s="290"/>
      <c r="I1132" s="290"/>
      <c r="J1132" s="292">
        <f t="shared" si="17"/>
        <v>11006928</v>
      </c>
      <c r="K1132"/>
      <c r="L1132"/>
      <c r="M1132"/>
      <c r="N1132" s="262"/>
    </row>
    <row r="1133" spans="1:14" ht="45" x14ac:dyDescent="0.25">
      <c r="A1133" s="287"/>
      <c r="B1133" s="276" t="s">
        <v>2843</v>
      </c>
      <c r="C1133" s="290">
        <v>6731551</v>
      </c>
      <c r="D1133" s="290"/>
      <c r="E1133" s="290"/>
      <c r="F1133" s="290"/>
      <c r="G1133" s="290"/>
      <c r="H1133" s="290"/>
      <c r="I1133" s="290"/>
      <c r="J1133" s="292">
        <f t="shared" si="17"/>
        <v>6731551</v>
      </c>
      <c r="K1133"/>
      <c r="L1133"/>
      <c r="M1133"/>
      <c r="N1133" s="262"/>
    </row>
    <row r="1134" spans="1:14" ht="30" x14ac:dyDescent="0.25">
      <c r="A1134" s="287"/>
      <c r="B1134" s="276" t="s">
        <v>2844</v>
      </c>
      <c r="C1134" s="290">
        <v>27947172</v>
      </c>
      <c r="D1134" s="290"/>
      <c r="E1134" s="290"/>
      <c r="F1134" s="290"/>
      <c r="G1134" s="290"/>
      <c r="H1134" s="290"/>
      <c r="I1134" s="290"/>
      <c r="J1134" s="292">
        <f t="shared" si="17"/>
        <v>27947172</v>
      </c>
      <c r="K1134"/>
      <c r="L1134"/>
      <c r="M1134"/>
      <c r="N1134" s="262"/>
    </row>
    <row r="1135" spans="1:14" ht="30" x14ac:dyDescent="0.25">
      <c r="A1135" s="287"/>
      <c r="B1135" s="276" t="s">
        <v>2845</v>
      </c>
      <c r="C1135" s="290">
        <v>34241206</v>
      </c>
      <c r="D1135" s="290"/>
      <c r="E1135" s="290"/>
      <c r="F1135" s="290"/>
      <c r="G1135" s="290"/>
      <c r="H1135" s="290"/>
      <c r="I1135" s="290"/>
      <c r="J1135" s="292">
        <f t="shared" si="17"/>
        <v>34241206</v>
      </c>
      <c r="K1135"/>
      <c r="L1135"/>
      <c r="M1135"/>
      <c r="N1135" s="262"/>
    </row>
    <row r="1136" spans="1:14" ht="60" x14ac:dyDescent="0.25">
      <c r="A1136" s="287"/>
      <c r="B1136" s="276" t="s">
        <v>2846</v>
      </c>
      <c r="C1136" s="290">
        <v>8638693</v>
      </c>
      <c r="D1136" s="290"/>
      <c r="E1136" s="290"/>
      <c r="F1136" s="290"/>
      <c r="G1136" s="290"/>
      <c r="H1136" s="290"/>
      <c r="I1136" s="290"/>
      <c r="J1136" s="292">
        <f t="shared" si="17"/>
        <v>8638693</v>
      </c>
      <c r="K1136"/>
      <c r="L1136"/>
      <c r="M1136"/>
      <c r="N1136" s="262"/>
    </row>
    <row r="1137" spans="1:14" ht="30" x14ac:dyDescent="0.25">
      <c r="A1137" s="287"/>
      <c r="B1137" s="276" t="s">
        <v>2847</v>
      </c>
      <c r="C1137" s="290">
        <v>203433020</v>
      </c>
      <c r="D1137" s="290"/>
      <c r="E1137" s="290"/>
      <c r="F1137" s="290"/>
      <c r="G1137" s="290"/>
      <c r="H1137" s="290"/>
      <c r="I1137" s="290"/>
      <c r="J1137" s="292">
        <f t="shared" si="17"/>
        <v>203433020</v>
      </c>
      <c r="K1137"/>
      <c r="L1137"/>
      <c r="M1137"/>
      <c r="N1137" s="262"/>
    </row>
    <row r="1138" spans="1:14" ht="30" x14ac:dyDescent="0.25">
      <c r="A1138" s="287"/>
      <c r="B1138" s="276" t="s">
        <v>2848</v>
      </c>
      <c r="C1138" s="290">
        <v>53540816</v>
      </c>
      <c r="D1138" s="290"/>
      <c r="E1138" s="290"/>
      <c r="F1138" s="290"/>
      <c r="G1138" s="290"/>
      <c r="H1138" s="290"/>
      <c r="I1138" s="290"/>
      <c r="J1138" s="292">
        <f t="shared" si="17"/>
        <v>53540816</v>
      </c>
      <c r="K1138"/>
      <c r="L1138"/>
      <c r="M1138"/>
      <c r="N1138" s="262"/>
    </row>
    <row r="1139" spans="1:14" ht="45" x14ac:dyDescent="0.25">
      <c r="A1139" s="287"/>
      <c r="B1139" s="276" t="s">
        <v>2849</v>
      </c>
      <c r="C1139" s="290">
        <v>18141523</v>
      </c>
      <c r="D1139" s="290"/>
      <c r="E1139" s="290"/>
      <c r="F1139" s="290"/>
      <c r="G1139" s="290"/>
      <c r="H1139" s="290"/>
      <c r="I1139" s="290"/>
      <c r="J1139" s="292">
        <f t="shared" si="17"/>
        <v>18141523</v>
      </c>
      <c r="K1139"/>
      <c r="L1139"/>
      <c r="M1139"/>
      <c r="N1139" s="262"/>
    </row>
    <row r="1140" spans="1:14" ht="30" x14ac:dyDescent="0.25">
      <c r="A1140" s="287"/>
      <c r="B1140" s="276" t="s">
        <v>2850</v>
      </c>
      <c r="C1140" s="290">
        <v>2349139</v>
      </c>
      <c r="D1140" s="290"/>
      <c r="E1140" s="290"/>
      <c r="F1140" s="290"/>
      <c r="G1140" s="290"/>
      <c r="H1140" s="290"/>
      <c r="I1140" s="290"/>
      <c r="J1140" s="292">
        <f t="shared" si="17"/>
        <v>2349139</v>
      </c>
      <c r="K1140"/>
      <c r="L1140"/>
      <c r="M1140"/>
      <c r="N1140" s="262"/>
    </row>
    <row r="1141" spans="1:14" ht="30" x14ac:dyDescent="0.25">
      <c r="A1141" s="287"/>
      <c r="B1141" s="276" t="s">
        <v>2851</v>
      </c>
      <c r="C1141" s="290">
        <v>17520178</v>
      </c>
      <c r="D1141" s="290"/>
      <c r="E1141" s="290"/>
      <c r="F1141" s="290"/>
      <c r="G1141" s="290"/>
      <c r="H1141" s="290"/>
      <c r="I1141" s="290"/>
      <c r="J1141" s="292">
        <f t="shared" si="17"/>
        <v>17520178</v>
      </c>
      <c r="K1141"/>
      <c r="L1141"/>
      <c r="M1141"/>
      <c r="N1141" s="262"/>
    </row>
    <row r="1142" spans="1:14" ht="30" x14ac:dyDescent="0.25">
      <c r="A1142" s="287"/>
      <c r="B1142" s="276" t="s">
        <v>2852</v>
      </c>
      <c r="C1142" s="290">
        <v>22368479</v>
      </c>
      <c r="D1142" s="290"/>
      <c r="E1142" s="290"/>
      <c r="F1142" s="290"/>
      <c r="G1142" s="290"/>
      <c r="H1142" s="290"/>
      <c r="I1142" s="290"/>
      <c r="J1142" s="292">
        <f t="shared" si="17"/>
        <v>22368479</v>
      </c>
      <c r="K1142"/>
      <c r="L1142"/>
      <c r="M1142"/>
      <c r="N1142" s="262"/>
    </row>
    <row r="1143" spans="1:14" ht="45" x14ac:dyDescent="0.25">
      <c r="A1143" s="287"/>
      <c r="B1143" s="276" t="s">
        <v>2853</v>
      </c>
      <c r="C1143" s="290">
        <v>6731551</v>
      </c>
      <c r="D1143" s="290"/>
      <c r="E1143" s="290"/>
      <c r="F1143" s="290"/>
      <c r="G1143" s="290"/>
      <c r="H1143" s="290"/>
      <c r="I1143" s="290"/>
      <c r="J1143" s="292">
        <f t="shared" si="17"/>
        <v>6731551</v>
      </c>
      <c r="K1143"/>
      <c r="L1143"/>
      <c r="M1143"/>
      <c r="N1143" s="262"/>
    </row>
    <row r="1144" spans="1:14" ht="45" x14ac:dyDescent="0.25">
      <c r="A1144" s="287"/>
      <c r="B1144" s="276" t="s">
        <v>2854</v>
      </c>
      <c r="C1144" s="290">
        <v>6659723</v>
      </c>
      <c r="D1144" s="290"/>
      <c r="E1144" s="290"/>
      <c r="F1144" s="290"/>
      <c r="G1144" s="290"/>
      <c r="H1144" s="290"/>
      <c r="I1144" s="290"/>
      <c r="J1144" s="292">
        <f t="shared" si="17"/>
        <v>6659723</v>
      </c>
      <c r="K1144"/>
      <c r="L1144"/>
      <c r="M1144"/>
      <c r="N1144" s="262"/>
    </row>
    <row r="1145" spans="1:14" ht="30" x14ac:dyDescent="0.25">
      <c r="A1145" s="287"/>
      <c r="B1145" s="276" t="s">
        <v>2855</v>
      </c>
      <c r="C1145" s="290">
        <v>11208701</v>
      </c>
      <c r="D1145" s="290"/>
      <c r="E1145" s="290"/>
      <c r="F1145" s="290"/>
      <c r="G1145" s="290"/>
      <c r="H1145" s="290"/>
      <c r="I1145" s="290"/>
      <c r="J1145" s="292">
        <f t="shared" si="17"/>
        <v>11208701</v>
      </c>
      <c r="K1145"/>
      <c r="L1145"/>
      <c r="M1145"/>
      <c r="N1145" s="262"/>
    </row>
    <row r="1146" spans="1:14" ht="45" x14ac:dyDescent="0.25">
      <c r="A1146" s="287"/>
      <c r="B1146" s="276" t="s">
        <v>2856</v>
      </c>
      <c r="C1146" s="290">
        <v>6567165</v>
      </c>
      <c r="D1146" s="290"/>
      <c r="E1146" s="290"/>
      <c r="F1146" s="290"/>
      <c r="G1146" s="290"/>
      <c r="H1146" s="290"/>
      <c r="I1146" s="290"/>
      <c r="J1146" s="292">
        <f t="shared" si="17"/>
        <v>6567165</v>
      </c>
      <c r="K1146"/>
      <c r="L1146"/>
      <c r="M1146"/>
      <c r="N1146" s="262"/>
    </row>
    <row r="1147" spans="1:14" ht="45" x14ac:dyDescent="0.25">
      <c r="A1147" s="287"/>
      <c r="B1147" s="276" t="s">
        <v>2857</v>
      </c>
      <c r="C1147" s="290">
        <v>6779437</v>
      </c>
      <c r="D1147" s="290"/>
      <c r="E1147" s="290"/>
      <c r="F1147" s="290"/>
      <c r="G1147" s="290"/>
      <c r="H1147" s="290"/>
      <c r="I1147" s="290"/>
      <c r="J1147" s="292">
        <f t="shared" si="17"/>
        <v>6779437</v>
      </c>
      <c r="K1147"/>
      <c r="L1147"/>
      <c r="M1147"/>
      <c r="N1147" s="262"/>
    </row>
    <row r="1148" spans="1:14" ht="30" x14ac:dyDescent="0.25">
      <c r="A1148" s="287"/>
      <c r="B1148" s="276" t="s">
        <v>2858</v>
      </c>
      <c r="C1148" s="290">
        <v>11289410</v>
      </c>
      <c r="D1148" s="290"/>
      <c r="E1148" s="290"/>
      <c r="F1148" s="290"/>
      <c r="G1148" s="290"/>
      <c r="H1148" s="290"/>
      <c r="I1148" s="290"/>
      <c r="J1148" s="292">
        <f t="shared" si="17"/>
        <v>11289410</v>
      </c>
      <c r="K1148"/>
      <c r="L1148"/>
      <c r="M1148"/>
      <c r="N1148" s="262"/>
    </row>
    <row r="1149" spans="1:14" ht="45" x14ac:dyDescent="0.25">
      <c r="A1149" s="287"/>
      <c r="B1149" s="276" t="s">
        <v>2859</v>
      </c>
      <c r="C1149" s="290">
        <v>11249055</v>
      </c>
      <c r="D1149" s="290"/>
      <c r="E1149" s="290"/>
      <c r="F1149" s="290"/>
      <c r="G1149" s="290"/>
      <c r="H1149" s="290"/>
      <c r="I1149" s="290"/>
      <c r="J1149" s="292">
        <f t="shared" si="17"/>
        <v>11249055</v>
      </c>
      <c r="K1149"/>
      <c r="L1149"/>
      <c r="M1149"/>
      <c r="N1149" s="262"/>
    </row>
    <row r="1150" spans="1:14" ht="45" x14ac:dyDescent="0.25">
      <c r="A1150" s="287"/>
      <c r="B1150" s="276" t="s">
        <v>2860</v>
      </c>
      <c r="C1150" s="290">
        <v>4768626</v>
      </c>
      <c r="D1150" s="290"/>
      <c r="E1150" s="290"/>
      <c r="F1150" s="290"/>
      <c r="G1150" s="290"/>
      <c r="H1150" s="290"/>
      <c r="I1150" s="290"/>
      <c r="J1150" s="292">
        <f t="shared" si="17"/>
        <v>4768626</v>
      </c>
      <c r="K1150"/>
      <c r="L1150"/>
      <c r="M1150"/>
      <c r="N1150" s="262"/>
    </row>
    <row r="1151" spans="1:14" ht="45" x14ac:dyDescent="0.25">
      <c r="A1151" s="287"/>
      <c r="B1151" s="276" t="s">
        <v>2861</v>
      </c>
      <c r="C1151" s="290">
        <v>6611838</v>
      </c>
      <c r="D1151" s="290"/>
      <c r="E1151" s="290"/>
      <c r="F1151" s="290"/>
      <c r="G1151" s="290"/>
      <c r="H1151" s="290"/>
      <c r="I1151" s="290"/>
      <c r="J1151" s="292">
        <f t="shared" si="17"/>
        <v>6611838</v>
      </c>
      <c r="K1151"/>
      <c r="L1151"/>
      <c r="M1151"/>
      <c r="N1151" s="262"/>
    </row>
    <row r="1152" spans="1:14" ht="30" x14ac:dyDescent="0.25">
      <c r="A1152" s="287"/>
      <c r="B1152" s="276" t="s">
        <v>2862</v>
      </c>
      <c r="C1152" s="290"/>
      <c r="D1152" s="290"/>
      <c r="E1152" s="290"/>
      <c r="F1152" s="290"/>
      <c r="G1152" s="290">
        <v>84480</v>
      </c>
      <c r="H1152" s="290"/>
      <c r="I1152" s="290"/>
      <c r="J1152" s="292">
        <f t="shared" si="17"/>
        <v>84480</v>
      </c>
      <c r="K1152"/>
      <c r="L1152"/>
      <c r="M1152"/>
      <c r="N1152" s="262"/>
    </row>
    <row r="1153" spans="1:14" ht="30" x14ac:dyDescent="0.25">
      <c r="A1153" s="287"/>
      <c r="B1153" s="276" t="s">
        <v>2863</v>
      </c>
      <c r="C1153" s="290">
        <v>7839271</v>
      </c>
      <c r="D1153" s="290"/>
      <c r="E1153" s="290"/>
      <c r="F1153" s="290"/>
      <c r="G1153" s="290"/>
      <c r="H1153" s="290"/>
      <c r="I1153" s="290"/>
      <c r="J1153" s="292">
        <f t="shared" si="17"/>
        <v>7839271</v>
      </c>
      <c r="K1153"/>
      <c r="L1153"/>
      <c r="M1153"/>
      <c r="N1153" s="262"/>
    </row>
    <row r="1154" spans="1:14" ht="30" x14ac:dyDescent="0.25">
      <c r="A1154" s="287"/>
      <c r="B1154" s="276" t="s">
        <v>2864</v>
      </c>
      <c r="C1154" s="290">
        <v>7786208</v>
      </c>
      <c r="D1154" s="290"/>
      <c r="E1154" s="290"/>
      <c r="F1154" s="290"/>
      <c r="G1154" s="290"/>
      <c r="H1154" s="290"/>
      <c r="I1154" s="290"/>
      <c r="J1154" s="292">
        <f t="shared" si="17"/>
        <v>7786208</v>
      </c>
      <c r="K1154"/>
      <c r="L1154"/>
      <c r="M1154"/>
      <c r="N1154" s="262"/>
    </row>
    <row r="1155" spans="1:14" ht="45" x14ac:dyDescent="0.25">
      <c r="A1155" s="287"/>
      <c r="B1155" s="276" t="s">
        <v>2865</v>
      </c>
      <c r="C1155" s="290">
        <v>13364163</v>
      </c>
      <c r="D1155" s="290"/>
      <c r="E1155" s="290"/>
      <c r="F1155" s="290"/>
      <c r="G1155" s="290"/>
      <c r="H1155" s="290"/>
      <c r="I1155" s="290"/>
      <c r="J1155" s="292">
        <f t="shared" si="17"/>
        <v>13364163</v>
      </c>
      <c r="K1155"/>
      <c r="L1155"/>
      <c r="M1155"/>
      <c r="N1155" s="262"/>
    </row>
    <row r="1156" spans="1:14" ht="30" x14ac:dyDescent="0.25">
      <c r="A1156" s="287"/>
      <c r="B1156" s="276" t="s">
        <v>2866</v>
      </c>
      <c r="C1156" s="290"/>
      <c r="D1156" s="290"/>
      <c r="E1156" s="290"/>
      <c r="F1156" s="290"/>
      <c r="G1156" s="290">
        <v>271970107</v>
      </c>
      <c r="H1156" s="290"/>
      <c r="I1156" s="290"/>
      <c r="J1156" s="292">
        <f t="shared" si="17"/>
        <v>271970107</v>
      </c>
      <c r="K1156"/>
      <c r="L1156"/>
      <c r="M1156"/>
      <c r="N1156" s="262"/>
    </row>
    <row r="1157" spans="1:14" ht="30" x14ac:dyDescent="0.25">
      <c r="A1157" s="287"/>
      <c r="B1157" s="276" t="s">
        <v>2867</v>
      </c>
      <c r="C1157" s="290">
        <v>2356658</v>
      </c>
      <c r="D1157" s="290"/>
      <c r="E1157" s="290"/>
      <c r="F1157" s="290"/>
      <c r="G1157" s="290"/>
      <c r="H1157" s="290"/>
      <c r="I1157" s="290"/>
      <c r="J1157" s="292">
        <f t="shared" si="17"/>
        <v>2356658</v>
      </c>
      <c r="K1157"/>
      <c r="L1157"/>
      <c r="M1157"/>
      <c r="N1157" s="262"/>
    </row>
    <row r="1158" spans="1:14" ht="30" x14ac:dyDescent="0.25">
      <c r="A1158" s="287"/>
      <c r="B1158" s="276" t="s">
        <v>2868</v>
      </c>
      <c r="C1158" s="290">
        <v>12212762</v>
      </c>
      <c r="D1158" s="290"/>
      <c r="E1158" s="290"/>
      <c r="F1158" s="290"/>
      <c r="G1158" s="290"/>
      <c r="H1158" s="290"/>
      <c r="I1158" s="290"/>
      <c r="J1158" s="292">
        <f t="shared" si="17"/>
        <v>12212762</v>
      </c>
      <c r="K1158"/>
      <c r="L1158"/>
      <c r="M1158"/>
      <c r="N1158" s="262"/>
    </row>
    <row r="1159" spans="1:14" ht="30" x14ac:dyDescent="0.25">
      <c r="A1159" s="287"/>
      <c r="B1159" s="276" t="s">
        <v>2869</v>
      </c>
      <c r="C1159" s="290">
        <v>76402553</v>
      </c>
      <c r="D1159" s="290"/>
      <c r="E1159" s="290"/>
      <c r="F1159" s="290"/>
      <c r="G1159" s="290"/>
      <c r="H1159" s="290"/>
      <c r="I1159" s="290"/>
      <c r="J1159" s="292">
        <f t="shared" si="17"/>
        <v>76402553</v>
      </c>
      <c r="K1159"/>
      <c r="L1159"/>
      <c r="M1159"/>
      <c r="N1159" s="262"/>
    </row>
    <row r="1160" spans="1:14" ht="30" x14ac:dyDescent="0.25">
      <c r="A1160" s="287"/>
      <c r="B1160" s="276" t="s">
        <v>2870</v>
      </c>
      <c r="C1160" s="290">
        <v>26655240</v>
      </c>
      <c r="D1160" s="290"/>
      <c r="E1160" s="290"/>
      <c r="F1160" s="290"/>
      <c r="G1160" s="290"/>
      <c r="H1160" s="290"/>
      <c r="I1160" s="290"/>
      <c r="J1160" s="292">
        <f t="shared" si="17"/>
        <v>26655240</v>
      </c>
      <c r="K1160"/>
      <c r="L1160"/>
      <c r="M1160"/>
      <c r="N1160" s="262"/>
    </row>
    <row r="1161" spans="1:14" ht="45" x14ac:dyDescent="0.25">
      <c r="A1161" s="287"/>
      <c r="B1161" s="276" t="s">
        <v>2871</v>
      </c>
      <c r="C1161" s="290">
        <v>4802120</v>
      </c>
      <c r="D1161" s="290"/>
      <c r="E1161" s="290"/>
      <c r="F1161" s="290"/>
      <c r="G1161" s="290"/>
      <c r="H1161" s="290"/>
      <c r="I1161" s="290"/>
      <c r="J1161" s="292">
        <f t="shared" si="17"/>
        <v>4802120</v>
      </c>
      <c r="K1161"/>
      <c r="L1161"/>
      <c r="M1161"/>
      <c r="N1161" s="262"/>
    </row>
    <row r="1162" spans="1:14" ht="45" x14ac:dyDescent="0.25">
      <c r="A1162" s="287"/>
      <c r="B1162" s="276" t="s">
        <v>2872</v>
      </c>
      <c r="C1162" s="290">
        <v>6779437</v>
      </c>
      <c r="D1162" s="290"/>
      <c r="E1162" s="290"/>
      <c r="F1162" s="290"/>
      <c r="G1162" s="290"/>
      <c r="H1162" s="290"/>
      <c r="I1162" s="290"/>
      <c r="J1162" s="292">
        <f t="shared" si="17"/>
        <v>6779437</v>
      </c>
      <c r="K1162"/>
      <c r="L1162"/>
      <c r="M1162"/>
      <c r="N1162" s="262"/>
    </row>
    <row r="1163" spans="1:14" ht="45" x14ac:dyDescent="0.25">
      <c r="A1163" s="287"/>
      <c r="B1163" s="276" t="s">
        <v>2873</v>
      </c>
      <c r="C1163" s="290">
        <v>6731551</v>
      </c>
      <c r="D1163" s="290"/>
      <c r="E1163" s="290"/>
      <c r="F1163" s="290"/>
      <c r="G1163" s="290"/>
      <c r="H1163" s="290"/>
      <c r="I1163" s="290"/>
      <c r="J1163" s="292">
        <f t="shared" ref="J1163:J1226" si="18">SUM(C1163:I1163)</f>
        <v>6731551</v>
      </c>
      <c r="K1163"/>
      <c r="L1163"/>
      <c r="M1163"/>
      <c r="N1163" s="262"/>
    </row>
    <row r="1164" spans="1:14" ht="45" x14ac:dyDescent="0.25">
      <c r="A1164" s="287"/>
      <c r="B1164" s="276" t="s">
        <v>2874</v>
      </c>
      <c r="C1164" s="290">
        <v>4785373</v>
      </c>
      <c r="D1164" s="290"/>
      <c r="E1164" s="290"/>
      <c r="F1164" s="290"/>
      <c r="G1164" s="290"/>
      <c r="H1164" s="290"/>
      <c r="I1164" s="290"/>
      <c r="J1164" s="292">
        <f t="shared" si="18"/>
        <v>4785373</v>
      </c>
      <c r="K1164"/>
      <c r="L1164"/>
      <c r="M1164"/>
      <c r="N1164" s="262"/>
    </row>
    <row r="1165" spans="1:14" ht="45" x14ac:dyDescent="0.25">
      <c r="A1165" s="287"/>
      <c r="B1165" s="276" t="s">
        <v>2875</v>
      </c>
      <c r="C1165" s="290">
        <v>11208701</v>
      </c>
      <c r="D1165" s="290"/>
      <c r="E1165" s="290"/>
      <c r="F1165" s="290"/>
      <c r="G1165" s="290"/>
      <c r="H1165" s="290"/>
      <c r="I1165" s="290"/>
      <c r="J1165" s="292">
        <f t="shared" si="18"/>
        <v>11208701</v>
      </c>
      <c r="K1165"/>
      <c r="L1165"/>
      <c r="M1165"/>
      <c r="N1165" s="262"/>
    </row>
    <row r="1166" spans="1:14" ht="45" x14ac:dyDescent="0.25">
      <c r="A1166" s="287"/>
      <c r="B1166" s="276" t="s">
        <v>2876</v>
      </c>
      <c r="C1166" s="290">
        <v>11127992</v>
      </c>
      <c r="D1166" s="290"/>
      <c r="E1166" s="290"/>
      <c r="F1166" s="290"/>
      <c r="G1166" s="290"/>
      <c r="H1166" s="290"/>
      <c r="I1166" s="290"/>
      <c r="J1166" s="292">
        <f t="shared" si="18"/>
        <v>11127992</v>
      </c>
      <c r="K1166"/>
      <c r="L1166"/>
      <c r="M1166"/>
      <c r="N1166" s="262"/>
    </row>
    <row r="1167" spans="1:14" ht="30" x14ac:dyDescent="0.25">
      <c r="A1167" s="287"/>
      <c r="B1167" s="276" t="s">
        <v>2877</v>
      </c>
      <c r="C1167" s="290">
        <v>6731551</v>
      </c>
      <c r="D1167" s="290"/>
      <c r="E1167" s="290"/>
      <c r="F1167" s="290"/>
      <c r="G1167" s="290"/>
      <c r="H1167" s="290"/>
      <c r="I1167" s="290"/>
      <c r="J1167" s="292">
        <f t="shared" si="18"/>
        <v>6731551</v>
      </c>
      <c r="K1167"/>
      <c r="L1167"/>
      <c r="M1167"/>
      <c r="N1167" s="262"/>
    </row>
    <row r="1168" spans="1:14" ht="45" x14ac:dyDescent="0.25">
      <c r="A1168" s="287"/>
      <c r="B1168" s="276" t="s">
        <v>2878</v>
      </c>
      <c r="C1168" s="290">
        <v>11006928</v>
      </c>
      <c r="D1168" s="290"/>
      <c r="E1168" s="290"/>
      <c r="F1168" s="290"/>
      <c r="G1168" s="290"/>
      <c r="H1168" s="290"/>
      <c r="I1168" s="290"/>
      <c r="J1168" s="292">
        <f t="shared" si="18"/>
        <v>11006928</v>
      </c>
      <c r="K1168"/>
      <c r="L1168"/>
      <c r="M1168"/>
      <c r="N1168" s="262"/>
    </row>
    <row r="1169" spans="1:14" ht="45" x14ac:dyDescent="0.25">
      <c r="A1169" s="287"/>
      <c r="B1169" s="276" t="s">
        <v>2879</v>
      </c>
      <c r="C1169" s="290">
        <v>4718384</v>
      </c>
      <c r="D1169" s="290"/>
      <c r="E1169" s="290"/>
      <c r="F1169" s="290"/>
      <c r="G1169" s="290"/>
      <c r="H1169" s="290"/>
      <c r="I1169" s="290"/>
      <c r="J1169" s="292">
        <f t="shared" si="18"/>
        <v>4718384</v>
      </c>
      <c r="K1169"/>
      <c r="L1169"/>
      <c r="M1169"/>
      <c r="N1169" s="262"/>
    </row>
    <row r="1170" spans="1:14" ht="30" x14ac:dyDescent="0.25">
      <c r="A1170" s="287"/>
      <c r="B1170" s="276" t="s">
        <v>2880</v>
      </c>
      <c r="C1170" s="290">
        <v>63647720</v>
      </c>
      <c r="D1170" s="290"/>
      <c r="E1170" s="290"/>
      <c r="F1170" s="290"/>
      <c r="G1170" s="290"/>
      <c r="H1170" s="290"/>
      <c r="I1170" s="290"/>
      <c r="J1170" s="292">
        <f t="shared" si="18"/>
        <v>63647720</v>
      </c>
      <c r="K1170"/>
      <c r="L1170"/>
      <c r="M1170"/>
      <c r="N1170" s="262"/>
    </row>
    <row r="1171" spans="1:14" ht="30" x14ac:dyDescent="0.25">
      <c r="A1171" s="287"/>
      <c r="B1171" s="276" t="s">
        <v>2881</v>
      </c>
      <c r="C1171" s="290">
        <v>7564426</v>
      </c>
      <c r="D1171" s="290"/>
      <c r="E1171" s="290"/>
      <c r="F1171" s="290"/>
      <c r="G1171" s="290"/>
      <c r="H1171" s="290"/>
      <c r="I1171" s="290"/>
      <c r="J1171" s="292">
        <f t="shared" si="18"/>
        <v>7564426</v>
      </c>
      <c r="K1171"/>
      <c r="L1171"/>
      <c r="M1171"/>
      <c r="N1171" s="262"/>
    </row>
    <row r="1172" spans="1:14" ht="30" x14ac:dyDescent="0.25">
      <c r="A1172" s="287"/>
      <c r="B1172" s="276" t="s">
        <v>2882</v>
      </c>
      <c r="C1172" s="290">
        <v>8417867</v>
      </c>
      <c r="D1172" s="290"/>
      <c r="E1172" s="290"/>
      <c r="F1172" s="290"/>
      <c r="G1172" s="290"/>
      <c r="H1172" s="290"/>
      <c r="I1172" s="290"/>
      <c r="J1172" s="292">
        <f t="shared" si="18"/>
        <v>8417867</v>
      </c>
      <c r="K1172"/>
      <c r="L1172"/>
      <c r="M1172"/>
      <c r="N1172" s="262"/>
    </row>
    <row r="1173" spans="1:14" ht="45" x14ac:dyDescent="0.25">
      <c r="A1173" s="287"/>
      <c r="B1173" s="276" t="s">
        <v>2883</v>
      </c>
      <c r="C1173" s="290">
        <v>45000000</v>
      </c>
      <c r="D1173" s="290"/>
      <c r="E1173" s="290"/>
      <c r="F1173" s="290"/>
      <c r="G1173" s="290"/>
      <c r="H1173" s="290"/>
      <c r="I1173" s="290"/>
      <c r="J1173" s="292">
        <f t="shared" si="18"/>
        <v>45000000</v>
      </c>
      <c r="K1173"/>
      <c r="L1173"/>
      <c r="M1173"/>
      <c r="N1173" s="262"/>
    </row>
    <row r="1174" spans="1:14" ht="45" x14ac:dyDescent="0.25">
      <c r="A1174" s="287"/>
      <c r="B1174" s="276" t="s">
        <v>2884</v>
      </c>
      <c r="C1174" s="290">
        <v>2631585</v>
      </c>
      <c r="D1174" s="290"/>
      <c r="E1174" s="290"/>
      <c r="F1174" s="290"/>
      <c r="G1174" s="290"/>
      <c r="H1174" s="290"/>
      <c r="I1174" s="290"/>
      <c r="J1174" s="292">
        <f t="shared" si="18"/>
        <v>2631585</v>
      </c>
      <c r="K1174"/>
      <c r="L1174"/>
      <c r="M1174"/>
      <c r="N1174" s="262"/>
    </row>
    <row r="1175" spans="1:14" ht="45" x14ac:dyDescent="0.25">
      <c r="A1175" s="287"/>
      <c r="B1175" s="276" t="s">
        <v>2885</v>
      </c>
      <c r="C1175" s="290">
        <v>8172215</v>
      </c>
      <c r="D1175" s="290"/>
      <c r="E1175" s="290"/>
      <c r="F1175" s="290"/>
      <c r="G1175" s="290"/>
      <c r="H1175" s="290"/>
      <c r="I1175" s="290"/>
      <c r="J1175" s="292">
        <f t="shared" si="18"/>
        <v>8172215</v>
      </c>
      <c r="K1175"/>
      <c r="L1175"/>
      <c r="M1175"/>
      <c r="N1175" s="262"/>
    </row>
    <row r="1176" spans="1:14" ht="30" x14ac:dyDescent="0.25">
      <c r="A1176" s="287"/>
      <c r="B1176" s="276" t="s">
        <v>2886</v>
      </c>
      <c r="C1176" s="290">
        <v>81165986</v>
      </c>
      <c r="D1176" s="290"/>
      <c r="E1176" s="290"/>
      <c r="F1176" s="290"/>
      <c r="G1176" s="290"/>
      <c r="H1176" s="290"/>
      <c r="I1176" s="290"/>
      <c r="J1176" s="292">
        <f t="shared" si="18"/>
        <v>81165986</v>
      </c>
      <c r="K1176"/>
      <c r="L1176"/>
      <c r="M1176"/>
      <c r="N1176" s="262"/>
    </row>
    <row r="1177" spans="1:14" ht="45" x14ac:dyDescent="0.25">
      <c r="A1177" s="287"/>
      <c r="B1177" s="276" t="s">
        <v>2887</v>
      </c>
      <c r="C1177" s="290">
        <v>11548427</v>
      </c>
      <c r="D1177" s="290"/>
      <c r="E1177" s="290"/>
      <c r="F1177" s="290"/>
      <c r="G1177" s="290"/>
      <c r="H1177" s="290"/>
      <c r="I1177" s="290"/>
      <c r="J1177" s="292">
        <f t="shared" si="18"/>
        <v>11548427</v>
      </c>
      <c r="K1177"/>
      <c r="L1177"/>
      <c r="M1177"/>
      <c r="N1177" s="262"/>
    </row>
    <row r="1178" spans="1:14" ht="30" x14ac:dyDescent="0.25">
      <c r="A1178" s="287"/>
      <c r="B1178" s="276" t="s">
        <v>2888</v>
      </c>
      <c r="C1178" s="290">
        <v>59146045</v>
      </c>
      <c r="D1178" s="290"/>
      <c r="E1178" s="290"/>
      <c r="F1178" s="290"/>
      <c r="G1178" s="290"/>
      <c r="H1178" s="290"/>
      <c r="I1178" s="290"/>
      <c r="J1178" s="292">
        <f t="shared" si="18"/>
        <v>59146045</v>
      </c>
      <c r="K1178"/>
      <c r="L1178"/>
      <c r="M1178"/>
      <c r="N1178" s="262"/>
    </row>
    <row r="1179" spans="1:14" ht="45" x14ac:dyDescent="0.25">
      <c r="A1179" s="287"/>
      <c r="B1179" s="276" t="s">
        <v>2889</v>
      </c>
      <c r="C1179" s="290">
        <v>33693024</v>
      </c>
      <c r="D1179" s="290"/>
      <c r="E1179" s="290"/>
      <c r="F1179" s="290"/>
      <c r="G1179" s="290"/>
      <c r="H1179" s="290"/>
      <c r="I1179" s="290"/>
      <c r="J1179" s="292">
        <f t="shared" si="18"/>
        <v>33693024</v>
      </c>
      <c r="K1179"/>
      <c r="L1179"/>
      <c r="M1179"/>
      <c r="N1179" s="262"/>
    </row>
    <row r="1180" spans="1:14" ht="30" x14ac:dyDescent="0.25">
      <c r="A1180" s="287"/>
      <c r="B1180" s="276" t="s">
        <v>2890</v>
      </c>
      <c r="C1180" s="290"/>
      <c r="D1180" s="290"/>
      <c r="E1180" s="290"/>
      <c r="F1180" s="290"/>
      <c r="G1180" s="290">
        <v>99264</v>
      </c>
      <c r="H1180" s="290"/>
      <c r="I1180" s="290"/>
      <c r="J1180" s="292">
        <f t="shared" si="18"/>
        <v>99264</v>
      </c>
      <c r="K1180"/>
      <c r="L1180"/>
      <c r="M1180"/>
      <c r="N1180" s="262"/>
    </row>
    <row r="1181" spans="1:14" ht="45" x14ac:dyDescent="0.25">
      <c r="A1181" s="287"/>
      <c r="B1181" s="276" t="s">
        <v>2891</v>
      </c>
      <c r="C1181" s="290">
        <v>11087637</v>
      </c>
      <c r="D1181" s="290"/>
      <c r="E1181" s="290"/>
      <c r="F1181" s="290"/>
      <c r="G1181" s="290"/>
      <c r="H1181" s="290"/>
      <c r="I1181" s="290"/>
      <c r="J1181" s="292">
        <f t="shared" si="18"/>
        <v>11087637</v>
      </c>
      <c r="K1181"/>
      <c r="L1181"/>
      <c r="M1181"/>
      <c r="N1181" s="262"/>
    </row>
    <row r="1182" spans="1:14" ht="45" x14ac:dyDescent="0.25">
      <c r="A1182" s="287"/>
      <c r="B1182" s="276" t="s">
        <v>2892</v>
      </c>
      <c r="C1182" s="290">
        <v>4802120</v>
      </c>
      <c r="D1182" s="290"/>
      <c r="E1182" s="290"/>
      <c r="F1182" s="290"/>
      <c r="G1182" s="290"/>
      <c r="H1182" s="290"/>
      <c r="I1182" s="290"/>
      <c r="J1182" s="292">
        <f t="shared" si="18"/>
        <v>4802120</v>
      </c>
      <c r="K1182"/>
      <c r="L1182"/>
      <c r="M1182"/>
      <c r="N1182" s="262"/>
    </row>
    <row r="1183" spans="1:14" ht="45" x14ac:dyDescent="0.25">
      <c r="A1183" s="287"/>
      <c r="B1183" s="276" t="s">
        <v>2893</v>
      </c>
      <c r="C1183" s="290">
        <v>6731551</v>
      </c>
      <c r="D1183" s="290"/>
      <c r="E1183" s="290"/>
      <c r="F1183" s="290"/>
      <c r="G1183" s="290"/>
      <c r="H1183" s="290"/>
      <c r="I1183" s="290"/>
      <c r="J1183" s="292">
        <f t="shared" si="18"/>
        <v>6731551</v>
      </c>
      <c r="K1183"/>
      <c r="L1183"/>
      <c r="M1183"/>
      <c r="N1183" s="262"/>
    </row>
    <row r="1184" spans="1:14" ht="45" x14ac:dyDescent="0.25">
      <c r="A1184" s="287"/>
      <c r="B1184" s="276" t="s">
        <v>2894</v>
      </c>
      <c r="C1184" s="290">
        <v>4684890</v>
      </c>
      <c r="D1184" s="290"/>
      <c r="E1184" s="290"/>
      <c r="F1184" s="290"/>
      <c r="G1184" s="290"/>
      <c r="H1184" s="290"/>
      <c r="I1184" s="290"/>
      <c r="J1184" s="292">
        <f t="shared" si="18"/>
        <v>4684890</v>
      </c>
      <c r="K1184"/>
      <c r="L1184"/>
      <c r="M1184"/>
      <c r="N1184" s="262"/>
    </row>
    <row r="1185" spans="1:14" ht="30" x14ac:dyDescent="0.25">
      <c r="A1185" s="287"/>
      <c r="B1185" s="276" t="s">
        <v>2895</v>
      </c>
      <c r="C1185" s="290">
        <v>6731551</v>
      </c>
      <c r="D1185" s="290"/>
      <c r="E1185" s="290"/>
      <c r="F1185" s="290"/>
      <c r="G1185" s="290"/>
      <c r="H1185" s="290"/>
      <c r="I1185" s="290"/>
      <c r="J1185" s="292">
        <f t="shared" si="18"/>
        <v>6731551</v>
      </c>
      <c r="K1185"/>
      <c r="L1185"/>
      <c r="M1185"/>
      <c r="N1185" s="262"/>
    </row>
    <row r="1186" spans="1:14" ht="45" x14ac:dyDescent="0.25">
      <c r="A1186" s="287"/>
      <c r="B1186" s="276" t="s">
        <v>2896</v>
      </c>
      <c r="C1186" s="290">
        <v>6683666</v>
      </c>
      <c r="D1186" s="290"/>
      <c r="E1186" s="290"/>
      <c r="F1186" s="290"/>
      <c r="G1186" s="290"/>
      <c r="H1186" s="290"/>
      <c r="I1186" s="290"/>
      <c r="J1186" s="292">
        <f t="shared" si="18"/>
        <v>6683666</v>
      </c>
      <c r="K1186"/>
      <c r="L1186"/>
      <c r="M1186"/>
      <c r="N1186" s="262"/>
    </row>
    <row r="1187" spans="1:14" ht="45" x14ac:dyDescent="0.25">
      <c r="A1187" s="287"/>
      <c r="B1187" s="276" t="s">
        <v>2897</v>
      </c>
      <c r="C1187" s="290">
        <v>12576962</v>
      </c>
      <c r="D1187" s="290"/>
      <c r="E1187" s="290"/>
      <c r="F1187" s="290"/>
      <c r="G1187" s="290"/>
      <c r="H1187" s="290"/>
      <c r="I1187" s="290"/>
      <c r="J1187" s="292">
        <f t="shared" si="18"/>
        <v>12576962</v>
      </c>
      <c r="K1187"/>
      <c r="L1187"/>
      <c r="M1187"/>
      <c r="N1187" s="262"/>
    </row>
    <row r="1188" spans="1:14" ht="30" x14ac:dyDescent="0.25">
      <c r="A1188" s="287"/>
      <c r="B1188" s="276" t="s">
        <v>2898</v>
      </c>
      <c r="C1188" s="290">
        <v>4785373</v>
      </c>
      <c r="D1188" s="290"/>
      <c r="E1188" s="290"/>
      <c r="F1188" s="290"/>
      <c r="G1188" s="290"/>
      <c r="H1188" s="290"/>
      <c r="I1188" s="290"/>
      <c r="J1188" s="292">
        <f t="shared" si="18"/>
        <v>4785373</v>
      </c>
      <c r="K1188"/>
      <c r="L1188"/>
      <c r="M1188"/>
      <c r="N1188" s="262"/>
    </row>
    <row r="1189" spans="1:14" ht="45" x14ac:dyDescent="0.25">
      <c r="A1189" s="287"/>
      <c r="B1189" s="276" t="s">
        <v>2899</v>
      </c>
      <c r="C1189" s="290">
        <v>4768626</v>
      </c>
      <c r="D1189" s="290"/>
      <c r="E1189" s="290"/>
      <c r="F1189" s="290"/>
      <c r="G1189" s="290"/>
      <c r="H1189" s="290"/>
      <c r="I1189" s="290"/>
      <c r="J1189" s="292">
        <f t="shared" si="18"/>
        <v>4768626</v>
      </c>
      <c r="K1189"/>
      <c r="L1189"/>
      <c r="M1189"/>
      <c r="N1189" s="262"/>
    </row>
    <row r="1190" spans="1:14" ht="30" x14ac:dyDescent="0.25">
      <c r="A1190" s="287"/>
      <c r="B1190" s="276" t="s">
        <v>2900</v>
      </c>
      <c r="C1190" s="290">
        <v>2210394</v>
      </c>
      <c r="D1190" s="290"/>
      <c r="E1190" s="290"/>
      <c r="F1190" s="290"/>
      <c r="G1190" s="290"/>
      <c r="H1190" s="290"/>
      <c r="I1190" s="290"/>
      <c r="J1190" s="292">
        <f t="shared" si="18"/>
        <v>2210394</v>
      </c>
      <c r="K1190"/>
      <c r="L1190"/>
      <c r="M1190"/>
      <c r="N1190" s="262"/>
    </row>
    <row r="1191" spans="1:14" ht="30" x14ac:dyDescent="0.25">
      <c r="A1191" s="287"/>
      <c r="B1191" s="276" t="s">
        <v>2901</v>
      </c>
      <c r="C1191" s="290">
        <v>3761235</v>
      </c>
      <c r="D1191" s="290"/>
      <c r="E1191" s="290"/>
      <c r="F1191" s="290"/>
      <c r="G1191" s="290"/>
      <c r="H1191" s="290"/>
      <c r="I1191" s="290"/>
      <c r="J1191" s="292">
        <f t="shared" si="18"/>
        <v>3761235</v>
      </c>
      <c r="K1191"/>
      <c r="L1191"/>
      <c r="M1191"/>
      <c r="N1191" s="262"/>
    </row>
    <row r="1192" spans="1:14" ht="30" x14ac:dyDescent="0.25">
      <c r="A1192" s="287"/>
      <c r="B1192" s="276" t="s">
        <v>2902</v>
      </c>
      <c r="C1192" s="290">
        <v>91340400</v>
      </c>
      <c r="D1192" s="290"/>
      <c r="E1192" s="290"/>
      <c r="F1192" s="290"/>
      <c r="G1192" s="290"/>
      <c r="H1192" s="290"/>
      <c r="I1192" s="290"/>
      <c r="J1192" s="292">
        <f t="shared" si="18"/>
        <v>91340400</v>
      </c>
      <c r="K1192"/>
      <c r="L1192"/>
      <c r="M1192"/>
      <c r="N1192" s="262"/>
    </row>
    <row r="1193" spans="1:14" ht="30" x14ac:dyDescent="0.25">
      <c r="A1193" s="287"/>
      <c r="B1193" s="276" t="s">
        <v>2903</v>
      </c>
      <c r="C1193" s="290">
        <v>11951551</v>
      </c>
      <c r="D1193" s="290"/>
      <c r="E1193" s="290"/>
      <c r="F1193" s="290"/>
      <c r="G1193" s="290"/>
      <c r="H1193" s="290"/>
      <c r="I1193" s="290"/>
      <c r="J1193" s="292">
        <f t="shared" si="18"/>
        <v>11951551</v>
      </c>
      <c r="K1193"/>
      <c r="L1193"/>
      <c r="M1193"/>
      <c r="N1193" s="262"/>
    </row>
    <row r="1194" spans="1:14" ht="30" x14ac:dyDescent="0.25">
      <c r="A1194" s="287"/>
      <c r="B1194" s="276" t="s">
        <v>2904</v>
      </c>
      <c r="C1194" s="290">
        <v>2116959</v>
      </c>
      <c r="D1194" s="290"/>
      <c r="E1194" s="290"/>
      <c r="F1194" s="290"/>
      <c r="G1194" s="290"/>
      <c r="H1194" s="290"/>
      <c r="I1194" s="290"/>
      <c r="J1194" s="292">
        <f t="shared" si="18"/>
        <v>2116959</v>
      </c>
      <c r="K1194"/>
      <c r="L1194"/>
      <c r="M1194"/>
      <c r="N1194" s="262"/>
    </row>
    <row r="1195" spans="1:14" ht="60" x14ac:dyDescent="0.25">
      <c r="A1195" s="287"/>
      <c r="B1195" s="276" t="s">
        <v>2905</v>
      </c>
      <c r="C1195" s="290">
        <v>3789143</v>
      </c>
      <c r="D1195" s="290"/>
      <c r="E1195" s="290"/>
      <c r="F1195" s="290"/>
      <c r="G1195" s="290"/>
      <c r="H1195" s="290"/>
      <c r="I1195" s="290"/>
      <c r="J1195" s="292">
        <f t="shared" si="18"/>
        <v>3789143</v>
      </c>
      <c r="K1195"/>
      <c r="L1195"/>
      <c r="M1195"/>
      <c r="N1195" s="262"/>
    </row>
    <row r="1196" spans="1:14" ht="30" x14ac:dyDescent="0.25">
      <c r="A1196" s="287"/>
      <c r="B1196" s="276" t="s">
        <v>2906</v>
      </c>
      <c r="C1196" s="290">
        <v>45000000</v>
      </c>
      <c r="D1196" s="290"/>
      <c r="E1196" s="290"/>
      <c r="F1196" s="290"/>
      <c r="G1196" s="290"/>
      <c r="H1196" s="290"/>
      <c r="I1196" s="290"/>
      <c r="J1196" s="292">
        <f t="shared" si="18"/>
        <v>45000000</v>
      </c>
      <c r="K1196"/>
      <c r="L1196"/>
      <c r="M1196"/>
      <c r="N1196" s="262"/>
    </row>
    <row r="1197" spans="1:14" ht="45" x14ac:dyDescent="0.25">
      <c r="A1197" s="287"/>
      <c r="B1197" s="276" t="s">
        <v>2907</v>
      </c>
      <c r="C1197" s="290">
        <v>241916640</v>
      </c>
      <c r="D1197" s="290"/>
      <c r="E1197" s="290"/>
      <c r="F1197" s="290"/>
      <c r="G1197" s="290"/>
      <c r="H1197" s="290"/>
      <c r="I1197" s="290"/>
      <c r="J1197" s="292">
        <f t="shared" si="18"/>
        <v>241916640</v>
      </c>
      <c r="K1197"/>
      <c r="L1197"/>
      <c r="M1197"/>
      <c r="N1197" s="262"/>
    </row>
    <row r="1198" spans="1:14" ht="30" x14ac:dyDescent="0.25">
      <c r="A1198" s="287"/>
      <c r="B1198" s="276" t="s">
        <v>2908</v>
      </c>
      <c r="C1198" s="290">
        <v>21794361</v>
      </c>
      <c r="D1198" s="290"/>
      <c r="E1198" s="290"/>
      <c r="F1198" s="290"/>
      <c r="G1198" s="290"/>
      <c r="H1198" s="290"/>
      <c r="I1198" s="290"/>
      <c r="J1198" s="292">
        <f t="shared" si="18"/>
        <v>21794361</v>
      </c>
      <c r="K1198"/>
      <c r="L1198"/>
      <c r="M1198"/>
      <c r="N1198" s="262"/>
    </row>
    <row r="1199" spans="1:14" ht="45" x14ac:dyDescent="0.25">
      <c r="A1199" s="287"/>
      <c r="B1199" s="276" t="s">
        <v>2909</v>
      </c>
      <c r="C1199" s="290">
        <v>17247191</v>
      </c>
      <c r="D1199" s="290"/>
      <c r="E1199" s="290"/>
      <c r="F1199" s="290"/>
      <c r="G1199" s="290"/>
      <c r="H1199" s="290"/>
      <c r="I1199" s="290"/>
      <c r="J1199" s="292">
        <f t="shared" si="18"/>
        <v>17247191</v>
      </c>
      <c r="K1199"/>
      <c r="L1199"/>
      <c r="M1199"/>
      <c r="N1199" s="262"/>
    </row>
    <row r="1200" spans="1:14" ht="30" x14ac:dyDescent="0.25">
      <c r="A1200" s="287"/>
      <c r="B1200" s="276" t="s">
        <v>2910</v>
      </c>
      <c r="C1200" s="290">
        <v>4768626</v>
      </c>
      <c r="D1200" s="290"/>
      <c r="E1200" s="290"/>
      <c r="F1200" s="290"/>
      <c r="G1200" s="290"/>
      <c r="H1200" s="290"/>
      <c r="I1200" s="290"/>
      <c r="J1200" s="292">
        <f t="shared" si="18"/>
        <v>4768626</v>
      </c>
      <c r="K1200"/>
      <c r="L1200"/>
      <c r="M1200"/>
      <c r="N1200" s="262"/>
    </row>
    <row r="1201" spans="1:14" ht="45" x14ac:dyDescent="0.25">
      <c r="A1201" s="287"/>
      <c r="B1201" s="276" t="s">
        <v>2911</v>
      </c>
      <c r="C1201" s="290">
        <v>4802120</v>
      </c>
      <c r="D1201" s="290"/>
      <c r="E1201" s="290"/>
      <c r="F1201" s="290"/>
      <c r="G1201" s="290"/>
      <c r="H1201" s="290"/>
      <c r="I1201" s="290"/>
      <c r="J1201" s="292">
        <f t="shared" si="18"/>
        <v>4802120</v>
      </c>
      <c r="K1201"/>
      <c r="L1201"/>
      <c r="M1201"/>
      <c r="N1201" s="262"/>
    </row>
    <row r="1202" spans="1:14" ht="45" x14ac:dyDescent="0.25">
      <c r="A1202" s="287"/>
      <c r="B1202" s="276" t="s">
        <v>2912</v>
      </c>
      <c r="C1202" s="290">
        <v>11006928</v>
      </c>
      <c r="D1202" s="290"/>
      <c r="E1202" s="290"/>
      <c r="F1202" s="290"/>
      <c r="G1202" s="290"/>
      <c r="H1202" s="290"/>
      <c r="I1202" s="290"/>
      <c r="J1202" s="292">
        <f t="shared" si="18"/>
        <v>11006928</v>
      </c>
      <c r="K1202"/>
      <c r="L1202"/>
      <c r="M1202"/>
      <c r="N1202" s="262"/>
    </row>
    <row r="1203" spans="1:14" ht="45" x14ac:dyDescent="0.25">
      <c r="A1203" s="287"/>
      <c r="B1203" s="276" t="s">
        <v>2913</v>
      </c>
      <c r="C1203" s="290">
        <v>6683666</v>
      </c>
      <c r="D1203" s="290"/>
      <c r="E1203" s="290"/>
      <c r="F1203" s="290"/>
      <c r="G1203" s="290"/>
      <c r="H1203" s="290"/>
      <c r="I1203" s="290"/>
      <c r="J1203" s="292">
        <f t="shared" si="18"/>
        <v>6683666</v>
      </c>
      <c r="K1203"/>
      <c r="L1203"/>
      <c r="M1203"/>
      <c r="N1203" s="262"/>
    </row>
    <row r="1204" spans="1:14" ht="45" x14ac:dyDescent="0.25">
      <c r="A1204" s="287"/>
      <c r="B1204" s="276" t="s">
        <v>2914</v>
      </c>
      <c r="C1204" s="290">
        <v>11208701</v>
      </c>
      <c r="D1204" s="290"/>
      <c r="E1204" s="290"/>
      <c r="F1204" s="290"/>
      <c r="G1204" s="290"/>
      <c r="H1204" s="290"/>
      <c r="I1204" s="290"/>
      <c r="J1204" s="292">
        <f t="shared" si="18"/>
        <v>11208701</v>
      </c>
      <c r="K1204"/>
      <c r="L1204"/>
      <c r="M1204"/>
      <c r="N1204" s="262"/>
    </row>
    <row r="1205" spans="1:14" ht="45" x14ac:dyDescent="0.25">
      <c r="A1205" s="287"/>
      <c r="B1205" s="276" t="s">
        <v>2915</v>
      </c>
      <c r="C1205" s="290">
        <v>21509631</v>
      </c>
      <c r="D1205" s="290"/>
      <c r="E1205" s="290"/>
      <c r="F1205" s="290"/>
      <c r="G1205" s="290"/>
      <c r="H1205" s="290"/>
      <c r="I1205" s="290"/>
      <c r="J1205" s="292">
        <f t="shared" si="18"/>
        <v>21509631</v>
      </c>
      <c r="K1205"/>
      <c r="L1205"/>
      <c r="M1205"/>
      <c r="N1205" s="262"/>
    </row>
    <row r="1206" spans="1:14" ht="30" x14ac:dyDescent="0.25">
      <c r="A1206" s="287"/>
      <c r="B1206" s="276" t="s">
        <v>2916</v>
      </c>
      <c r="C1206" s="290">
        <v>6731551</v>
      </c>
      <c r="D1206" s="290"/>
      <c r="E1206" s="290"/>
      <c r="F1206" s="290"/>
      <c r="G1206" s="290"/>
      <c r="H1206" s="290"/>
      <c r="I1206" s="290"/>
      <c r="J1206" s="292">
        <f t="shared" si="18"/>
        <v>6731551</v>
      </c>
      <c r="K1206"/>
      <c r="L1206"/>
      <c r="M1206"/>
      <c r="N1206" s="262"/>
    </row>
    <row r="1207" spans="1:14" ht="45" x14ac:dyDescent="0.25">
      <c r="A1207" s="287"/>
      <c r="B1207" s="276" t="s">
        <v>2917</v>
      </c>
      <c r="C1207" s="290">
        <v>6779437</v>
      </c>
      <c r="D1207" s="290"/>
      <c r="E1207" s="290"/>
      <c r="F1207" s="290"/>
      <c r="G1207" s="290"/>
      <c r="H1207" s="290"/>
      <c r="I1207" s="290"/>
      <c r="J1207" s="292">
        <f t="shared" si="18"/>
        <v>6779437</v>
      </c>
      <c r="K1207"/>
      <c r="L1207"/>
      <c r="M1207"/>
      <c r="N1207" s="262"/>
    </row>
    <row r="1208" spans="1:14" ht="45" x14ac:dyDescent="0.25">
      <c r="A1208" s="287"/>
      <c r="B1208" s="276" t="s">
        <v>2918</v>
      </c>
      <c r="C1208" s="290">
        <v>6755494</v>
      </c>
      <c r="D1208" s="290"/>
      <c r="E1208" s="290"/>
      <c r="F1208" s="290"/>
      <c r="G1208" s="290"/>
      <c r="H1208" s="290"/>
      <c r="I1208" s="290"/>
      <c r="J1208" s="292">
        <f t="shared" si="18"/>
        <v>6755494</v>
      </c>
      <c r="K1208"/>
      <c r="L1208"/>
      <c r="M1208"/>
      <c r="N1208" s="262"/>
    </row>
    <row r="1209" spans="1:14" ht="60" x14ac:dyDescent="0.25">
      <c r="A1209" s="287"/>
      <c r="B1209" s="276" t="s">
        <v>2919</v>
      </c>
      <c r="C1209" s="290">
        <v>3589097</v>
      </c>
      <c r="D1209" s="290"/>
      <c r="E1209" s="290"/>
      <c r="F1209" s="290"/>
      <c r="G1209" s="290"/>
      <c r="H1209" s="290"/>
      <c r="I1209" s="290"/>
      <c r="J1209" s="292">
        <f t="shared" si="18"/>
        <v>3589097</v>
      </c>
      <c r="K1209"/>
      <c r="L1209"/>
      <c r="M1209"/>
      <c r="N1209" s="262"/>
    </row>
    <row r="1210" spans="1:14" ht="45" x14ac:dyDescent="0.25">
      <c r="A1210" s="287"/>
      <c r="B1210" s="276" t="s">
        <v>2920</v>
      </c>
      <c r="C1210" s="290">
        <v>14068616</v>
      </c>
      <c r="D1210" s="290"/>
      <c r="E1210" s="290"/>
      <c r="F1210" s="290"/>
      <c r="G1210" s="290"/>
      <c r="H1210" s="290"/>
      <c r="I1210" s="290"/>
      <c r="J1210" s="292">
        <f t="shared" si="18"/>
        <v>14068616</v>
      </c>
      <c r="K1210"/>
      <c r="L1210"/>
      <c r="M1210"/>
      <c r="N1210" s="262"/>
    </row>
    <row r="1211" spans="1:14" ht="30" x14ac:dyDescent="0.25">
      <c r="A1211" s="287"/>
      <c r="B1211" s="276" t="s">
        <v>2921</v>
      </c>
      <c r="C1211" s="290">
        <v>15366806</v>
      </c>
      <c r="D1211" s="290"/>
      <c r="E1211" s="290"/>
      <c r="F1211" s="290"/>
      <c r="G1211" s="290"/>
      <c r="H1211" s="290"/>
      <c r="I1211" s="290"/>
      <c r="J1211" s="292">
        <f t="shared" si="18"/>
        <v>15366806</v>
      </c>
      <c r="K1211"/>
      <c r="L1211"/>
      <c r="M1211"/>
      <c r="N1211" s="262"/>
    </row>
    <row r="1212" spans="1:14" ht="30" x14ac:dyDescent="0.25">
      <c r="A1212" s="287"/>
      <c r="B1212" s="276" t="s">
        <v>2922</v>
      </c>
      <c r="C1212" s="290">
        <v>18611549</v>
      </c>
      <c r="D1212" s="290"/>
      <c r="E1212" s="290"/>
      <c r="F1212" s="290"/>
      <c r="G1212" s="290"/>
      <c r="H1212" s="290"/>
      <c r="I1212" s="290"/>
      <c r="J1212" s="292">
        <f t="shared" si="18"/>
        <v>18611549</v>
      </c>
      <c r="K1212"/>
      <c r="L1212"/>
      <c r="M1212"/>
      <c r="N1212" s="262"/>
    </row>
    <row r="1213" spans="1:14" ht="30" x14ac:dyDescent="0.25">
      <c r="A1213" s="287"/>
      <c r="B1213" s="276" t="s">
        <v>2923</v>
      </c>
      <c r="C1213" s="290"/>
      <c r="D1213" s="290"/>
      <c r="E1213" s="290"/>
      <c r="F1213" s="290"/>
      <c r="G1213" s="290">
        <v>151040</v>
      </c>
      <c r="H1213" s="290"/>
      <c r="I1213" s="290"/>
      <c r="J1213" s="292">
        <f t="shared" si="18"/>
        <v>151040</v>
      </c>
      <c r="K1213"/>
      <c r="L1213"/>
      <c r="M1213"/>
      <c r="N1213" s="262"/>
    </row>
    <row r="1214" spans="1:14" ht="30" x14ac:dyDescent="0.25">
      <c r="A1214" s="287"/>
      <c r="B1214" s="276" t="s">
        <v>2924</v>
      </c>
      <c r="C1214" s="290">
        <v>87685</v>
      </c>
      <c r="D1214" s="290"/>
      <c r="E1214" s="290"/>
      <c r="F1214" s="290"/>
      <c r="G1214" s="290"/>
      <c r="H1214" s="290"/>
      <c r="I1214" s="290"/>
      <c r="J1214" s="292">
        <f t="shared" si="18"/>
        <v>87685</v>
      </c>
      <c r="K1214"/>
      <c r="L1214"/>
      <c r="M1214"/>
      <c r="N1214" s="262"/>
    </row>
    <row r="1215" spans="1:14" ht="45" x14ac:dyDescent="0.25">
      <c r="A1215" s="287"/>
      <c r="B1215" s="276" t="s">
        <v>2925</v>
      </c>
      <c r="C1215" s="290">
        <v>4768626</v>
      </c>
      <c r="D1215" s="290"/>
      <c r="E1215" s="290"/>
      <c r="F1215" s="290"/>
      <c r="G1215" s="290"/>
      <c r="H1215" s="290"/>
      <c r="I1215" s="290"/>
      <c r="J1215" s="292">
        <f t="shared" si="18"/>
        <v>4768626</v>
      </c>
      <c r="K1215"/>
      <c r="L1215"/>
      <c r="M1215"/>
      <c r="N1215" s="262"/>
    </row>
    <row r="1216" spans="1:14" ht="30" x14ac:dyDescent="0.25">
      <c r="A1216" s="287"/>
      <c r="B1216" s="276" t="s">
        <v>2926</v>
      </c>
      <c r="C1216" s="290">
        <v>6755494</v>
      </c>
      <c r="D1216" s="290"/>
      <c r="E1216" s="290"/>
      <c r="F1216" s="290"/>
      <c r="G1216" s="290"/>
      <c r="H1216" s="290"/>
      <c r="I1216" s="290"/>
      <c r="J1216" s="292">
        <f t="shared" si="18"/>
        <v>6755494</v>
      </c>
      <c r="K1216"/>
      <c r="L1216"/>
      <c r="M1216"/>
      <c r="N1216" s="262"/>
    </row>
    <row r="1217" spans="1:14" ht="45" x14ac:dyDescent="0.25">
      <c r="A1217" s="287"/>
      <c r="B1217" s="276" t="s">
        <v>2927</v>
      </c>
      <c r="C1217" s="290">
        <v>11087637</v>
      </c>
      <c r="D1217" s="290"/>
      <c r="E1217" s="290"/>
      <c r="F1217" s="290"/>
      <c r="G1217" s="290"/>
      <c r="H1217" s="290"/>
      <c r="I1217" s="290"/>
      <c r="J1217" s="292">
        <f t="shared" si="18"/>
        <v>11087637</v>
      </c>
      <c r="K1217"/>
      <c r="L1217"/>
      <c r="M1217"/>
      <c r="N1217" s="262"/>
    </row>
    <row r="1218" spans="1:14" ht="30" x14ac:dyDescent="0.25">
      <c r="A1218" s="287"/>
      <c r="B1218" s="276" t="s">
        <v>2928</v>
      </c>
      <c r="C1218" s="290">
        <v>4718384</v>
      </c>
      <c r="D1218" s="290"/>
      <c r="E1218" s="290"/>
      <c r="F1218" s="290"/>
      <c r="G1218" s="290"/>
      <c r="H1218" s="290"/>
      <c r="I1218" s="290"/>
      <c r="J1218" s="292">
        <f t="shared" si="18"/>
        <v>4718384</v>
      </c>
      <c r="K1218"/>
      <c r="L1218"/>
      <c r="M1218"/>
      <c r="N1218" s="262"/>
    </row>
    <row r="1219" spans="1:14" ht="45" x14ac:dyDescent="0.25">
      <c r="A1219" s="287"/>
      <c r="B1219" s="276" t="s">
        <v>2929</v>
      </c>
      <c r="C1219" s="290">
        <v>11006928</v>
      </c>
      <c r="D1219" s="290"/>
      <c r="E1219" s="290"/>
      <c r="F1219" s="290"/>
      <c r="G1219" s="290"/>
      <c r="H1219" s="290"/>
      <c r="I1219" s="290"/>
      <c r="J1219" s="292">
        <f t="shared" si="18"/>
        <v>11006928</v>
      </c>
      <c r="K1219"/>
      <c r="L1219"/>
      <c r="M1219"/>
      <c r="N1219" s="262"/>
    </row>
    <row r="1220" spans="1:14" ht="45" x14ac:dyDescent="0.25">
      <c r="A1220" s="287"/>
      <c r="B1220" s="276" t="s">
        <v>2930</v>
      </c>
      <c r="C1220" s="290">
        <v>21904546</v>
      </c>
      <c r="D1220" s="290"/>
      <c r="E1220" s="290"/>
      <c r="F1220" s="290"/>
      <c r="G1220" s="290"/>
      <c r="H1220" s="290"/>
      <c r="I1220" s="290"/>
      <c r="J1220" s="292">
        <f t="shared" si="18"/>
        <v>21904546</v>
      </c>
      <c r="K1220"/>
      <c r="L1220"/>
      <c r="M1220"/>
      <c r="N1220" s="262"/>
    </row>
    <row r="1221" spans="1:14" ht="45" x14ac:dyDescent="0.25">
      <c r="A1221" s="287"/>
      <c r="B1221" s="276" t="s">
        <v>2931</v>
      </c>
      <c r="C1221" s="290">
        <v>4768626</v>
      </c>
      <c r="D1221" s="290"/>
      <c r="E1221" s="290"/>
      <c r="F1221" s="290"/>
      <c r="G1221" s="290"/>
      <c r="H1221" s="290"/>
      <c r="I1221" s="290"/>
      <c r="J1221" s="292">
        <f t="shared" si="18"/>
        <v>4768626</v>
      </c>
      <c r="K1221"/>
      <c r="L1221"/>
      <c r="M1221"/>
      <c r="N1221" s="262"/>
    </row>
    <row r="1222" spans="1:14" ht="45" x14ac:dyDescent="0.25">
      <c r="A1222" s="287"/>
      <c r="B1222" s="276" t="s">
        <v>2932</v>
      </c>
      <c r="C1222" s="290">
        <v>11208701</v>
      </c>
      <c r="D1222" s="290"/>
      <c r="E1222" s="290"/>
      <c r="F1222" s="290"/>
      <c r="G1222" s="290"/>
      <c r="H1222" s="290"/>
      <c r="I1222" s="290"/>
      <c r="J1222" s="292">
        <f t="shared" si="18"/>
        <v>11208701</v>
      </c>
      <c r="K1222"/>
      <c r="L1222"/>
      <c r="M1222"/>
      <c r="N1222" s="262"/>
    </row>
    <row r="1223" spans="1:14" ht="45" x14ac:dyDescent="0.25">
      <c r="A1223" s="287"/>
      <c r="B1223" s="276" t="s">
        <v>2933</v>
      </c>
      <c r="C1223" s="290">
        <v>6779437</v>
      </c>
      <c r="D1223" s="290"/>
      <c r="E1223" s="290"/>
      <c r="F1223" s="290"/>
      <c r="G1223" s="290"/>
      <c r="H1223" s="290"/>
      <c r="I1223" s="290"/>
      <c r="J1223" s="292">
        <f t="shared" si="18"/>
        <v>6779437</v>
      </c>
      <c r="K1223"/>
      <c r="L1223"/>
      <c r="M1223"/>
      <c r="N1223" s="262"/>
    </row>
    <row r="1224" spans="1:14" ht="30" x14ac:dyDescent="0.25">
      <c r="A1224" s="287"/>
      <c r="B1224" s="276" t="s">
        <v>2934</v>
      </c>
      <c r="C1224" s="290">
        <v>7932446</v>
      </c>
      <c r="D1224" s="290"/>
      <c r="E1224" s="290"/>
      <c r="F1224" s="290"/>
      <c r="G1224" s="290"/>
      <c r="H1224" s="290"/>
      <c r="I1224" s="290"/>
      <c r="J1224" s="292">
        <f t="shared" si="18"/>
        <v>7932446</v>
      </c>
      <c r="K1224"/>
      <c r="L1224"/>
      <c r="M1224"/>
      <c r="N1224" s="262"/>
    </row>
    <row r="1225" spans="1:14" ht="30" x14ac:dyDescent="0.25">
      <c r="A1225" s="287"/>
      <c r="B1225" s="276" t="s">
        <v>2935</v>
      </c>
      <c r="C1225" s="290">
        <v>4592751</v>
      </c>
      <c r="D1225" s="290"/>
      <c r="E1225" s="290"/>
      <c r="F1225" s="290"/>
      <c r="G1225" s="290"/>
      <c r="H1225" s="290"/>
      <c r="I1225" s="290"/>
      <c r="J1225" s="292">
        <f t="shared" si="18"/>
        <v>4592751</v>
      </c>
      <c r="K1225"/>
      <c r="L1225"/>
      <c r="M1225"/>
      <c r="N1225" s="262"/>
    </row>
    <row r="1226" spans="1:14" ht="15" x14ac:dyDescent="0.25">
      <c r="A1226" s="287"/>
      <c r="B1226" s="276" t="s">
        <v>2936</v>
      </c>
      <c r="C1226" s="290">
        <v>57587483</v>
      </c>
      <c r="D1226" s="290"/>
      <c r="E1226" s="290"/>
      <c r="F1226" s="290"/>
      <c r="G1226" s="290"/>
      <c r="H1226" s="290"/>
      <c r="I1226" s="290"/>
      <c r="J1226" s="292">
        <f t="shared" si="18"/>
        <v>57587483</v>
      </c>
      <c r="K1226"/>
      <c r="L1226"/>
      <c r="M1226"/>
      <c r="N1226" s="262"/>
    </row>
    <row r="1227" spans="1:14" ht="30" x14ac:dyDescent="0.25">
      <c r="A1227" s="287"/>
      <c r="B1227" s="276" t="s">
        <v>2937</v>
      </c>
      <c r="C1227" s="290">
        <v>15235929</v>
      </c>
      <c r="D1227" s="290"/>
      <c r="E1227" s="290"/>
      <c r="F1227" s="290"/>
      <c r="G1227" s="290"/>
      <c r="H1227" s="290"/>
      <c r="I1227" s="290"/>
      <c r="J1227" s="292">
        <f t="shared" ref="J1227:J1290" si="19">SUM(C1227:I1227)</f>
        <v>15235929</v>
      </c>
      <c r="K1227"/>
      <c r="L1227"/>
      <c r="M1227"/>
      <c r="N1227" s="262"/>
    </row>
    <row r="1228" spans="1:14" ht="60" x14ac:dyDescent="0.25">
      <c r="A1228" s="287"/>
      <c r="B1228" s="276" t="s">
        <v>2938</v>
      </c>
      <c r="C1228" s="290">
        <v>3869591</v>
      </c>
      <c r="D1228" s="290"/>
      <c r="E1228" s="290"/>
      <c r="F1228" s="290"/>
      <c r="G1228" s="290"/>
      <c r="H1228" s="290"/>
      <c r="I1228" s="290"/>
      <c r="J1228" s="292">
        <f t="shared" si="19"/>
        <v>3869591</v>
      </c>
      <c r="K1228"/>
      <c r="L1228"/>
      <c r="M1228"/>
      <c r="N1228" s="262"/>
    </row>
    <row r="1229" spans="1:14" ht="60" x14ac:dyDescent="0.25">
      <c r="A1229" s="287"/>
      <c r="B1229" s="276" t="s">
        <v>2939</v>
      </c>
      <c r="C1229" s="290">
        <v>32064029</v>
      </c>
      <c r="D1229" s="290"/>
      <c r="E1229" s="290"/>
      <c r="F1229" s="290"/>
      <c r="G1229" s="290"/>
      <c r="H1229" s="290"/>
      <c r="I1229" s="290"/>
      <c r="J1229" s="292">
        <f t="shared" si="19"/>
        <v>32064029</v>
      </c>
      <c r="K1229"/>
      <c r="L1229"/>
      <c r="M1229"/>
      <c r="N1229" s="262"/>
    </row>
    <row r="1230" spans="1:14" ht="30" x14ac:dyDescent="0.25">
      <c r="A1230" s="287"/>
      <c r="B1230" s="276" t="s">
        <v>2940</v>
      </c>
      <c r="C1230" s="290">
        <v>62404864</v>
      </c>
      <c r="D1230" s="290"/>
      <c r="E1230" s="290"/>
      <c r="F1230" s="290"/>
      <c r="G1230" s="290"/>
      <c r="H1230" s="290"/>
      <c r="I1230" s="290"/>
      <c r="J1230" s="292">
        <f t="shared" si="19"/>
        <v>62404864</v>
      </c>
      <c r="K1230"/>
      <c r="L1230"/>
      <c r="M1230"/>
      <c r="N1230" s="262"/>
    </row>
    <row r="1231" spans="1:14" ht="45" x14ac:dyDescent="0.25">
      <c r="A1231" s="287"/>
      <c r="B1231" s="276" t="s">
        <v>2941</v>
      </c>
      <c r="C1231" s="290">
        <v>37326861</v>
      </c>
      <c r="D1231" s="290"/>
      <c r="E1231" s="290"/>
      <c r="F1231" s="290"/>
      <c r="G1231" s="290"/>
      <c r="H1231" s="290"/>
      <c r="I1231" s="290"/>
      <c r="J1231" s="292">
        <f t="shared" si="19"/>
        <v>37326861</v>
      </c>
      <c r="K1231"/>
      <c r="L1231"/>
      <c r="M1231"/>
      <c r="N1231" s="262"/>
    </row>
    <row r="1232" spans="1:14" ht="30" x14ac:dyDescent="0.25">
      <c r="A1232" s="287"/>
      <c r="B1232" s="276" t="s">
        <v>2942</v>
      </c>
      <c r="C1232" s="290"/>
      <c r="D1232" s="290"/>
      <c r="E1232" s="290"/>
      <c r="F1232" s="290"/>
      <c r="G1232" s="290">
        <v>70343</v>
      </c>
      <c r="H1232" s="290"/>
      <c r="I1232" s="290"/>
      <c r="J1232" s="292">
        <f t="shared" si="19"/>
        <v>70343</v>
      </c>
      <c r="K1232"/>
      <c r="L1232"/>
      <c r="M1232"/>
      <c r="N1232" s="262"/>
    </row>
    <row r="1233" spans="1:14" ht="30" x14ac:dyDescent="0.25">
      <c r="A1233" s="287"/>
      <c r="B1233" s="276" t="s">
        <v>2943</v>
      </c>
      <c r="C1233" s="290">
        <v>6779437</v>
      </c>
      <c r="D1233" s="290"/>
      <c r="E1233" s="290"/>
      <c r="F1233" s="290"/>
      <c r="G1233" s="290"/>
      <c r="H1233" s="290"/>
      <c r="I1233" s="290"/>
      <c r="J1233" s="292">
        <f t="shared" si="19"/>
        <v>6779437</v>
      </c>
      <c r="K1233"/>
      <c r="L1233"/>
      <c r="M1233"/>
      <c r="N1233" s="262"/>
    </row>
    <row r="1234" spans="1:14" ht="45" x14ac:dyDescent="0.25">
      <c r="A1234" s="287"/>
      <c r="B1234" s="276" t="s">
        <v>2944</v>
      </c>
      <c r="C1234" s="290">
        <v>11006928</v>
      </c>
      <c r="D1234" s="290"/>
      <c r="E1234" s="290"/>
      <c r="F1234" s="290"/>
      <c r="G1234" s="290"/>
      <c r="H1234" s="290"/>
      <c r="I1234" s="290"/>
      <c r="J1234" s="292">
        <f t="shared" si="19"/>
        <v>11006928</v>
      </c>
      <c r="K1234"/>
      <c r="L1234"/>
      <c r="M1234"/>
      <c r="N1234" s="262"/>
    </row>
    <row r="1235" spans="1:14" ht="30" x14ac:dyDescent="0.25">
      <c r="A1235" s="287"/>
      <c r="B1235" s="276" t="s">
        <v>2945</v>
      </c>
      <c r="C1235" s="290">
        <v>6755494</v>
      </c>
      <c r="D1235" s="290"/>
      <c r="E1235" s="290"/>
      <c r="F1235" s="290"/>
      <c r="G1235" s="290"/>
      <c r="H1235" s="290"/>
      <c r="I1235" s="290"/>
      <c r="J1235" s="292">
        <f t="shared" si="19"/>
        <v>6755494</v>
      </c>
      <c r="K1235"/>
      <c r="L1235"/>
      <c r="M1235"/>
      <c r="N1235" s="262"/>
    </row>
    <row r="1236" spans="1:14" ht="45" x14ac:dyDescent="0.25">
      <c r="A1236" s="287"/>
      <c r="B1236" s="276" t="s">
        <v>2946</v>
      </c>
      <c r="C1236" s="290">
        <v>4768626</v>
      </c>
      <c r="D1236" s="290"/>
      <c r="E1236" s="290"/>
      <c r="F1236" s="290"/>
      <c r="G1236" s="290"/>
      <c r="H1236" s="290"/>
      <c r="I1236" s="290"/>
      <c r="J1236" s="292">
        <f t="shared" si="19"/>
        <v>4768626</v>
      </c>
      <c r="K1236"/>
      <c r="L1236"/>
      <c r="M1236"/>
      <c r="N1236" s="262"/>
    </row>
    <row r="1237" spans="1:14" ht="45" x14ac:dyDescent="0.25">
      <c r="A1237" s="287"/>
      <c r="B1237" s="276" t="s">
        <v>2947</v>
      </c>
      <c r="C1237" s="290">
        <v>4718384</v>
      </c>
      <c r="D1237" s="290"/>
      <c r="E1237" s="290"/>
      <c r="F1237" s="290"/>
      <c r="G1237" s="290"/>
      <c r="H1237" s="290"/>
      <c r="I1237" s="290"/>
      <c r="J1237" s="292">
        <f t="shared" si="19"/>
        <v>4718384</v>
      </c>
      <c r="K1237"/>
      <c r="L1237"/>
      <c r="M1237"/>
      <c r="N1237" s="262"/>
    </row>
    <row r="1238" spans="1:14" ht="45" x14ac:dyDescent="0.25">
      <c r="A1238" s="287"/>
      <c r="B1238" s="276" t="s">
        <v>2948</v>
      </c>
      <c r="C1238" s="290">
        <v>6731551</v>
      </c>
      <c r="D1238" s="290"/>
      <c r="E1238" s="290"/>
      <c r="F1238" s="290"/>
      <c r="G1238" s="290"/>
      <c r="H1238" s="290"/>
      <c r="I1238" s="290"/>
      <c r="J1238" s="292">
        <f t="shared" si="19"/>
        <v>6731551</v>
      </c>
      <c r="K1238"/>
      <c r="L1238"/>
      <c r="M1238"/>
      <c r="N1238" s="262"/>
    </row>
    <row r="1239" spans="1:14" ht="45" x14ac:dyDescent="0.25">
      <c r="A1239" s="287"/>
      <c r="B1239" s="276" t="s">
        <v>2949</v>
      </c>
      <c r="C1239" s="290">
        <v>4802120</v>
      </c>
      <c r="D1239" s="290"/>
      <c r="E1239" s="290"/>
      <c r="F1239" s="290"/>
      <c r="G1239" s="290"/>
      <c r="H1239" s="290"/>
      <c r="I1239" s="290"/>
      <c r="J1239" s="292">
        <f t="shared" si="19"/>
        <v>4802120</v>
      </c>
      <c r="K1239"/>
      <c r="L1239"/>
      <c r="M1239"/>
      <c r="N1239" s="262"/>
    </row>
    <row r="1240" spans="1:14" ht="45" x14ac:dyDescent="0.25">
      <c r="A1240" s="287"/>
      <c r="B1240" s="276" t="s">
        <v>2950</v>
      </c>
      <c r="C1240" s="290">
        <v>11208701</v>
      </c>
      <c r="D1240" s="290"/>
      <c r="E1240" s="290"/>
      <c r="F1240" s="290"/>
      <c r="G1240" s="290"/>
      <c r="H1240" s="290"/>
      <c r="I1240" s="290"/>
      <c r="J1240" s="292">
        <f t="shared" si="19"/>
        <v>11208701</v>
      </c>
      <c r="K1240"/>
      <c r="L1240"/>
      <c r="M1240"/>
      <c r="N1240" s="262"/>
    </row>
    <row r="1241" spans="1:14" ht="45" x14ac:dyDescent="0.25">
      <c r="A1241" s="287"/>
      <c r="B1241" s="276" t="s">
        <v>2951</v>
      </c>
      <c r="C1241" s="290">
        <v>4718384</v>
      </c>
      <c r="D1241" s="290"/>
      <c r="E1241" s="290"/>
      <c r="F1241" s="290"/>
      <c r="G1241" s="290"/>
      <c r="H1241" s="290"/>
      <c r="I1241" s="290"/>
      <c r="J1241" s="292">
        <f t="shared" si="19"/>
        <v>4718384</v>
      </c>
      <c r="K1241"/>
      <c r="L1241"/>
      <c r="M1241"/>
      <c r="N1241" s="262"/>
    </row>
    <row r="1242" spans="1:14" ht="30" x14ac:dyDescent="0.25">
      <c r="A1242" s="287"/>
      <c r="B1242" s="276" t="s">
        <v>2952</v>
      </c>
      <c r="C1242" s="290">
        <v>525172</v>
      </c>
      <c r="D1242" s="290"/>
      <c r="E1242" s="290"/>
      <c r="F1242" s="290"/>
      <c r="G1242" s="290"/>
      <c r="H1242" s="290"/>
      <c r="I1242" s="290"/>
      <c r="J1242" s="292">
        <f t="shared" si="19"/>
        <v>525172</v>
      </c>
      <c r="K1242"/>
      <c r="L1242"/>
      <c r="M1242"/>
      <c r="N1242" s="262"/>
    </row>
    <row r="1243" spans="1:14" ht="30" x14ac:dyDescent="0.25">
      <c r="A1243" s="287"/>
      <c r="B1243" s="276" t="s">
        <v>2953</v>
      </c>
      <c r="C1243" s="290">
        <v>7517059</v>
      </c>
      <c r="D1243" s="290"/>
      <c r="E1243" s="290"/>
      <c r="F1243" s="290"/>
      <c r="G1243" s="290"/>
      <c r="H1243" s="290"/>
      <c r="I1243" s="290"/>
      <c r="J1243" s="292">
        <f t="shared" si="19"/>
        <v>7517059</v>
      </c>
      <c r="K1243"/>
      <c r="L1243"/>
      <c r="M1243"/>
      <c r="N1243" s="262"/>
    </row>
    <row r="1244" spans="1:14" ht="45" x14ac:dyDescent="0.25">
      <c r="A1244" s="287"/>
      <c r="B1244" s="276" t="s">
        <v>2954</v>
      </c>
      <c r="C1244" s="290">
        <v>5000000</v>
      </c>
      <c r="D1244" s="290"/>
      <c r="E1244" s="290"/>
      <c r="F1244" s="290"/>
      <c r="G1244" s="290"/>
      <c r="H1244" s="290"/>
      <c r="I1244" s="290"/>
      <c r="J1244" s="292">
        <f t="shared" si="19"/>
        <v>5000000</v>
      </c>
      <c r="K1244"/>
      <c r="L1244"/>
      <c r="M1244"/>
      <c r="N1244" s="262"/>
    </row>
    <row r="1245" spans="1:14" ht="30" x14ac:dyDescent="0.25">
      <c r="A1245" s="287"/>
      <c r="B1245" s="276" t="s">
        <v>2955</v>
      </c>
      <c r="C1245" s="290">
        <v>138822901</v>
      </c>
      <c r="D1245" s="290"/>
      <c r="E1245" s="290"/>
      <c r="F1245" s="290"/>
      <c r="G1245" s="290"/>
      <c r="H1245" s="290"/>
      <c r="I1245" s="290"/>
      <c r="J1245" s="292">
        <f t="shared" si="19"/>
        <v>138822901</v>
      </c>
      <c r="K1245"/>
      <c r="L1245"/>
      <c r="M1245"/>
      <c r="N1245" s="262"/>
    </row>
    <row r="1246" spans="1:14" ht="60" x14ac:dyDescent="0.25">
      <c r="A1246" s="287"/>
      <c r="B1246" s="276" t="s">
        <v>2956</v>
      </c>
      <c r="C1246" s="290">
        <v>6943750</v>
      </c>
      <c r="D1246" s="290"/>
      <c r="E1246" s="290"/>
      <c r="F1246" s="290"/>
      <c r="G1246" s="290"/>
      <c r="H1246" s="290"/>
      <c r="I1246" s="290"/>
      <c r="J1246" s="292">
        <f t="shared" si="19"/>
        <v>6943750</v>
      </c>
      <c r="K1246"/>
      <c r="L1246"/>
      <c r="M1246"/>
      <c r="N1246" s="262"/>
    </row>
    <row r="1247" spans="1:14" ht="30" x14ac:dyDescent="0.25">
      <c r="A1247" s="287"/>
      <c r="B1247" s="276" t="s">
        <v>2957</v>
      </c>
      <c r="C1247" s="290">
        <v>16438254</v>
      </c>
      <c r="D1247" s="290"/>
      <c r="E1247" s="290"/>
      <c r="F1247" s="290"/>
      <c r="G1247" s="290"/>
      <c r="H1247" s="290"/>
      <c r="I1247" s="290"/>
      <c r="J1247" s="292">
        <f t="shared" si="19"/>
        <v>16438254</v>
      </c>
      <c r="K1247"/>
      <c r="L1247"/>
      <c r="M1247"/>
      <c r="N1247" s="262"/>
    </row>
    <row r="1248" spans="1:14" ht="30" x14ac:dyDescent="0.25">
      <c r="A1248" s="287"/>
      <c r="B1248" s="276" t="s">
        <v>2958</v>
      </c>
      <c r="C1248" s="290">
        <v>40250191</v>
      </c>
      <c r="D1248" s="290"/>
      <c r="E1248" s="290"/>
      <c r="F1248" s="290"/>
      <c r="G1248" s="290"/>
      <c r="H1248" s="290"/>
      <c r="I1248" s="290"/>
      <c r="J1248" s="292">
        <f t="shared" si="19"/>
        <v>40250191</v>
      </c>
      <c r="K1248"/>
      <c r="L1248"/>
      <c r="M1248"/>
      <c r="N1248" s="262"/>
    </row>
    <row r="1249" spans="1:14" ht="45" x14ac:dyDescent="0.25">
      <c r="A1249" s="287"/>
      <c r="B1249" s="276" t="s">
        <v>2959</v>
      </c>
      <c r="C1249" s="290">
        <v>4023164</v>
      </c>
      <c r="D1249" s="290"/>
      <c r="E1249" s="290"/>
      <c r="F1249" s="290"/>
      <c r="G1249" s="290"/>
      <c r="H1249" s="290"/>
      <c r="I1249" s="290"/>
      <c r="J1249" s="292">
        <f t="shared" si="19"/>
        <v>4023164</v>
      </c>
      <c r="K1249"/>
      <c r="L1249"/>
      <c r="M1249"/>
      <c r="N1249" s="262"/>
    </row>
    <row r="1250" spans="1:14" ht="45" x14ac:dyDescent="0.25">
      <c r="A1250" s="287"/>
      <c r="B1250" s="276" t="s">
        <v>2960</v>
      </c>
      <c r="C1250" s="290">
        <v>11006928</v>
      </c>
      <c r="D1250" s="290"/>
      <c r="E1250" s="290"/>
      <c r="F1250" s="290"/>
      <c r="G1250" s="290"/>
      <c r="H1250" s="290"/>
      <c r="I1250" s="290"/>
      <c r="J1250" s="292">
        <f t="shared" si="19"/>
        <v>11006928</v>
      </c>
      <c r="K1250"/>
      <c r="L1250"/>
      <c r="M1250"/>
      <c r="N1250" s="262"/>
    </row>
    <row r="1251" spans="1:14" ht="45" x14ac:dyDescent="0.25">
      <c r="A1251" s="287"/>
      <c r="B1251" s="276" t="s">
        <v>2961</v>
      </c>
      <c r="C1251" s="290">
        <v>6659723</v>
      </c>
      <c r="D1251" s="290"/>
      <c r="E1251" s="290"/>
      <c r="F1251" s="290"/>
      <c r="G1251" s="290"/>
      <c r="H1251" s="290"/>
      <c r="I1251" s="290"/>
      <c r="J1251" s="292">
        <f t="shared" si="19"/>
        <v>6659723</v>
      </c>
      <c r="K1251"/>
      <c r="L1251"/>
      <c r="M1251"/>
      <c r="N1251" s="262"/>
    </row>
    <row r="1252" spans="1:14" ht="45" x14ac:dyDescent="0.25">
      <c r="A1252" s="287"/>
      <c r="B1252" s="276" t="s">
        <v>2962</v>
      </c>
      <c r="C1252" s="290">
        <v>12351763</v>
      </c>
      <c r="D1252" s="290"/>
      <c r="E1252" s="290"/>
      <c r="F1252" s="290"/>
      <c r="G1252" s="290"/>
      <c r="H1252" s="290"/>
      <c r="I1252" s="290"/>
      <c r="J1252" s="292">
        <f t="shared" si="19"/>
        <v>12351763</v>
      </c>
      <c r="K1252"/>
      <c r="L1252"/>
      <c r="M1252"/>
      <c r="N1252" s="262"/>
    </row>
    <row r="1253" spans="1:14" ht="45" x14ac:dyDescent="0.25">
      <c r="A1253" s="287"/>
      <c r="B1253" s="276" t="s">
        <v>2963</v>
      </c>
      <c r="C1253" s="290">
        <v>4768626</v>
      </c>
      <c r="D1253" s="290"/>
      <c r="E1253" s="290"/>
      <c r="F1253" s="290"/>
      <c r="G1253" s="290"/>
      <c r="H1253" s="290"/>
      <c r="I1253" s="290"/>
      <c r="J1253" s="292">
        <f t="shared" si="19"/>
        <v>4768626</v>
      </c>
      <c r="K1253"/>
      <c r="L1253"/>
      <c r="M1253"/>
      <c r="N1253" s="262"/>
    </row>
    <row r="1254" spans="1:14" ht="30" x14ac:dyDescent="0.25">
      <c r="A1254" s="287"/>
      <c r="B1254" s="276" t="s">
        <v>2964</v>
      </c>
      <c r="C1254" s="290">
        <v>4785373</v>
      </c>
      <c r="D1254" s="290"/>
      <c r="E1254" s="290"/>
      <c r="F1254" s="290"/>
      <c r="G1254" s="290"/>
      <c r="H1254" s="290"/>
      <c r="I1254" s="290"/>
      <c r="J1254" s="292">
        <f t="shared" si="19"/>
        <v>4785373</v>
      </c>
      <c r="K1254"/>
      <c r="L1254"/>
      <c r="M1254"/>
      <c r="N1254" s="262"/>
    </row>
    <row r="1255" spans="1:14" ht="45" x14ac:dyDescent="0.25">
      <c r="A1255" s="287"/>
      <c r="B1255" s="276" t="s">
        <v>2965</v>
      </c>
      <c r="C1255" s="290">
        <v>6731551</v>
      </c>
      <c r="D1255" s="290"/>
      <c r="E1255" s="290"/>
      <c r="F1255" s="290"/>
      <c r="G1255" s="290"/>
      <c r="H1255" s="290"/>
      <c r="I1255" s="290"/>
      <c r="J1255" s="292">
        <f t="shared" si="19"/>
        <v>6731551</v>
      </c>
      <c r="K1255"/>
      <c r="L1255"/>
      <c r="M1255"/>
      <c r="N1255" s="262"/>
    </row>
    <row r="1256" spans="1:14" ht="30" x14ac:dyDescent="0.25">
      <c r="A1256" s="287"/>
      <c r="B1256" s="276" t="s">
        <v>2966</v>
      </c>
      <c r="C1256" s="290">
        <v>21904546</v>
      </c>
      <c r="D1256" s="290"/>
      <c r="E1256" s="290"/>
      <c r="F1256" s="290"/>
      <c r="G1256" s="290"/>
      <c r="H1256" s="290"/>
      <c r="I1256" s="290"/>
      <c r="J1256" s="292">
        <f t="shared" si="19"/>
        <v>21904546</v>
      </c>
      <c r="K1256"/>
      <c r="L1256"/>
      <c r="M1256"/>
      <c r="N1256" s="262"/>
    </row>
    <row r="1257" spans="1:14" ht="45" x14ac:dyDescent="0.25">
      <c r="A1257" s="287"/>
      <c r="B1257" s="276" t="s">
        <v>2967</v>
      </c>
      <c r="C1257" s="290">
        <v>4802120</v>
      </c>
      <c r="D1257" s="290"/>
      <c r="E1257" s="290"/>
      <c r="F1257" s="290"/>
      <c r="G1257" s="290"/>
      <c r="H1257" s="290"/>
      <c r="I1257" s="290"/>
      <c r="J1257" s="292">
        <f t="shared" si="19"/>
        <v>4802120</v>
      </c>
      <c r="K1257"/>
      <c r="L1257"/>
      <c r="M1257"/>
      <c r="N1257" s="262"/>
    </row>
    <row r="1258" spans="1:14" ht="45" x14ac:dyDescent="0.25">
      <c r="A1258" s="287"/>
      <c r="B1258" s="276" t="s">
        <v>2968</v>
      </c>
      <c r="C1258" s="290">
        <v>6731551</v>
      </c>
      <c r="D1258" s="290"/>
      <c r="E1258" s="290"/>
      <c r="F1258" s="290"/>
      <c r="G1258" s="290"/>
      <c r="H1258" s="290"/>
      <c r="I1258" s="290"/>
      <c r="J1258" s="292">
        <f t="shared" si="19"/>
        <v>6731551</v>
      </c>
      <c r="K1258"/>
      <c r="L1258"/>
      <c r="M1258"/>
      <c r="N1258" s="262"/>
    </row>
    <row r="1259" spans="1:14" ht="30" x14ac:dyDescent="0.25">
      <c r="A1259" s="287"/>
      <c r="B1259" s="276" t="s">
        <v>2969</v>
      </c>
      <c r="C1259" s="290">
        <v>89494061</v>
      </c>
      <c r="D1259" s="290"/>
      <c r="E1259" s="290"/>
      <c r="F1259" s="290"/>
      <c r="G1259" s="290"/>
      <c r="H1259" s="290"/>
      <c r="I1259" s="290"/>
      <c r="J1259" s="292">
        <f t="shared" si="19"/>
        <v>89494061</v>
      </c>
      <c r="K1259"/>
      <c r="L1259"/>
      <c r="M1259"/>
      <c r="N1259" s="262"/>
    </row>
    <row r="1260" spans="1:14" ht="30" x14ac:dyDescent="0.25">
      <c r="A1260" s="287"/>
      <c r="B1260" s="276" t="s">
        <v>2970</v>
      </c>
      <c r="C1260" s="290">
        <v>41235553</v>
      </c>
      <c r="D1260" s="290"/>
      <c r="E1260" s="290"/>
      <c r="F1260" s="290"/>
      <c r="G1260" s="290"/>
      <c r="H1260" s="290"/>
      <c r="I1260" s="290"/>
      <c r="J1260" s="292">
        <f t="shared" si="19"/>
        <v>41235553</v>
      </c>
      <c r="K1260"/>
      <c r="L1260"/>
      <c r="M1260"/>
      <c r="N1260" s="262"/>
    </row>
    <row r="1261" spans="1:14" ht="30" x14ac:dyDescent="0.25">
      <c r="A1261" s="287"/>
      <c r="B1261" s="276" t="s">
        <v>2971</v>
      </c>
      <c r="C1261" s="290">
        <v>6686174</v>
      </c>
      <c r="D1261" s="290"/>
      <c r="E1261" s="290"/>
      <c r="F1261" s="290"/>
      <c r="G1261" s="290"/>
      <c r="H1261" s="290"/>
      <c r="I1261" s="290"/>
      <c r="J1261" s="292">
        <f t="shared" si="19"/>
        <v>6686174</v>
      </c>
      <c r="K1261"/>
      <c r="L1261"/>
      <c r="M1261"/>
      <c r="N1261" s="262"/>
    </row>
    <row r="1262" spans="1:14" ht="45" x14ac:dyDescent="0.25">
      <c r="A1262" s="287"/>
      <c r="B1262" s="276" t="s">
        <v>2972</v>
      </c>
      <c r="C1262" s="290">
        <v>8629922</v>
      </c>
      <c r="D1262" s="290"/>
      <c r="E1262" s="290"/>
      <c r="F1262" s="290"/>
      <c r="G1262" s="290"/>
      <c r="H1262" s="290"/>
      <c r="I1262" s="290"/>
      <c r="J1262" s="292">
        <f t="shared" si="19"/>
        <v>8629922</v>
      </c>
      <c r="K1262"/>
      <c r="L1262"/>
      <c r="M1262"/>
      <c r="N1262" s="262"/>
    </row>
    <row r="1263" spans="1:14" ht="45" x14ac:dyDescent="0.25">
      <c r="A1263" s="287"/>
      <c r="B1263" s="276" t="s">
        <v>2973</v>
      </c>
      <c r="C1263" s="290">
        <v>2390995</v>
      </c>
      <c r="D1263" s="290"/>
      <c r="E1263" s="290"/>
      <c r="F1263" s="290"/>
      <c r="G1263" s="290"/>
      <c r="H1263" s="290"/>
      <c r="I1263" s="290"/>
      <c r="J1263" s="292">
        <f t="shared" si="19"/>
        <v>2390995</v>
      </c>
      <c r="K1263"/>
      <c r="L1263"/>
      <c r="M1263"/>
      <c r="N1263" s="262"/>
    </row>
    <row r="1264" spans="1:14" ht="30" x14ac:dyDescent="0.25">
      <c r="A1264" s="287"/>
      <c r="B1264" s="276" t="s">
        <v>2974</v>
      </c>
      <c r="C1264" s="290">
        <v>48368948</v>
      </c>
      <c r="D1264" s="290"/>
      <c r="E1264" s="290"/>
      <c r="F1264" s="290"/>
      <c r="G1264" s="290"/>
      <c r="H1264" s="290"/>
      <c r="I1264" s="290"/>
      <c r="J1264" s="292">
        <f t="shared" si="19"/>
        <v>48368948</v>
      </c>
      <c r="K1264"/>
      <c r="L1264"/>
      <c r="M1264"/>
      <c r="N1264" s="262"/>
    </row>
    <row r="1265" spans="1:14" ht="30" x14ac:dyDescent="0.25">
      <c r="A1265" s="287"/>
      <c r="B1265" s="276" t="s">
        <v>2975</v>
      </c>
      <c r="C1265" s="290">
        <v>53450831</v>
      </c>
      <c r="D1265" s="290"/>
      <c r="E1265" s="290"/>
      <c r="F1265" s="290"/>
      <c r="G1265" s="290"/>
      <c r="H1265" s="290"/>
      <c r="I1265" s="290"/>
      <c r="J1265" s="292">
        <f t="shared" si="19"/>
        <v>53450831</v>
      </c>
      <c r="K1265"/>
      <c r="L1265"/>
      <c r="M1265"/>
      <c r="N1265" s="262"/>
    </row>
    <row r="1266" spans="1:14" ht="30" x14ac:dyDescent="0.25">
      <c r="A1266" s="287"/>
      <c r="B1266" s="276" t="s">
        <v>2976</v>
      </c>
      <c r="C1266" s="290">
        <v>22813453</v>
      </c>
      <c r="D1266" s="290"/>
      <c r="E1266" s="290"/>
      <c r="F1266" s="290"/>
      <c r="G1266" s="290"/>
      <c r="H1266" s="290"/>
      <c r="I1266" s="290"/>
      <c r="J1266" s="292">
        <f t="shared" si="19"/>
        <v>22813453</v>
      </c>
      <c r="K1266"/>
      <c r="L1266"/>
      <c r="M1266"/>
      <c r="N1266" s="262"/>
    </row>
    <row r="1267" spans="1:14" ht="45" x14ac:dyDescent="0.25">
      <c r="A1267" s="287"/>
      <c r="B1267" s="276" t="s">
        <v>2977</v>
      </c>
      <c r="C1267" s="290">
        <v>11087637</v>
      </c>
      <c r="D1267" s="290"/>
      <c r="E1267" s="290"/>
      <c r="F1267" s="290"/>
      <c r="G1267" s="290"/>
      <c r="H1267" s="290"/>
      <c r="I1267" s="290"/>
      <c r="J1267" s="292">
        <f t="shared" si="19"/>
        <v>11087637</v>
      </c>
      <c r="K1267"/>
      <c r="L1267"/>
      <c r="M1267"/>
      <c r="N1267" s="262"/>
    </row>
    <row r="1268" spans="1:14" ht="45" x14ac:dyDescent="0.25">
      <c r="A1268" s="287"/>
      <c r="B1268" s="276" t="s">
        <v>2978</v>
      </c>
      <c r="C1268" s="290">
        <v>12351763</v>
      </c>
      <c r="D1268" s="290"/>
      <c r="E1268" s="290"/>
      <c r="F1268" s="290"/>
      <c r="G1268" s="290"/>
      <c r="H1268" s="290"/>
      <c r="I1268" s="290"/>
      <c r="J1268" s="292">
        <f t="shared" si="19"/>
        <v>12351763</v>
      </c>
      <c r="K1268"/>
      <c r="L1268"/>
      <c r="M1268"/>
      <c r="N1268" s="262"/>
    </row>
    <row r="1269" spans="1:14" ht="45" x14ac:dyDescent="0.25">
      <c r="A1269" s="287"/>
      <c r="B1269" s="276" t="s">
        <v>2979</v>
      </c>
      <c r="C1269" s="290">
        <v>6731551</v>
      </c>
      <c r="D1269" s="290"/>
      <c r="E1269" s="290"/>
      <c r="F1269" s="290"/>
      <c r="G1269" s="290"/>
      <c r="H1269" s="290"/>
      <c r="I1269" s="290"/>
      <c r="J1269" s="292">
        <f t="shared" si="19"/>
        <v>6731551</v>
      </c>
      <c r="K1269"/>
      <c r="L1269"/>
      <c r="M1269"/>
      <c r="N1269" s="262"/>
    </row>
    <row r="1270" spans="1:14" ht="45" x14ac:dyDescent="0.25">
      <c r="A1270" s="287"/>
      <c r="B1270" s="276" t="s">
        <v>2980</v>
      </c>
      <c r="C1270" s="290">
        <v>4768626</v>
      </c>
      <c r="D1270" s="290"/>
      <c r="E1270" s="290"/>
      <c r="F1270" s="290"/>
      <c r="G1270" s="290"/>
      <c r="H1270" s="290"/>
      <c r="I1270" s="290"/>
      <c r="J1270" s="292">
        <f t="shared" si="19"/>
        <v>4768626</v>
      </c>
      <c r="K1270"/>
      <c r="L1270"/>
      <c r="M1270"/>
      <c r="N1270" s="262"/>
    </row>
    <row r="1271" spans="1:14" ht="45" x14ac:dyDescent="0.25">
      <c r="A1271" s="287"/>
      <c r="B1271" s="276" t="s">
        <v>2981</v>
      </c>
      <c r="C1271" s="290">
        <v>6611838</v>
      </c>
      <c r="D1271" s="290"/>
      <c r="E1271" s="290"/>
      <c r="F1271" s="290"/>
      <c r="G1271" s="290"/>
      <c r="H1271" s="290"/>
      <c r="I1271" s="290"/>
      <c r="J1271" s="292">
        <f t="shared" si="19"/>
        <v>6611838</v>
      </c>
      <c r="K1271"/>
      <c r="L1271"/>
      <c r="M1271"/>
      <c r="N1271" s="262"/>
    </row>
    <row r="1272" spans="1:14" ht="45" x14ac:dyDescent="0.25">
      <c r="A1272" s="287"/>
      <c r="B1272" s="276" t="s">
        <v>2982</v>
      </c>
      <c r="C1272" s="290">
        <v>4785373</v>
      </c>
      <c r="D1272" s="290"/>
      <c r="E1272" s="290"/>
      <c r="F1272" s="290"/>
      <c r="G1272" s="290"/>
      <c r="H1272" s="290"/>
      <c r="I1272" s="290"/>
      <c r="J1272" s="292">
        <f t="shared" si="19"/>
        <v>4785373</v>
      </c>
      <c r="K1272"/>
      <c r="L1272"/>
      <c r="M1272"/>
      <c r="N1272" s="262"/>
    </row>
    <row r="1273" spans="1:14" ht="30" x14ac:dyDescent="0.25">
      <c r="A1273" s="287"/>
      <c r="B1273" s="276" t="s">
        <v>2983</v>
      </c>
      <c r="C1273" s="290">
        <v>12576962</v>
      </c>
      <c r="D1273" s="290"/>
      <c r="E1273" s="290"/>
      <c r="F1273" s="290"/>
      <c r="G1273" s="290"/>
      <c r="H1273" s="290"/>
      <c r="I1273" s="290"/>
      <c r="J1273" s="292">
        <f t="shared" si="19"/>
        <v>12576962</v>
      </c>
      <c r="K1273"/>
      <c r="L1273"/>
      <c r="M1273"/>
      <c r="N1273" s="262"/>
    </row>
    <row r="1274" spans="1:14" ht="45" x14ac:dyDescent="0.25">
      <c r="A1274" s="287"/>
      <c r="B1274" s="276" t="s">
        <v>2984</v>
      </c>
      <c r="C1274" s="290">
        <v>6731551</v>
      </c>
      <c r="D1274" s="290"/>
      <c r="E1274" s="290"/>
      <c r="F1274" s="290"/>
      <c r="G1274" s="290"/>
      <c r="H1274" s="290"/>
      <c r="I1274" s="290"/>
      <c r="J1274" s="292">
        <f t="shared" si="19"/>
        <v>6731551</v>
      </c>
      <c r="K1274"/>
      <c r="L1274"/>
      <c r="M1274"/>
      <c r="N1274" s="262"/>
    </row>
    <row r="1275" spans="1:14" ht="45" x14ac:dyDescent="0.25">
      <c r="A1275" s="287"/>
      <c r="B1275" s="276" t="s">
        <v>2985</v>
      </c>
      <c r="C1275" s="290">
        <v>11289410</v>
      </c>
      <c r="D1275" s="290"/>
      <c r="E1275" s="290"/>
      <c r="F1275" s="290"/>
      <c r="G1275" s="290"/>
      <c r="H1275" s="290"/>
      <c r="I1275" s="290"/>
      <c r="J1275" s="292">
        <f t="shared" si="19"/>
        <v>11289410</v>
      </c>
      <c r="K1275"/>
      <c r="L1275"/>
      <c r="M1275"/>
      <c r="N1275" s="262"/>
    </row>
    <row r="1276" spans="1:14" ht="30" x14ac:dyDescent="0.25">
      <c r="A1276" s="287"/>
      <c r="B1276" s="276" t="s">
        <v>2986</v>
      </c>
      <c r="C1276" s="290">
        <v>3046603</v>
      </c>
      <c r="D1276" s="290"/>
      <c r="E1276" s="290"/>
      <c r="F1276" s="290"/>
      <c r="G1276" s="290"/>
      <c r="H1276" s="290"/>
      <c r="I1276" s="290"/>
      <c r="J1276" s="292">
        <f t="shared" si="19"/>
        <v>3046603</v>
      </c>
      <c r="K1276"/>
      <c r="L1276"/>
      <c r="M1276"/>
      <c r="N1276" s="262"/>
    </row>
    <row r="1277" spans="1:14" ht="30" x14ac:dyDescent="0.25">
      <c r="A1277" s="287"/>
      <c r="B1277" s="276" t="s">
        <v>2987</v>
      </c>
      <c r="C1277" s="290">
        <v>29766749</v>
      </c>
      <c r="D1277" s="290"/>
      <c r="E1277" s="290"/>
      <c r="F1277" s="290"/>
      <c r="G1277" s="290"/>
      <c r="H1277" s="290"/>
      <c r="I1277" s="290"/>
      <c r="J1277" s="292">
        <f t="shared" si="19"/>
        <v>29766749</v>
      </c>
      <c r="K1277"/>
      <c r="L1277"/>
      <c r="M1277"/>
      <c r="N1277" s="262"/>
    </row>
    <row r="1278" spans="1:14" ht="60" x14ac:dyDescent="0.25">
      <c r="A1278" s="287"/>
      <c r="B1278" s="276" t="s">
        <v>2988</v>
      </c>
      <c r="C1278" s="290">
        <v>9223416</v>
      </c>
      <c r="D1278" s="290"/>
      <c r="E1278" s="290"/>
      <c r="F1278" s="290"/>
      <c r="G1278" s="290"/>
      <c r="H1278" s="290"/>
      <c r="I1278" s="290"/>
      <c r="J1278" s="292">
        <f t="shared" si="19"/>
        <v>9223416</v>
      </c>
      <c r="K1278"/>
      <c r="L1278"/>
      <c r="M1278"/>
      <c r="N1278" s="262"/>
    </row>
    <row r="1279" spans="1:14" ht="45" x14ac:dyDescent="0.25">
      <c r="A1279" s="287"/>
      <c r="B1279" s="276" t="s">
        <v>2989</v>
      </c>
      <c r="C1279" s="290">
        <v>27364844</v>
      </c>
      <c r="D1279" s="290"/>
      <c r="E1279" s="290"/>
      <c r="F1279" s="290"/>
      <c r="G1279" s="290"/>
      <c r="H1279" s="290"/>
      <c r="I1279" s="290"/>
      <c r="J1279" s="292">
        <f t="shared" si="19"/>
        <v>27364844</v>
      </c>
      <c r="K1279"/>
      <c r="L1279"/>
      <c r="M1279"/>
      <c r="N1279" s="262"/>
    </row>
    <row r="1280" spans="1:14" ht="30" x14ac:dyDescent="0.25">
      <c r="A1280" s="287"/>
      <c r="B1280" s="276" t="s">
        <v>2990</v>
      </c>
      <c r="C1280" s="290">
        <v>43920270</v>
      </c>
      <c r="D1280" s="290"/>
      <c r="E1280" s="290"/>
      <c r="F1280" s="290"/>
      <c r="G1280" s="290"/>
      <c r="H1280" s="290"/>
      <c r="I1280" s="290"/>
      <c r="J1280" s="292">
        <f t="shared" si="19"/>
        <v>43920270</v>
      </c>
      <c r="K1280"/>
      <c r="L1280"/>
      <c r="M1280"/>
      <c r="N1280" s="262"/>
    </row>
    <row r="1281" spans="1:14" ht="30" x14ac:dyDescent="0.25">
      <c r="A1281" s="287"/>
      <c r="B1281" s="276" t="s">
        <v>2991</v>
      </c>
      <c r="C1281" s="290">
        <v>29127072</v>
      </c>
      <c r="D1281" s="290"/>
      <c r="E1281" s="290"/>
      <c r="F1281" s="290"/>
      <c r="G1281" s="290"/>
      <c r="H1281" s="290"/>
      <c r="I1281" s="290"/>
      <c r="J1281" s="292">
        <f t="shared" si="19"/>
        <v>29127072</v>
      </c>
      <c r="K1281"/>
      <c r="L1281"/>
      <c r="M1281"/>
      <c r="N1281" s="262"/>
    </row>
    <row r="1282" spans="1:14" ht="45" x14ac:dyDescent="0.25">
      <c r="A1282" s="287"/>
      <c r="B1282" s="276" t="s">
        <v>2992</v>
      </c>
      <c r="C1282" s="290">
        <v>6755494</v>
      </c>
      <c r="D1282" s="290"/>
      <c r="E1282" s="290"/>
      <c r="F1282" s="290"/>
      <c r="G1282" s="290"/>
      <c r="H1282" s="290"/>
      <c r="I1282" s="290"/>
      <c r="J1282" s="292">
        <f t="shared" si="19"/>
        <v>6755494</v>
      </c>
      <c r="K1282"/>
      <c r="L1282"/>
      <c r="M1282"/>
      <c r="N1282" s="262"/>
    </row>
    <row r="1283" spans="1:14" ht="45" x14ac:dyDescent="0.25">
      <c r="A1283" s="287"/>
      <c r="B1283" s="276" t="s">
        <v>2993</v>
      </c>
      <c r="C1283" s="290">
        <v>11006928</v>
      </c>
      <c r="D1283" s="290"/>
      <c r="E1283" s="290"/>
      <c r="F1283" s="290"/>
      <c r="G1283" s="290"/>
      <c r="H1283" s="290"/>
      <c r="I1283" s="290"/>
      <c r="J1283" s="292">
        <f t="shared" si="19"/>
        <v>11006928</v>
      </c>
      <c r="K1283"/>
      <c r="L1283"/>
      <c r="M1283"/>
      <c r="N1283" s="262"/>
    </row>
    <row r="1284" spans="1:14" ht="45" x14ac:dyDescent="0.25">
      <c r="A1284" s="287"/>
      <c r="B1284" s="276" t="s">
        <v>2994</v>
      </c>
      <c r="C1284" s="290">
        <v>4768626</v>
      </c>
      <c r="D1284" s="290"/>
      <c r="E1284" s="290"/>
      <c r="F1284" s="290"/>
      <c r="G1284" s="290"/>
      <c r="H1284" s="290"/>
      <c r="I1284" s="290"/>
      <c r="J1284" s="292">
        <f t="shared" si="19"/>
        <v>4768626</v>
      </c>
      <c r="K1284"/>
      <c r="L1284"/>
      <c r="M1284"/>
      <c r="N1284" s="262"/>
    </row>
    <row r="1285" spans="1:14" ht="45" x14ac:dyDescent="0.25">
      <c r="A1285" s="287"/>
      <c r="B1285" s="276" t="s">
        <v>2995</v>
      </c>
      <c r="C1285" s="290">
        <v>6659723</v>
      </c>
      <c r="D1285" s="290"/>
      <c r="E1285" s="290"/>
      <c r="F1285" s="290"/>
      <c r="G1285" s="290"/>
      <c r="H1285" s="290"/>
      <c r="I1285" s="290"/>
      <c r="J1285" s="292">
        <f t="shared" si="19"/>
        <v>6659723</v>
      </c>
      <c r="K1285"/>
      <c r="L1285"/>
      <c r="M1285"/>
      <c r="N1285" s="262"/>
    </row>
    <row r="1286" spans="1:14" ht="45" x14ac:dyDescent="0.25">
      <c r="A1286" s="287"/>
      <c r="B1286" s="276" t="s">
        <v>2996</v>
      </c>
      <c r="C1286" s="290">
        <v>6779437</v>
      </c>
      <c r="D1286" s="290"/>
      <c r="E1286" s="290"/>
      <c r="F1286" s="290"/>
      <c r="G1286" s="290"/>
      <c r="H1286" s="290"/>
      <c r="I1286" s="290"/>
      <c r="J1286" s="292">
        <f t="shared" si="19"/>
        <v>6779437</v>
      </c>
      <c r="K1286"/>
      <c r="L1286"/>
      <c r="M1286"/>
      <c r="N1286" s="262"/>
    </row>
    <row r="1287" spans="1:14" ht="30" x14ac:dyDescent="0.25">
      <c r="A1287" s="287"/>
      <c r="B1287" s="276" t="s">
        <v>2997</v>
      </c>
      <c r="C1287" s="290">
        <v>11087637</v>
      </c>
      <c r="D1287" s="290"/>
      <c r="E1287" s="290"/>
      <c r="F1287" s="290"/>
      <c r="G1287" s="290"/>
      <c r="H1287" s="290"/>
      <c r="I1287" s="290"/>
      <c r="J1287" s="292">
        <f t="shared" si="19"/>
        <v>11087637</v>
      </c>
      <c r="K1287"/>
      <c r="L1287"/>
      <c r="M1287"/>
      <c r="N1287" s="262"/>
    </row>
    <row r="1288" spans="1:14" ht="45" x14ac:dyDescent="0.25">
      <c r="A1288" s="287"/>
      <c r="B1288" s="276" t="s">
        <v>2998</v>
      </c>
      <c r="C1288" s="290">
        <v>11208701</v>
      </c>
      <c r="D1288" s="290"/>
      <c r="E1288" s="290"/>
      <c r="F1288" s="290"/>
      <c r="G1288" s="290"/>
      <c r="H1288" s="290"/>
      <c r="I1288" s="290"/>
      <c r="J1288" s="292">
        <f t="shared" si="19"/>
        <v>11208701</v>
      </c>
      <c r="K1288"/>
      <c r="L1288"/>
      <c r="M1288"/>
      <c r="N1288" s="262"/>
    </row>
    <row r="1289" spans="1:14" ht="45" x14ac:dyDescent="0.25">
      <c r="A1289" s="287"/>
      <c r="B1289" s="276" t="s">
        <v>2999</v>
      </c>
      <c r="C1289" s="290">
        <v>11208701</v>
      </c>
      <c r="D1289" s="290"/>
      <c r="E1289" s="290"/>
      <c r="F1289" s="290"/>
      <c r="G1289" s="290"/>
      <c r="H1289" s="290"/>
      <c r="I1289" s="290"/>
      <c r="J1289" s="292">
        <f t="shared" si="19"/>
        <v>11208701</v>
      </c>
      <c r="K1289"/>
      <c r="L1289"/>
      <c r="M1289"/>
      <c r="N1289" s="262"/>
    </row>
    <row r="1290" spans="1:14" ht="30" x14ac:dyDescent="0.25">
      <c r="A1290" s="287"/>
      <c r="B1290" s="276" t="s">
        <v>3000</v>
      </c>
      <c r="C1290" s="290">
        <v>2080099</v>
      </c>
      <c r="D1290" s="290"/>
      <c r="E1290" s="290"/>
      <c r="F1290" s="290"/>
      <c r="G1290" s="290"/>
      <c r="H1290" s="290"/>
      <c r="I1290" s="290"/>
      <c r="J1290" s="292">
        <f t="shared" si="19"/>
        <v>2080099</v>
      </c>
      <c r="K1290"/>
      <c r="L1290"/>
      <c r="M1290"/>
      <c r="N1290" s="262"/>
    </row>
    <row r="1291" spans="1:14" ht="30" x14ac:dyDescent="0.25">
      <c r="A1291" s="287"/>
      <c r="B1291" s="276" t="s">
        <v>3001</v>
      </c>
      <c r="C1291" s="290">
        <v>20611708</v>
      </c>
      <c r="D1291" s="290"/>
      <c r="E1291" s="290"/>
      <c r="F1291" s="290"/>
      <c r="G1291" s="290"/>
      <c r="H1291" s="290"/>
      <c r="I1291" s="290"/>
      <c r="J1291" s="292">
        <f t="shared" ref="J1291:J1354" si="20">SUM(C1291:I1291)</f>
        <v>20611708</v>
      </c>
      <c r="K1291"/>
      <c r="L1291"/>
      <c r="M1291"/>
      <c r="N1291" s="262"/>
    </row>
    <row r="1292" spans="1:14" ht="45" x14ac:dyDescent="0.25">
      <c r="A1292" s="287"/>
      <c r="B1292" s="276" t="s">
        <v>3002</v>
      </c>
      <c r="C1292" s="290">
        <v>18846960</v>
      </c>
      <c r="D1292" s="290"/>
      <c r="E1292" s="290"/>
      <c r="F1292" s="290"/>
      <c r="G1292" s="290"/>
      <c r="H1292" s="290"/>
      <c r="I1292" s="290"/>
      <c r="J1292" s="292">
        <f t="shared" si="20"/>
        <v>18846960</v>
      </c>
      <c r="K1292"/>
      <c r="L1292"/>
      <c r="M1292"/>
      <c r="N1292" s="262"/>
    </row>
    <row r="1293" spans="1:14" ht="30" x14ac:dyDescent="0.25">
      <c r="A1293" s="287"/>
      <c r="B1293" s="276" t="s">
        <v>3003</v>
      </c>
      <c r="C1293" s="290">
        <v>13299938</v>
      </c>
      <c r="D1293" s="290"/>
      <c r="E1293" s="290"/>
      <c r="F1293" s="290"/>
      <c r="G1293" s="290"/>
      <c r="H1293" s="290"/>
      <c r="I1293" s="290"/>
      <c r="J1293" s="292">
        <f t="shared" si="20"/>
        <v>13299938</v>
      </c>
      <c r="K1293"/>
      <c r="L1293"/>
      <c r="M1293"/>
      <c r="N1293" s="262"/>
    </row>
    <row r="1294" spans="1:14" ht="60" x14ac:dyDescent="0.25">
      <c r="A1294" s="287"/>
      <c r="B1294" s="276" t="s">
        <v>3004</v>
      </c>
      <c r="C1294" s="290">
        <v>9332792</v>
      </c>
      <c r="D1294" s="290"/>
      <c r="E1294" s="290"/>
      <c r="F1294" s="290"/>
      <c r="G1294" s="290"/>
      <c r="H1294" s="290"/>
      <c r="I1294" s="290"/>
      <c r="J1294" s="292">
        <f t="shared" si="20"/>
        <v>9332792</v>
      </c>
      <c r="K1294"/>
      <c r="L1294"/>
      <c r="M1294"/>
      <c r="N1294" s="262"/>
    </row>
    <row r="1295" spans="1:14" ht="45" x14ac:dyDescent="0.25">
      <c r="A1295" s="287"/>
      <c r="B1295" s="276" t="s">
        <v>3005</v>
      </c>
      <c r="C1295" s="290">
        <v>2435924</v>
      </c>
      <c r="D1295" s="290"/>
      <c r="E1295" s="290"/>
      <c r="F1295" s="290"/>
      <c r="G1295" s="290"/>
      <c r="H1295" s="290"/>
      <c r="I1295" s="290"/>
      <c r="J1295" s="292">
        <f t="shared" si="20"/>
        <v>2435924</v>
      </c>
      <c r="K1295"/>
      <c r="L1295"/>
      <c r="M1295"/>
      <c r="N1295" s="262"/>
    </row>
    <row r="1296" spans="1:14" ht="30" x14ac:dyDescent="0.25">
      <c r="A1296" s="287"/>
      <c r="B1296" s="276" t="s">
        <v>3006</v>
      </c>
      <c r="C1296" s="290">
        <v>9160677</v>
      </c>
      <c r="D1296" s="290"/>
      <c r="E1296" s="290"/>
      <c r="F1296" s="290"/>
      <c r="G1296" s="290"/>
      <c r="H1296" s="290"/>
      <c r="I1296" s="290"/>
      <c r="J1296" s="292">
        <f t="shared" si="20"/>
        <v>9160677</v>
      </c>
      <c r="K1296"/>
      <c r="L1296"/>
      <c r="M1296"/>
      <c r="N1296" s="262"/>
    </row>
    <row r="1297" spans="1:14" ht="30" x14ac:dyDescent="0.25">
      <c r="A1297" s="287"/>
      <c r="B1297" s="276" t="s">
        <v>3007</v>
      </c>
      <c r="C1297" s="290">
        <v>21215749</v>
      </c>
      <c r="D1297" s="290"/>
      <c r="E1297" s="290"/>
      <c r="F1297" s="290"/>
      <c r="G1297" s="290"/>
      <c r="H1297" s="290"/>
      <c r="I1297" s="290"/>
      <c r="J1297" s="292">
        <f t="shared" si="20"/>
        <v>21215749</v>
      </c>
      <c r="K1297"/>
      <c r="L1297"/>
      <c r="M1297"/>
      <c r="N1297" s="262"/>
    </row>
    <row r="1298" spans="1:14" ht="45" x14ac:dyDescent="0.25">
      <c r="A1298" s="287"/>
      <c r="B1298" s="276" t="s">
        <v>3008</v>
      </c>
      <c r="C1298" s="290"/>
      <c r="D1298" s="290"/>
      <c r="E1298" s="290"/>
      <c r="F1298" s="290"/>
      <c r="G1298" s="290">
        <v>75495</v>
      </c>
      <c r="H1298" s="290"/>
      <c r="I1298" s="290"/>
      <c r="J1298" s="292">
        <f t="shared" si="20"/>
        <v>75495</v>
      </c>
      <c r="K1298"/>
      <c r="L1298"/>
      <c r="M1298"/>
      <c r="N1298" s="262"/>
    </row>
    <row r="1299" spans="1:14" ht="45" x14ac:dyDescent="0.25">
      <c r="A1299" s="287"/>
      <c r="B1299" s="276" t="s">
        <v>3009</v>
      </c>
      <c r="C1299" s="290">
        <v>6779437</v>
      </c>
      <c r="D1299" s="290"/>
      <c r="E1299" s="290"/>
      <c r="F1299" s="290"/>
      <c r="G1299" s="290"/>
      <c r="H1299" s="290"/>
      <c r="I1299" s="290"/>
      <c r="J1299" s="292">
        <f t="shared" si="20"/>
        <v>6779437</v>
      </c>
      <c r="K1299"/>
      <c r="L1299"/>
      <c r="M1299"/>
      <c r="N1299" s="262"/>
    </row>
    <row r="1300" spans="1:14" ht="45" x14ac:dyDescent="0.25">
      <c r="A1300" s="287"/>
      <c r="B1300" s="276" t="s">
        <v>3010</v>
      </c>
      <c r="C1300" s="290">
        <v>6731551</v>
      </c>
      <c r="D1300" s="290"/>
      <c r="E1300" s="290"/>
      <c r="F1300" s="290"/>
      <c r="G1300" s="290"/>
      <c r="H1300" s="290"/>
      <c r="I1300" s="290"/>
      <c r="J1300" s="292">
        <f t="shared" si="20"/>
        <v>6731551</v>
      </c>
      <c r="K1300"/>
      <c r="L1300"/>
      <c r="M1300"/>
      <c r="N1300" s="262"/>
    </row>
    <row r="1301" spans="1:14" ht="45" x14ac:dyDescent="0.25">
      <c r="A1301" s="287"/>
      <c r="B1301" s="276" t="s">
        <v>3011</v>
      </c>
      <c r="C1301" s="290">
        <v>6683666</v>
      </c>
      <c r="D1301" s="290"/>
      <c r="E1301" s="290"/>
      <c r="F1301" s="290"/>
      <c r="G1301" s="290"/>
      <c r="H1301" s="290"/>
      <c r="I1301" s="290"/>
      <c r="J1301" s="292">
        <f t="shared" si="20"/>
        <v>6683666</v>
      </c>
      <c r="K1301"/>
      <c r="L1301"/>
      <c r="M1301"/>
      <c r="N1301" s="262"/>
    </row>
    <row r="1302" spans="1:14" ht="30" x14ac:dyDescent="0.25">
      <c r="A1302" s="287"/>
      <c r="B1302" s="276" t="s">
        <v>3012</v>
      </c>
      <c r="C1302" s="290">
        <v>11208701</v>
      </c>
      <c r="D1302" s="290"/>
      <c r="E1302" s="290"/>
      <c r="F1302" s="290"/>
      <c r="G1302" s="290"/>
      <c r="H1302" s="290"/>
      <c r="I1302" s="290"/>
      <c r="J1302" s="292">
        <f t="shared" si="20"/>
        <v>11208701</v>
      </c>
      <c r="K1302"/>
      <c r="L1302"/>
      <c r="M1302"/>
      <c r="N1302" s="262"/>
    </row>
    <row r="1303" spans="1:14" ht="45" x14ac:dyDescent="0.25">
      <c r="A1303" s="287"/>
      <c r="B1303" s="276" t="s">
        <v>3013</v>
      </c>
      <c r="C1303" s="290">
        <v>6611838</v>
      </c>
      <c r="D1303" s="290"/>
      <c r="E1303" s="290"/>
      <c r="F1303" s="290"/>
      <c r="G1303" s="290"/>
      <c r="H1303" s="290"/>
      <c r="I1303" s="290"/>
      <c r="J1303" s="292">
        <f t="shared" si="20"/>
        <v>6611838</v>
      </c>
      <c r="K1303"/>
      <c r="L1303"/>
      <c r="M1303"/>
      <c r="N1303" s="262"/>
    </row>
    <row r="1304" spans="1:14" ht="45" x14ac:dyDescent="0.25">
      <c r="A1304" s="287"/>
      <c r="B1304" s="276" t="s">
        <v>3014</v>
      </c>
      <c r="C1304" s="290">
        <v>4718384</v>
      </c>
      <c r="D1304" s="290"/>
      <c r="E1304" s="290"/>
      <c r="F1304" s="290"/>
      <c r="G1304" s="290"/>
      <c r="H1304" s="290"/>
      <c r="I1304" s="290"/>
      <c r="J1304" s="292">
        <f t="shared" si="20"/>
        <v>4718384</v>
      </c>
      <c r="K1304"/>
      <c r="L1304"/>
      <c r="M1304"/>
      <c r="N1304" s="262"/>
    </row>
    <row r="1305" spans="1:14" ht="30" x14ac:dyDescent="0.25">
      <c r="A1305" s="287"/>
      <c r="B1305" s="276" t="s">
        <v>3015</v>
      </c>
      <c r="C1305" s="290">
        <v>9569688</v>
      </c>
      <c r="D1305" s="290"/>
      <c r="E1305" s="290"/>
      <c r="F1305" s="290"/>
      <c r="G1305" s="290"/>
      <c r="H1305" s="290"/>
      <c r="I1305" s="290"/>
      <c r="J1305" s="292">
        <f t="shared" si="20"/>
        <v>9569688</v>
      </c>
      <c r="K1305"/>
      <c r="L1305"/>
      <c r="M1305"/>
      <c r="N1305" s="262"/>
    </row>
    <row r="1306" spans="1:14" ht="45" x14ac:dyDescent="0.25">
      <c r="A1306" s="287"/>
      <c r="B1306" s="276" t="s">
        <v>3016</v>
      </c>
      <c r="C1306" s="290">
        <v>6305735</v>
      </c>
      <c r="D1306" s="290"/>
      <c r="E1306" s="290"/>
      <c r="F1306" s="290"/>
      <c r="G1306" s="290"/>
      <c r="H1306" s="290"/>
      <c r="I1306" s="290"/>
      <c r="J1306" s="292">
        <f t="shared" si="20"/>
        <v>6305735</v>
      </c>
      <c r="K1306"/>
      <c r="L1306"/>
      <c r="M1306"/>
      <c r="N1306" s="262"/>
    </row>
    <row r="1307" spans="1:14" ht="30" x14ac:dyDescent="0.25">
      <c r="A1307" s="287"/>
      <c r="B1307" s="276" t="s">
        <v>3017</v>
      </c>
      <c r="C1307" s="290">
        <v>212431522</v>
      </c>
      <c r="D1307" s="290"/>
      <c r="E1307" s="290"/>
      <c r="F1307" s="290"/>
      <c r="G1307" s="290"/>
      <c r="H1307" s="290"/>
      <c r="I1307" s="290"/>
      <c r="J1307" s="292">
        <f t="shared" si="20"/>
        <v>212431522</v>
      </c>
      <c r="K1307"/>
      <c r="L1307"/>
      <c r="M1307"/>
      <c r="N1307" s="262"/>
    </row>
    <row r="1308" spans="1:14" ht="30" x14ac:dyDescent="0.25">
      <c r="A1308" s="287"/>
      <c r="B1308" s="276" t="s">
        <v>3018</v>
      </c>
      <c r="C1308" s="290">
        <v>6223248</v>
      </c>
      <c r="D1308" s="290"/>
      <c r="E1308" s="290"/>
      <c r="F1308" s="290"/>
      <c r="G1308" s="290"/>
      <c r="H1308" s="290"/>
      <c r="I1308" s="290"/>
      <c r="J1308" s="292">
        <f t="shared" si="20"/>
        <v>6223248</v>
      </c>
      <c r="K1308"/>
      <c r="L1308"/>
      <c r="M1308"/>
      <c r="N1308" s="262"/>
    </row>
    <row r="1309" spans="1:14" ht="45" x14ac:dyDescent="0.25">
      <c r="A1309" s="287"/>
      <c r="B1309" s="276" t="s">
        <v>3019</v>
      </c>
      <c r="C1309" s="290">
        <v>16622897</v>
      </c>
      <c r="D1309" s="290"/>
      <c r="E1309" s="290"/>
      <c r="F1309" s="290"/>
      <c r="G1309" s="290"/>
      <c r="H1309" s="290"/>
      <c r="I1309" s="290"/>
      <c r="J1309" s="292">
        <f t="shared" si="20"/>
        <v>16622897</v>
      </c>
      <c r="K1309"/>
      <c r="L1309"/>
      <c r="M1309"/>
      <c r="N1309" s="262"/>
    </row>
    <row r="1310" spans="1:14" ht="30" x14ac:dyDescent="0.25">
      <c r="A1310" s="287"/>
      <c r="B1310" s="276" t="s">
        <v>3020</v>
      </c>
      <c r="C1310" s="290">
        <v>49012470</v>
      </c>
      <c r="D1310" s="290"/>
      <c r="E1310" s="290"/>
      <c r="F1310" s="290"/>
      <c r="G1310" s="290"/>
      <c r="H1310" s="290"/>
      <c r="I1310" s="290"/>
      <c r="J1310" s="292">
        <f t="shared" si="20"/>
        <v>49012470</v>
      </c>
      <c r="K1310"/>
      <c r="L1310"/>
      <c r="M1310"/>
      <c r="N1310" s="262"/>
    </row>
    <row r="1311" spans="1:14" ht="45" x14ac:dyDescent="0.25">
      <c r="A1311" s="287"/>
      <c r="B1311" s="276" t="s">
        <v>3021</v>
      </c>
      <c r="C1311" s="290">
        <v>44676046</v>
      </c>
      <c r="D1311" s="290"/>
      <c r="E1311" s="290"/>
      <c r="F1311" s="290"/>
      <c r="G1311" s="290"/>
      <c r="H1311" s="290"/>
      <c r="I1311" s="290"/>
      <c r="J1311" s="292">
        <f t="shared" si="20"/>
        <v>44676046</v>
      </c>
      <c r="K1311"/>
      <c r="L1311"/>
      <c r="M1311"/>
      <c r="N1311" s="262"/>
    </row>
    <row r="1312" spans="1:14" ht="30" x14ac:dyDescent="0.25">
      <c r="A1312" s="287"/>
      <c r="B1312" s="276" t="s">
        <v>3022</v>
      </c>
      <c r="C1312" s="290">
        <v>5724361</v>
      </c>
      <c r="D1312" s="290"/>
      <c r="E1312" s="290"/>
      <c r="F1312" s="290"/>
      <c r="G1312" s="290"/>
      <c r="H1312" s="290"/>
      <c r="I1312" s="290"/>
      <c r="J1312" s="292">
        <f t="shared" si="20"/>
        <v>5724361</v>
      </c>
      <c r="K1312"/>
      <c r="L1312"/>
      <c r="M1312"/>
      <c r="N1312" s="262"/>
    </row>
    <row r="1313" spans="1:14" ht="30" x14ac:dyDescent="0.25">
      <c r="A1313" s="287"/>
      <c r="B1313" s="276" t="s">
        <v>3023</v>
      </c>
      <c r="C1313" s="290"/>
      <c r="D1313" s="290"/>
      <c r="E1313" s="290"/>
      <c r="F1313" s="290"/>
      <c r="G1313" s="290">
        <v>82315</v>
      </c>
      <c r="H1313" s="290"/>
      <c r="I1313" s="290"/>
      <c r="J1313" s="292">
        <f t="shared" si="20"/>
        <v>82315</v>
      </c>
      <c r="K1313"/>
      <c r="L1313"/>
      <c r="M1313"/>
      <c r="N1313" s="262"/>
    </row>
    <row r="1314" spans="1:14" ht="45" x14ac:dyDescent="0.25">
      <c r="A1314" s="287"/>
      <c r="B1314" s="276" t="s">
        <v>3024</v>
      </c>
      <c r="C1314" s="290">
        <v>6779437</v>
      </c>
      <c r="D1314" s="290"/>
      <c r="E1314" s="290"/>
      <c r="F1314" s="290"/>
      <c r="G1314" s="290"/>
      <c r="H1314" s="290"/>
      <c r="I1314" s="290"/>
      <c r="J1314" s="292">
        <f t="shared" si="20"/>
        <v>6779437</v>
      </c>
      <c r="K1314"/>
      <c r="L1314"/>
      <c r="M1314"/>
      <c r="N1314" s="262"/>
    </row>
    <row r="1315" spans="1:14" ht="45" x14ac:dyDescent="0.25">
      <c r="A1315" s="287"/>
      <c r="B1315" s="276" t="s">
        <v>3025</v>
      </c>
      <c r="C1315" s="290">
        <v>11087637</v>
      </c>
      <c r="D1315" s="290"/>
      <c r="E1315" s="290"/>
      <c r="F1315" s="290"/>
      <c r="G1315" s="290"/>
      <c r="H1315" s="290"/>
      <c r="I1315" s="290"/>
      <c r="J1315" s="292">
        <f t="shared" si="20"/>
        <v>11087637</v>
      </c>
      <c r="K1315"/>
      <c r="L1315"/>
      <c r="M1315"/>
      <c r="N1315" s="262"/>
    </row>
    <row r="1316" spans="1:14" ht="45" x14ac:dyDescent="0.25">
      <c r="A1316" s="287"/>
      <c r="B1316" s="276" t="s">
        <v>3026</v>
      </c>
      <c r="C1316" s="290">
        <v>11006928</v>
      </c>
      <c r="D1316" s="290"/>
      <c r="E1316" s="290"/>
      <c r="F1316" s="290"/>
      <c r="G1316" s="290"/>
      <c r="H1316" s="290"/>
      <c r="I1316" s="290"/>
      <c r="J1316" s="292">
        <f t="shared" si="20"/>
        <v>11006928</v>
      </c>
      <c r="K1316"/>
      <c r="L1316"/>
      <c r="M1316"/>
      <c r="N1316" s="262"/>
    </row>
    <row r="1317" spans="1:14" ht="45" x14ac:dyDescent="0.25">
      <c r="A1317" s="287"/>
      <c r="B1317" s="276" t="s">
        <v>3027</v>
      </c>
      <c r="C1317" s="290">
        <v>11208701</v>
      </c>
      <c r="D1317" s="290"/>
      <c r="E1317" s="290"/>
      <c r="F1317" s="290"/>
      <c r="G1317" s="290"/>
      <c r="H1317" s="290"/>
      <c r="I1317" s="290"/>
      <c r="J1317" s="292">
        <f t="shared" si="20"/>
        <v>11208701</v>
      </c>
      <c r="K1317"/>
      <c r="L1317"/>
      <c r="M1317"/>
      <c r="N1317" s="262"/>
    </row>
    <row r="1318" spans="1:14" ht="45" x14ac:dyDescent="0.25">
      <c r="A1318" s="287"/>
      <c r="B1318" s="276" t="s">
        <v>3028</v>
      </c>
      <c r="C1318" s="290">
        <v>11208701</v>
      </c>
      <c r="D1318" s="290"/>
      <c r="E1318" s="290"/>
      <c r="F1318" s="290"/>
      <c r="G1318" s="290"/>
      <c r="H1318" s="290"/>
      <c r="I1318" s="290"/>
      <c r="J1318" s="292">
        <f t="shared" si="20"/>
        <v>11208701</v>
      </c>
      <c r="K1318"/>
      <c r="L1318"/>
      <c r="M1318"/>
      <c r="N1318" s="262"/>
    </row>
    <row r="1319" spans="1:14" ht="45" x14ac:dyDescent="0.25">
      <c r="A1319" s="287"/>
      <c r="B1319" s="276" t="s">
        <v>3029</v>
      </c>
      <c r="C1319" s="290">
        <v>11208701</v>
      </c>
      <c r="D1319" s="290"/>
      <c r="E1319" s="290"/>
      <c r="F1319" s="290"/>
      <c r="G1319" s="290"/>
      <c r="H1319" s="290"/>
      <c r="I1319" s="290"/>
      <c r="J1319" s="292">
        <f t="shared" si="20"/>
        <v>11208701</v>
      </c>
      <c r="K1319"/>
      <c r="L1319"/>
      <c r="M1319"/>
      <c r="N1319" s="262"/>
    </row>
    <row r="1320" spans="1:14" ht="30" x14ac:dyDescent="0.25">
      <c r="A1320" s="287"/>
      <c r="B1320" s="276" t="s">
        <v>3030</v>
      </c>
      <c r="C1320" s="290">
        <v>4735132</v>
      </c>
      <c r="D1320" s="290"/>
      <c r="E1320" s="290"/>
      <c r="F1320" s="290"/>
      <c r="G1320" s="290"/>
      <c r="H1320" s="290"/>
      <c r="I1320" s="290"/>
      <c r="J1320" s="292">
        <f t="shared" si="20"/>
        <v>4735132</v>
      </c>
      <c r="K1320"/>
      <c r="L1320"/>
      <c r="M1320"/>
      <c r="N1320" s="262"/>
    </row>
    <row r="1321" spans="1:14" ht="30" x14ac:dyDescent="0.25">
      <c r="A1321" s="287"/>
      <c r="B1321" s="276" t="s">
        <v>3031</v>
      </c>
      <c r="C1321" s="290">
        <v>14770199</v>
      </c>
      <c r="D1321" s="290"/>
      <c r="E1321" s="290"/>
      <c r="F1321" s="290"/>
      <c r="G1321" s="290"/>
      <c r="H1321" s="290"/>
      <c r="I1321" s="290"/>
      <c r="J1321" s="292">
        <f t="shared" si="20"/>
        <v>14770199</v>
      </c>
      <c r="K1321"/>
      <c r="L1321"/>
      <c r="M1321"/>
      <c r="N1321" s="262"/>
    </row>
    <row r="1322" spans="1:14" ht="30" x14ac:dyDescent="0.25">
      <c r="A1322" s="287"/>
      <c r="B1322" s="276" t="s">
        <v>3032</v>
      </c>
      <c r="C1322" s="290">
        <v>110000000</v>
      </c>
      <c r="D1322" s="290"/>
      <c r="E1322" s="290"/>
      <c r="F1322" s="290"/>
      <c r="G1322" s="290"/>
      <c r="H1322" s="290"/>
      <c r="I1322" s="290"/>
      <c r="J1322" s="292">
        <f t="shared" si="20"/>
        <v>110000000</v>
      </c>
      <c r="K1322"/>
      <c r="L1322"/>
      <c r="M1322"/>
      <c r="N1322" s="262"/>
    </row>
    <row r="1323" spans="1:14" ht="45" x14ac:dyDescent="0.25">
      <c r="A1323" s="287"/>
      <c r="B1323" s="276" t="s">
        <v>3033</v>
      </c>
      <c r="C1323" s="290">
        <v>2285637</v>
      </c>
      <c r="D1323" s="290"/>
      <c r="E1323" s="290"/>
      <c r="F1323" s="290"/>
      <c r="G1323" s="290"/>
      <c r="H1323" s="290"/>
      <c r="I1323" s="290"/>
      <c r="J1323" s="292">
        <f t="shared" si="20"/>
        <v>2285637</v>
      </c>
      <c r="K1323"/>
      <c r="L1323"/>
      <c r="M1323"/>
      <c r="N1323" s="262"/>
    </row>
    <row r="1324" spans="1:14" ht="30" x14ac:dyDescent="0.25">
      <c r="A1324" s="287"/>
      <c r="B1324" s="276" t="s">
        <v>3034</v>
      </c>
      <c r="C1324" s="290">
        <v>8262236</v>
      </c>
      <c r="D1324" s="290"/>
      <c r="E1324" s="290"/>
      <c r="F1324" s="290"/>
      <c r="G1324" s="290"/>
      <c r="H1324" s="290"/>
      <c r="I1324" s="290"/>
      <c r="J1324" s="292">
        <f t="shared" si="20"/>
        <v>8262236</v>
      </c>
      <c r="K1324"/>
      <c r="L1324"/>
      <c r="M1324"/>
      <c r="N1324" s="262"/>
    </row>
    <row r="1325" spans="1:14" ht="30" x14ac:dyDescent="0.25">
      <c r="A1325" s="287"/>
      <c r="B1325" s="276" t="s">
        <v>3035</v>
      </c>
      <c r="C1325" s="290">
        <v>112581153</v>
      </c>
      <c r="D1325" s="290"/>
      <c r="E1325" s="290"/>
      <c r="F1325" s="290"/>
      <c r="G1325" s="290"/>
      <c r="H1325" s="290"/>
      <c r="I1325" s="290"/>
      <c r="J1325" s="292">
        <f t="shared" si="20"/>
        <v>112581153</v>
      </c>
      <c r="K1325"/>
      <c r="L1325"/>
      <c r="M1325"/>
      <c r="N1325" s="262"/>
    </row>
    <row r="1326" spans="1:14" ht="45" x14ac:dyDescent="0.25">
      <c r="A1326" s="287"/>
      <c r="B1326" s="276" t="s">
        <v>3036</v>
      </c>
      <c r="C1326" s="290">
        <v>7715649</v>
      </c>
      <c r="D1326" s="290"/>
      <c r="E1326" s="290"/>
      <c r="F1326" s="290"/>
      <c r="G1326" s="290"/>
      <c r="H1326" s="290"/>
      <c r="I1326" s="290"/>
      <c r="J1326" s="292">
        <f t="shared" si="20"/>
        <v>7715649</v>
      </c>
      <c r="K1326"/>
      <c r="L1326"/>
      <c r="M1326"/>
      <c r="N1326" s="262"/>
    </row>
    <row r="1327" spans="1:14" ht="45" x14ac:dyDescent="0.25">
      <c r="A1327" s="287"/>
      <c r="B1327" s="276" t="s">
        <v>3037</v>
      </c>
      <c r="C1327" s="290">
        <v>43469467</v>
      </c>
      <c r="D1327" s="290"/>
      <c r="E1327" s="290"/>
      <c r="F1327" s="290"/>
      <c r="G1327" s="290"/>
      <c r="H1327" s="290"/>
      <c r="I1327" s="290"/>
      <c r="J1327" s="292">
        <f t="shared" si="20"/>
        <v>43469467</v>
      </c>
      <c r="K1327"/>
      <c r="L1327"/>
      <c r="M1327"/>
      <c r="N1327" s="262"/>
    </row>
    <row r="1328" spans="1:14" ht="30" x14ac:dyDescent="0.25">
      <c r="A1328" s="287"/>
      <c r="B1328" s="276" t="s">
        <v>3038</v>
      </c>
      <c r="C1328" s="290">
        <v>188538682</v>
      </c>
      <c r="D1328" s="290"/>
      <c r="E1328" s="290"/>
      <c r="F1328" s="290"/>
      <c r="G1328" s="290"/>
      <c r="H1328" s="290"/>
      <c r="I1328" s="290"/>
      <c r="J1328" s="292">
        <f t="shared" si="20"/>
        <v>188538682</v>
      </c>
      <c r="K1328"/>
      <c r="L1328"/>
      <c r="M1328"/>
      <c r="N1328" s="262"/>
    </row>
    <row r="1329" spans="1:14" ht="45" x14ac:dyDescent="0.25">
      <c r="A1329" s="287"/>
      <c r="B1329" s="276" t="s">
        <v>3039</v>
      </c>
      <c r="C1329" s="290">
        <v>13628761</v>
      </c>
      <c r="D1329" s="290"/>
      <c r="E1329" s="290"/>
      <c r="F1329" s="290"/>
      <c r="G1329" s="290"/>
      <c r="H1329" s="290"/>
      <c r="I1329" s="290"/>
      <c r="J1329" s="292">
        <f t="shared" si="20"/>
        <v>13628761</v>
      </c>
      <c r="K1329"/>
      <c r="L1329"/>
      <c r="M1329"/>
      <c r="N1329" s="262"/>
    </row>
    <row r="1330" spans="1:14" ht="45" x14ac:dyDescent="0.25">
      <c r="A1330" s="287"/>
      <c r="B1330" s="276" t="s">
        <v>3040</v>
      </c>
      <c r="C1330" s="290">
        <v>10664882</v>
      </c>
      <c r="D1330" s="290"/>
      <c r="E1330" s="290"/>
      <c r="F1330" s="290"/>
      <c r="G1330" s="290"/>
      <c r="H1330" s="290"/>
      <c r="I1330" s="290"/>
      <c r="J1330" s="292">
        <f t="shared" si="20"/>
        <v>10664882</v>
      </c>
      <c r="K1330"/>
      <c r="L1330"/>
      <c r="M1330"/>
      <c r="N1330" s="262"/>
    </row>
    <row r="1331" spans="1:14" ht="45" x14ac:dyDescent="0.25">
      <c r="A1331" s="287"/>
      <c r="B1331" s="276" t="s">
        <v>3041</v>
      </c>
      <c r="C1331" s="290">
        <v>11208701</v>
      </c>
      <c r="D1331" s="290"/>
      <c r="E1331" s="290"/>
      <c r="F1331" s="290"/>
      <c r="G1331" s="290"/>
      <c r="H1331" s="290"/>
      <c r="I1331" s="290"/>
      <c r="J1331" s="292">
        <f t="shared" si="20"/>
        <v>11208701</v>
      </c>
      <c r="K1331"/>
      <c r="L1331"/>
      <c r="M1331"/>
      <c r="N1331" s="262"/>
    </row>
    <row r="1332" spans="1:14" ht="45" x14ac:dyDescent="0.25">
      <c r="A1332" s="287"/>
      <c r="B1332" s="276" t="s">
        <v>3042</v>
      </c>
      <c r="C1332" s="290">
        <v>6779437</v>
      </c>
      <c r="D1332" s="290"/>
      <c r="E1332" s="290"/>
      <c r="F1332" s="290"/>
      <c r="G1332" s="290"/>
      <c r="H1332" s="290"/>
      <c r="I1332" s="290"/>
      <c r="J1332" s="292">
        <f t="shared" si="20"/>
        <v>6779437</v>
      </c>
      <c r="K1332"/>
      <c r="L1332"/>
      <c r="M1332"/>
      <c r="N1332" s="262"/>
    </row>
    <row r="1333" spans="1:14" ht="30" x14ac:dyDescent="0.25">
      <c r="A1333" s="287"/>
      <c r="B1333" s="276" t="s">
        <v>3043</v>
      </c>
      <c r="C1333" s="290">
        <v>6731551</v>
      </c>
      <c r="D1333" s="290"/>
      <c r="E1333" s="290"/>
      <c r="F1333" s="290"/>
      <c r="G1333" s="290"/>
      <c r="H1333" s="290"/>
      <c r="I1333" s="290"/>
      <c r="J1333" s="292">
        <f t="shared" si="20"/>
        <v>6731551</v>
      </c>
      <c r="K1333"/>
      <c r="L1333"/>
      <c r="M1333"/>
      <c r="N1333" s="262"/>
    </row>
    <row r="1334" spans="1:14" ht="45" x14ac:dyDescent="0.25">
      <c r="A1334" s="287"/>
      <c r="B1334" s="276" t="s">
        <v>3044</v>
      </c>
      <c r="C1334" s="290">
        <v>11127992</v>
      </c>
      <c r="D1334" s="290"/>
      <c r="E1334" s="290"/>
      <c r="F1334" s="290"/>
      <c r="G1334" s="290"/>
      <c r="H1334" s="290"/>
      <c r="I1334" s="290"/>
      <c r="J1334" s="292">
        <f t="shared" si="20"/>
        <v>11127992</v>
      </c>
      <c r="K1334"/>
      <c r="L1334"/>
      <c r="M1334"/>
      <c r="N1334" s="262"/>
    </row>
    <row r="1335" spans="1:14" ht="45" x14ac:dyDescent="0.25">
      <c r="A1335" s="287"/>
      <c r="B1335" s="276" t="s">
        <v>3045</v>
      </c>
      <c r="C1335" s="290">
        <v>4768626</v>
      </c>
      <c r="D1335" s="290"/>
      <c r="E1335" s="290"/>
      <c r="F1335" s="290"/>
      <c r="G1335" s="290"/>
      <c r="H1335" s="290"/>
      <c r="I1335" s="290"/>
      <c r="J1335" s="292">
        <f t="shared" si="20"/>
        <v>4768626</v>
      </c>
      <c r="K1335"/>
      <c r="L1335"/>
      <c r="M1335"/>
      <c r="N1335" s="262"/>
    </row>
    <row r="1336" spans="1:14" ht="30" x14ac:dyDescent="0.25">
      <c r="A1336" s="287"/>
      <c r="B1336" s="276" t="s">
        <v>3046</v>
      </c>
      <c r="C1336" s="290">
        <v>11087637</v>
      </c>
      <c r="D1336" s="290"/>
      <c r="E1336" s="290"/>
      <c r="F1336" s="290"/>
      <c r="G1336" s="290"/>
      <c r="H1336" s="290"/>
      <c r="I1336" s="290"/>
      <c r="J1336" s="292">
        <f t="shared" si="20"/>
        <v>11087637</v>
      </c>
      <c r="K1336"/>
      <c r="L1336"/>
      <c r="M1336"/>
      <c r="N1336" s="262"/>
    </row>
    <row r="1337" spans="1:14" ht="45" x14ac:dyDescent="0.25">
      <c r="A1337" s="287"/>
      <c r="B1337" s="276" t="s">
        <v>3047</v>
      </c>
      <c r="C1337" s="290">
        <v>4684890</v>
      </c>
      <c r="D1337" s="290"/>
      <c r="E1337" s="290"/>
      <c r="F1337" s="290"/>
      <c r="G1337" s="290"/>
      <c r="H1337" s="290"/>
      <c r="I1337" s="290"/>
      <c r="J1337" s="292">
        <f t="shared" si="20"/>
        <v>4684890</v>
      </c>
      <c r="K1337"/>
      <c r="L1337"/>
      <c r="M1337"/>
      <c r="N1337" s="262"/>
    </row>
    <row r="1338" spans="1:14" ht="30" x14ac:dyDescent="0.25">
      <c r="A1338" s="287"/>
      <c r="B1338" s="276" t="s">
        <v>3048</v>
      </c>
      <c r="C1338" s="290">
        <v>47401671</v>
      </c>
      <c r="D1338" s="290"/>
      <c r="E1338" s="290"/>
      <c r="F1338" s="290"/>
      <c r="G1338" s="290"/>
      <c r="H1338" s="290"/>
      <c r="I1338" s="290"/>
      <c r="J1338" s="292">
        <f t="shared" si="20"/>
        <v>47401671</v>
      </c>
      <c r="K1338"/>
      <c r="L1338"/>
      <c r="M1338"/>
      <c r="N1338" s="262"/>
    </row>
    <row r="1339" spans="1:14" ht="30" x14ac:dyDescent="0.25">
      <c r="A1339" s="287"/>
      <c r="B1339" s="276" t="s">
        <v>3049</v>
      </c>
      <c r="C1339" s="290">
        <v>394481344</v>
      </c>
      <c r="D1339" s="290"/>
      <c r="E1339" s="290"/>
      <c r="F1339" s="290"/>
      <c r="G1339" s="290"/>
      <c r="H1339" s="290"/>
      <c r="I1339" s="290"/>
      <c r="J1339" s="292">
        <f t="shared" si="20"/>
        <v>394481344</v>
      </c>
      <c r="K1339"/>
      <c r="L1339"/>
      <c r="M1339"/>
      <c r="N1339" s="262"/>
    </row>
    <row r="1340" spans="1:14" ht="45" x14ac:dyDescent="0.25">
      <c r="A1340" s="287"/>
      <c r="B1340" s="276" t="s">
        <v>3050</v>
      </c>
      <c r="C1340" s="290">
        <v>11123643</v>
      </c>
      <c r="D1340" s="290"/>
      <c r="E1340" s="290"/>
      <c r="F1340" s="290"/>
      <c r="G1340" s="290"/>
      <c r="H1340" s="290"/>
      <c r="I1340" s="290"/>
      <c r="J1340" s="292">
        <f t="shared" si="20"/>
        <v>11123643</v>
      </c>
      <c r="K1340"/>
      <c r="L1340"/>
      <c r="M1340"/>
      <c r="N1340" s="262"/>
    </row>
    <row r="1341" spans="1:14" ht="45" x14ac:dyDescent="0.25">
      <c r="A1341" s="287"/>
      <c r="B1341" s="276" t="s">
        <v>3051</v>
      </c>
      <c r="C1341" s="290">
        <v>5397370</v>
      </c>
      <c r="D1341" s="290"/>
      <c r="E1341" s="290"/>
      <c r="F1341" s="290"/>
      <c r="G1341" s="290"/>
      <c r="H1341" s="290"/>
      <c r="I1341" s="290"/>
      <c r="J1341" s="292">
        <f t="shared" si="20"/>
        <v>5397370</v>
      </c>
      <c r="K1341"/>
      <c r="L1341"/>
      <c r="M1341"/>
      <c r="N1341" s="262"/>
    </row>
    <row r="1342" spans="1:14" ht="30" x14ac:dyDescent="0.25">
      <c r="A1342" s="287"/>
      <c r="B1342" s="276" t="s">
        <v>3052</v>
      </c>
      <c r="C1342" s="290"/>
      <c r="D1342" s="290"/>
      <c r="E1342" s="290"/>
      <c r="F1342" s="290"/>
      <c r="G1342" s="290">
        <v>250382443</v>
      </c>
      <c r="H1342" s="290"/>
      <c r="I1342" s="290"/>
      <c r="J1342" s="292">
        <f t="shared" si="20"/>
        <v>250382443</v>
      </c>
      <c r="K1342"/>
      <c r="L1342"/>
      <c r="M1342"/>
      <c r="N1342" s="262"/>
    </row>
    <row r="1343" spans="1:14" ht="45" x14ac:dyDescent="0.25">
      <c r="A1343" s="287"/>
      <c r="B1343" s="276" t="s">
        <v>3053</v>
      </c>
      <c r="C1343" s="290">
        <v>2789356</v>
      </c>
      <c r="D1343" s="290"/>
      <c r="E1343" s="290"/>
      <c r="F1343" s="290"/>
      <c r="G1343" s="290"/>
      <c r="H1343" s="290"/>
      <c r="I1343" s="290"/>
      <c r="J1343" s="292">
        <f t="shared" si="20"/>
        <v>2789356</v>
      </c>
      <c r="K1343"/>
      <c r="L1343"/>
      <c r="M1343"/>
      <c r="N1343" s="262"/>
    </row>
    <row r="1344" spans="1:14" ht="30" x14ac:dyDescent="0.25">
      <c r="A1344" s="287"/>
      <c r="B1344" s="276" t="s">
        <v>3054</v>
      </c>
      <c r="C1344" s="290">
        <v>9338239</v>
      </c>
      <c r="D1344" s="290"/>
      <c r="E1344" s="290"/>
      <c r="F1344" s="290"/>
      <c r="G1344" s="290"/>
      <c r="H1344" s="290"/>
      <c r="I1344" s="290"/>
      <c r="J1344" s="292">
        <f t="shared" si="20"/>
        <v>9338239</v>
      </c>
      <c r="K1344"/>
      <c r="L1344"/>
      <c r="M1344"/>
      <c r="N1344" s="262"/>
    </row>
    <row r="1345" spans="1:14" ht="30" x14ac:dyDescent="0.25">
      <c r="A1345" s="287"/>
      <c r="B1345" s="276" t="s">
        <v>3055</v>
      </c>
      <c r="C1345" s="290">
        <v>83777259</v>
      </c>
      <c r="D1345" s="290"/>
      <c r="E1345" s="290"/>
      <c r="F1345" s="290"/>
      <c r="G1345" s="290"/>
      <c r="H1345" s="290"/>
      <c r="I1345" s="290"/>
      <c r="J1345" s="292">
        <f t="shared" si="20"/>
        <v>83777259</v>
      </c>
      <c r="K1345"/>
      <c r="L1345"/>
      <c r="M1345"/>
      <c r="N1345" s="262"/>
    </row>
    <row r="1346" spans="1:14" ht="45" x14ac:dyDescent="0.25">
      <c r="A1346" s="287"/>
      <c r="B1346" s="276" t="s">
        <v>3056</v>
      </c>
      <c r="C1346" s="290"/>
      <c r="D1346" s="290"/>
      <c r="E1346" s="290"/>
      <c r="F1346" s="290"/>
      <c r="G1346" s="290">
        <v>60126</v>
      </c>
      <c r="H1346" s="290"/>
      <c r="I1346" s="290"/>
      <c r="J1346" s="292">
        <f t="shared" si="20"/>
        <v>60126</v>
      </c>
      <c r="K1346"/>
      <c r="L1346"/>
      <c r="M1346"/>
      <c r="N1346" s="262"/>
    </row>
    <row r="1347" spans="1:14" ht="45" x14ac:dyDescent="0.25">
      <c r="A1347" s="287"/>
      <c r="B1347" s="276" t="s">
        <v>3057</v>
      </c>
      <c r="C1347" s="290"/>
      <c r="D1347" s="290"/>
      <c r="E1347" s="290"/>
      <c r="F1347" s="290"/>
      <c r="G1347" s="290">
        <v>88798</v>
      </c>
      <c r="H1347" s="290"/>
      <c r="I1347" s="290"/>
      <c r="J1347" s="292">
        <f t="shared" si="20"/>
        <v>88798</v>
      </c>
      <c r="K1347"/>
      <c r="L1347"/>
      <c r="M1347"/>
      <c r="N1347" s="262"/>
    </row>
    <row r="1348" spans="1:14" ht="30" x14ac:dyDescent="0.25">
      <c r="A1348" s="287"/>
      <c r="B1348" s="276" t="s">
        <v>3058</v>
      </c>
      <c r="C1348" s="290">
        <v>6731551</v>
      </c>
      <c r="D1348" s="290"/>
      <c r="E1348" s="290"/>
      <c r="F1348" s="290"/>
      <c r="G1348" s="290"/>
      <c r="H1348" s="290"/>
      <c r="I1348" s="290"/>
      <c r="J1348" s="292">
        <f t="shared" si="20"/>
        <v>6731551</v>
      </c>
      <c r="K1348"/>
      <c r="L1348"/>
      <c r="M1348"/>
      <c r="N1348" s="262"/>
    </row>
    <row r="1349" spans="1:14" ht="45" x14ac:dyDescent="0.25">
      <c r="A1349" s="287"/>
      <c r="B1349" s="276" t="s">
        <v>3059</v>
      </c>
      <c r="C1349" s="290">
        <v>11208701</v>
      </c>
      <c r="D1349" s="290"/>
      <c r="E1349" s="290"/>
      <c r="F1349" s="290"/>
      <c r="G1349" s="290"/>
      <c r="H1349" s="290"/>
      <c r="I1349" s="290"/>
      <c r="J1349" s="292">
        <f t="shared" si="20"/>
        <v>11208701</v>
      </c>
      <c r="K1349"/>
      <c r="L1349"/>
      <c r="M1349"/>
      <c r="N1349" s="262"/>
    </row>
    <row r="1350" spans="1:14" ht="45" x14ac:dyDescent="0.25">
      <c r="A1350" s="287"/>
      <c r="B1350" s="276" t="s">
        <v>3060</v>
      </c>
      <c r="C1350" s="290">
        <v>4684890</v>
      </c>
      <c r="D1350" s="290"/>
      <c r="E1350" s="290"/>
      <c r="F1350" s="290"/>
      <c r="G1350" s="290"/>
      <c r="H1350" s="290"/>
      <c r="I1350" s="290"/>
      <c r="J1350" s="292">
        <f t="shared" si="20"/>
        <v>4684890</v>
      </c>
      <c r="K1350"/>
      <c r="L1350"/>
      <c r="M1350"/>
      <c r="N1350" s="262"/>
    </row>
    <row r="1351" spans="1:14" ht="45" x14ac:dyDescent="0.25">
      <c r="A1351" s="287"/>
      <c r="B1351" s="276" t="s">
        <v>3061</v>
      </c>
      <c r="C1351" s="290">
        <v>11208701</v>
      </c>
      <c r="D1351" s="290"/>
      <c r="E1351" s="290"/>
      <c r="F1351" s="290"/>
      <c r="G1351" s="290"/>
      <c r="H1351" s="290"/>
      <c r="I1351" s="290"/>
      <c r="J1351" s="292">
        <f t="shared" si="20"/>
        <v>11208701</v>
      </c>
      <c r="K1351"/>
      <c r="L1351"/>
      <c r="M1351"/>
      <c r="N1351" s="262"/>
    </row>
    <row r="1352" spans="1:14" ht="45" x14ac:dyDescent="0.25">
      <c r="A1352" s="287"/>
      <c r="B1352" s="276" t="s">
        <v>3062</v>
      </c>
      <c r="C1352" s="290">
        <v>11127992</v>
      </c>
      <c r="D1352" s="290"/>
      <c r="E1352" s="290"/>
      <c r="F1352" s="290"/>
      <c r="G1352" s="290"/>
      <c r="H1352" s="290"/>
      <c r="I1352" s="290"/>
      <c r="J1352" s="292">
        <f t="shared" si="20"/>
        <v>11127992</v>
      </c>
      <c r="K1352"/>
      <c r="L1352"/>
      <c r="M1352"/>
      <c r="N1352" s="262"/>
    </row>
    <row r="1353" spans="1:14" ht="30" x14ac:dyDescent="0.25">
      <c r="A1353" s="287"/>
      <c r="B1353" s="276" t="s">
        <v>3063</v>
      </c>
      <c r="C1353" s="290">
        <v>4718384</v>
      </c>
      <c r="D1353" s="290"/>
      <c r="E1353" s="290"/>
      <c r="F1353" s="290"/>
      <c r="G1353" s="290"/>
      <c r="H1353" s="290"/>
      <c r="I1353" s="290"/>
      <c r="J1353" s="292">
        <f t="shared" si="20"/>
        <v>4718384</v>
      </c>
      <c r="K1353"/>
      <c r="L1353"/>
      <c r="M1353"/>
      <c r="N1353" s="262"/>
    </row>
    <row r="1354" spans="1:14" ht="30" x14ac:dyDescent="0.25">
      <c r="A1354" s="287"/>
      <c r="B1354" s="276" t="s">
        <v>3064</v>
      </c>
      <c r="C1354" s="290">
        <v>6779437</v>
      </c>
      <c r="D1354" s="290"/>
      <c r="E1354" s="290"/>
      <c r="F1354" s="290"/>
      <c r="G1354" s="290"/>
      <c r="H1354" s="290"/>
      <c r="I1354" s="290"/>
      <c r="J1354" s="292">
        <f t="shared" si="20"/>
        <v>6779437</v>
      </c>
      <c r="K1354"/>
      <c r="L1354"/>
      <c r="M1354"/>
      <c r="N1354" s="262"/>
    </row>
    <row r="1355" spans="1:14" ht="30" x14ac:dyDescent="0.25">
      <c r="A1355" s="287"/>
      <c r="B1355" s="276" t="s">
        <v>3065</v>
      </c>
      <c r="C1355" s="290">
        <v>69208419</v>
      </c>
      <c r="D1355" s="290"/>
      <c r="E1355" s="290"/>
      <c r="F1355" s="290"/>
      <c r="G1355" s="290"/>
      <c r="H1355" s="290"/>
      <c r="I1355" s="290"/>
      <c r="J1355" s="292">
        <f t="shared" ref="J1355:J1418" si="21">SUM(C1355:I1355)</f>
        <v>69208419</v>
      </c>
      <c r="K1355"/>
      <c r="L1355"/>
      <c r="M1355"/>
      <c r="N1355" s="262"/>
    </row>
    <row r="1356" spans="1:14" ht="45" x14ac:dyDescent="0.25">
      <c r="A1356" s="287"/>
      <c r="B1356" s="276" t="s">
        <v>3066</v>
      </c>
      <c r="C1356" s="290">
        <v>857150</v>
      </c>
      <c r="D1356" s="290"/>
      <c r="E1356" s="290"/>
      <c r="F1356" s="290"/>
      <c r="G1356" s="290"/>
      <c r="H1356" s="290"/>
      <c r="I1356" s="290"/>
      <c r="J1356" s="292">
        <f t="shared" si="21"/>
        <v>857150</v>
      </c>
      <c r="K1356"/>
      <c r="L1356"/>
      <c r="M1356"/>
      <c r="N1356" s="262"/>
    </row>
    <row r="1357" spans="1:14" ht="45" x14ac:dyDescent="0.25">
      <c r="A1357" s="287"/>
      <c r="B1357" s="276" t="s">
        <v>3067</v>
      </c>
      <c r="C1357" s="290">
        <v>4353242</v>
      </c>
      <c r="D1357" s="290"/>
      <c r="E1357" s="290"/>
      <c r="F1357" s="290"/>
      <c r="G1357" s="290"/>
      <c r="H1357" s="290"/>
      <c r="I1357" s="290"/>
      <c r="J1357" s="292">
        <f t="shared" si="21"/>
        <v>4353242</v>
      </c>
      <c r="K1357"/>
      <c r="L1357"/>
      <c r="M1357"/>
      <c r="N1357" s="262"/>
    </row>
    <row r="1358" spans="1:14" ht="45" x14ac:dyDescent="0.25">
      <c r="A1358" s="287"/>
      <c r="B1358" s="276" t="s">
        <v>3068</v>
      </c>
      <c r="C1358" s="290">
        <v>420087317</v>
      </c>
      <c r="D1358" s="290"/>
      <c r="E1358" s="290"/>
      <c r="F1358" s="290"/>
      <c r="G1358" s="290"/>
      <c r="H1358" s="290"/>
      <c r="I1358" s="290"/>
      <c r="J1358" s="292">
        <f t="shared" si="21"/>
        <v>420087317</v>
      </c>
      <c r="K1358"/>
      <c r="L1358"/>
      <c r="M1358"/>
      <c r="N1358" s="262"/>
    </row>
    <row r="1359" spans="1:14" ht="45" x14ac:dyDescent="0.25">
      <c r="A1359" s="287"/>
      <c r="B1359" s="276" t="s">
        <v>3069</v>
      </c>
      <c r="C1359" s="290">
        <v>45672959</v>
      </c>
      <c r="D1359" s="290"/>
      <c r="E1359" s="290"/>
      <c r="F1359" s="290"/>
      <c r="G1359" s="290"/>
      <c r="H1359" s="290"/>
      <c r="I1359" s="290"/>
      <c r="J1359" s="292">
        <f t="shared" si="21"/>
        <v>45672959</v>
      </c>
      <c r="K1359"/>
      <c r="L1359"/>
      <c r="M1359"/>
      <c r="N1359" s="262"/>
    </row>
    <row r="1360" spans="1:14" ht="30" x14ac:dyDescent="0.25">
      <c r="A1360" s="287"/>
      <c r="B1360" s="276" t="s">
        <v>3070</v>
      </c>
      <c r="C1360" s="290">
        <v>576971616</v>
      </c>
      <c r="D1360" s="290"/>
      <c r="E1360" s="290"/>
      <c r="F1360" s="290"/>
      <c r="G1360" s="290"/>
      <c r="H1360" s="290"/>
      <c r="I1360" s="290"/>
      <c r="J1360" s="292">
        <f t="shared" si="21"/>
        <v>576971616</v>
      </c>
      <c r="K1360"/>
      <c r="L1360"/>
      <c r="M1360"/>
      <c r="N1360" s="262"/>
    </row>
    <row r="1361" spans="1:14" ht="30" x14ac:dyDescent="0.25">
      <c r="A1361" s="287"/>
      <c r="B1361" s="276" t="s">
        <v>3071</v>
      </c>
      <c r="C1361" s="290">
        <v>396933497</v>
      </c>
      <c r="D1361" s="290"/>
      <c r="E1361" s="290"/>
      <c r="F1361" s="290"/>
      <c r="G1361" s="290"/>
      <c r="H1361" s="290"/>
      <c r="I1361" s="290"/>
      <c r="J1361" s="292">
        <f t="shared" si="21"/>
        <v>396933497</v>
      </c>
      <c r="K1361"/>
      <c r="L1361"/>
      <c r="M1361"/>
      <c r="N1361" s="262"/>
    </row>
    <row r="1362" spans="1:14" ht="45" x14ac:dyDescent="0.25">
      <c r="A1362" s="287"/>
      <c r="B1362" s="276" t="s">
        <v>3072</v>
      </c>
      <c r="C1362" s="290">
        <v>6611838</v>
      </c>
      <c r="D1362" s="290"/>
      <c r="E1362" s="290"/>
      <c r="F1362" s="290"/>
      <c r="G1362" s="290"/>
      <c r="H1362" s="290"/>
      <c r="I1362" s="290"/>
      <c r="J1362" s="292">
        <f t="shared" si="21"/>
        <v>6611838</v>
      </c>
      <c r="K1362"/>
      <c r="L1362"/>
      <c r="M1362"/>
      <c r="N1362" s="262"/>
    </row>
    <row r="1363" spans="1:14" ht="45" x14ac:dyDescent="0.25">
      <c r="A1363" s="287"/>
      <c r="B1363" s="276" t="s">
        <v>3073</v>
      </c>
      <c r="C1363" s="290">
        <v>6659723</v>
      </c>
      <c r="D1363" s="290"/>
      <c r="E1363" s="290"/>
      <c r="F1363" s="290"/>
      <c r="G1363" s="290"/>
      <c r="H1363" s="290"/>
      <c r="I1363" s="290"/>
      <c r="J1363" s="292">
        <f t="shared" si="21"/>
        <v>6659723</v>
      </c>
      <c r="K1363"/>
      <c r="L1363"/>
      <c r="M1363"/>
      <c r="N1363" s="262"/>
    </row>
    <row r="1364" spans="1:14" ht="45" x14ac:dyDescent="0.25">
      <c r="A1364" s="287"/>
      <c r="B1364" s="276" t="s">
        <v>3074</v>
      </c>
      <c r="C1364" s="290">
        <v>4802120</v>
      </c>
      <c r="D1364" s="290"/>
      <c r="E1364" s="290"/>
      <c r="F1364" s="290"/>
      <c r="G1364" s="290"/>
      <c r="H1364" s="290"/>
      <c r="I1364" s="290"/>
      <c r="J1364" s="292">
        <f t="shared" si="21"/>
        <v>4802120</v>
      </c>
      <c r="K1364"/>
      <c r="L1364"/>
      <c r="M1364"/>
      <c r="N1364" s="262"/>
    </row>
    <row r="1365" spans="1:14" ht="45" x14ac:dyDescent="0.25">
      <c r="A1365" s="287"/>
      <c r="B1365" s="276" t="s">
        <v>3075</v>
      </c>
      <c r="C1365" s="290">
        <v>4768626</v>
      </c>
      <c r="D1365" s="290"/>
      <c r="E1365" s="290"/>
      <c r="F1365" s="290"/>
      <c r="G1365" s="290"/>
      <c r="H1365" s="290"/>
      <c r="I1365" s="290"/>
      <c r="J1365" s="292">
        <f t="shared" si="21"/>
        <v>4768626</v>
      </c>
      <c r="K1365"/>
      <c r="L1365"/>
      <c r="M1365"/>
      <c r="N1365" s="262"/>
    </row>
    <row r="1366" spans="1:14" ht="45" x14ac:dyDescent="0.25">
      <c r="A1366" s="287"/>
      <c r="B1366" s="276" t="s">
        <v>3076</v>
      </c>
      <c r="C1366" s="290">
        <v>6683666</v>
      </c>
      <c r="D1366" s="290"/>
      <c r="E1366" s="290"/>
      <c r="F1366" s="290"/>
      <c r="G1366" s="290"/>
      <c r="H1366" s="290"/>
      <c r="I1366" s="290"/>
      <c r="J1366" s="292">
        <f t="shared" si="21"/>
        <v>6683666</v>
      </c>
      <c r="K1366"/>
      <c r="L1366"/>
      <c r="M1366"/>
      <c r="N1366" s="262"/>
    </row>
    <row r="1367" spans="1:14" ht="45" x14ac:dyDescent="0.25">
      <c r="A1367" s="287"/>
      <c r="B1367" s="276" t="s">
        <v>3077</v>
      </c>
      <c r="C1367" s="290">
        <v>11208701</v>
      </c>
      <c r="D1367" s="290"/>
      <c r="E1367" s="290"/>
      <c r="F1367" s="290"/>
      <c r="G1367" s="290"/>
      <c r="H1367" s="290"/>
      <c r="I1367" s="290"/>
      <c r="J1367" s="292">
        <f t="shared" si="21"/>
        <v>11208701</v>
      </c>
      <c r="K1367"/>
      <c r="L1367"/>
      <c r="M1367"/>
      <c r="N1367" s="262"/>
    </row>
    <row r="1368" spans="1:14" ht="30" x14ac:dyDescent="0.25">
      <c r="A1368" s="287"/>
      <c r="B1368" s="276" t="s">
        <v>3078</v>
      </c>
      <c r="C1368" s="290">
        <v>4768626</v>
      </c>
      <c r="D1368" s="290"/>
      <c r="E1368" s="290"/>
      <c r="F1368" s="290"/>
      <c r="G1368" s="290"/>
      <c r="H1368" s="290"/>
      <c r="I1368" s="290"/>
      <c r="J1368" s="292">
        <f t="shared" si="21"/>
        <v>4768626</v>
      </c>
      <c r="K1368"/>
      <c r="L1368"/>
      <c r="M1368"/>
      <c r="N1368" s="262"/>
    </row>
    <row r="1369" spans="1:14" ht="30" x14ac:dyDescent="0.25">
      <c r="A1369" s="287"/>
      <c r="B1369" s="276" t="s">
        <v>3079</v>
      </c>
      <c r="C1369" s="290">
        <v>5313714</v>
      </c>
      <c r="D1369" s="290"/>
      <c r="E1369" s="290"/>
      <c r="F1369" s="290"/>
      <c r="G1369" s="290"/>
      <c r="H1369" s="290"/>
      <c r="I1369" s="290"/>
      <c r="J1369" s="292">
        <f t="shared" si="21"/>
        <v>5313714</v>
      </c>
      <c r="K1369"/>
      <c r="L1369"/>
      <c r="M1369"/>
      <c r="N1369" s="262"/>
    </row>
    <row r="1370" spans="1:14" ht="60" x14ac:dyDescent="0.25">
      <c r="A1370" s="287"/>
      <c r="B1370" s="276" t="s">
        <v>3080</v>
      </c>
      <c r="C1370" s="290">
        <v>8234119</v>
      </c>
      <c r="D1370" s="290"/>
      <c r="E1370" s="290"/>
      <c r="F1370" s="290"/>
      <c r="G1370" s="290"/>
      <c r="H1370" s="290"/>
      <c r="I1370" s="290"/>
      <c r="J1370" s="292">
        <f t="shared" si="21"/>
        <v>8234119</v>
      </c>
      <c r="K1370"/>
      <c r="L1370"/>
      <c r="M1370"/>
      <c r="N1370" s="262"/>
    </row>
    <row r="1371" spans="1:14" ht="30" x14ac:dyDescent="0.25">
      <c r="A1371" s="287"/>
      <c r="B1371" s="276" t="s">
        <v>3081</v>
      </c>
      <c r="C1371" s="290">
        <v>2782425</v>
      </c>
      <c r="D1371" s="290"/>
      <c r="E1371" s="290"/>
      <c r="F1371" s="290"/>
      <c r="G1371" s="290"/>
      <c r="H1371" s="290"/>
      <c r="I1371" s="290"/>
      <c r="J1371" s="292">
        <f t="shared" si="21"/>
        <v>2782425</v>
      </c>
      <c r="K1371"/>
      <c r="L1371"/>
      <c r="M1371"/>
      <c r="N1371" s="262"/>
    </row>
    <row r="1372" spans="1:14" ht="30" x14ac:dyDescent="0.25">
      <c r="A1372" s="287"/>
      <c r="B1372" s="276" t="s">
        <v>3082</v>
      </c>
      <c r="C1372" s="290">
        <v>91049733</v>
      </c>
      <c r="D1372" s="290"/>
      <c r="E1372" s="290"/>
      <c r="F1372" s="290"/>
      <c r="G1372" s="290"/>
      <c r="H1372" s="290"/>
      <c r="I1372" s="290"/>
      <c r="J1372" s="292">
        <f t="shared" si="21"/>
        <v>91049733</v>
      </c>
      <c r="K1372"/>
      <c r="L1372"/>
      <c r="M1372"/>
      <c r="N1372" s="262"/>
    </row>
    <row r="1373" spans="1:14" ht="30" x14ac:dyDescent="0.25">
      <c r="A1373" s="287"/>
      <c r="B1373" s="276" t="s">
        <v>3083</v>
      </c>
      <c r="C1373" s="290">
        <v>62810448</v>
      </c>
      <c r="D1373" s="290"/>
      <c r="E1373" s="290"/>
      <c r="F1373" s="290"/>
      <c r="G1373" s="290"/>
      <c r="H1373" s="290"/>
      <c r="I1373" s="290"/>
      <c r="J1373" s="292">
        <f t="shared" si="21"/>
        <v>62810448</v>
      </c>
      <c r="K1373"/>
      <c r="L1373"/>
      <c r="M1373"/>
      <c r="N1373" s="262"/>
    </row>
    <row r="1374" spans="1:14" ht="45" x14ac:dyDescent="0.25">
      <c r="A1374" s="287"/>
      <c r="B1374" s="276" t="s">
        <v>3084</v>
      </c>
      <c r="C1374" s="290">
        <v>35611396</v>
      </c>
      <c r="D1374" s="290"/>
      <c r="E1374" s="290"/>
      <c r="F1374" s="290"/>
      <c r="G1374" s="290"/>
      <c r="H1374" s="290"/>
      <c r="I1374" s="290"/>
      <c r="J1374" s="292">
        <f t="shared" si="21"/>
        <v>35611396</v>
      </c>
      <c r="K1374"/>
      <c r="L1374"/>
      <c r="M1374"/>
      <c r="N1374" s="262"/>
    </row>
    <row r="1375" spans="1:14" ht="30" x14ac:dyDescent="0.25">
      <c r="A1375" s="287"/>
      <c r="B1375" s="276" t="s">
        <v>3085</v>
      </c>
      <c r="C1375" s="290">
        <v>6500000</v>
      </c>
      <c r="D1375" s="290"/>
      <c r="E1375" s="290"/>
      <c r="F1375" s="290"/>
      <c r="G1375" s="290"/>
      <c r="H1375" s="290"/>
      <c r="I1375" s="290"/>
      <c r="J1375" s="292">
        <f t="shared" si="21"/>
        <v>6500000</v>
      </c>
      <c r="K1375"/>
      <c r="L1375"/>
      <c r="M1375"/>
      <c r="N1375" s="262"/>
    </row>
    <row r="1376" spans="1:14" ht="30" x14ac:dyDescent="0.25">
      <c r="A1376" s="287"/>
      <c r="B1376" s="276" t="s">
        <v>3086</v>
      </c>
      <c r="C1376" s="290">
        <v>6779437</v>
      </c>
      <c r="D1376" s="290"/>
      <c r="E1376" s="290"/>
      <c r="F1376" s="290"/>
      <c r="G1376" s="290"/>
      <c r="H1376" s="290"/>
      <c r="I1376" s="290"/>
      <c r="J1376" s="292">
        <f t="shared" si="21"/>
        <v>6779437</v>
      </c>
      <c r="K1376"/>
      <c r="L1376"/>
      <c r="M1376"/>
      <c r="N1376" s="262"/>
    </row>
    <row r="1377" spans="1:14" ht="45" x14ac:dyDescent="0.25">
      <c r="A1377" s="287"/>
      <c r="B1377" s="276" t="s">
        <v>3087</v>
      </c>
      <c r="C1377" s="290">
        <v>4768626</v>
      </c>
      <c r="D1377" s="290"/>
      <c r="E1377" s="290"/>
      <c r="F1377" s="290"/>
      <c r="G1377" s="290"/>
      <c r="H1377" s="290"/>
      <c r="I1377" s="290"/>
      <c r="J1377" s="292">
        <f t="shared" si="21"/>
        <v>4768626</v>
      </c>
      <c r="K1377"/>
      <c r="L1377"/>
      <c r="M1377"/>
      <c r="N1377" s="262"/>
    </row>
    <row r="1378" spans="1:14" ht="30" x14ac:dyDescent="0.25">
      <c r="A1378" s="287"/>
      <c r="B1378" s="276" t="s">
        <v>3088</v>
      </c>
      <c r="C1378" s="290">
        <v>6683666</v>
      </c>
      <c r="D1378" s="290"/>
      <c r="E1378" s="290"/>
      <c r="F1378" s="290"/>
      <c r="G1378" s="290"/>
      <c r="H1378" s="290"/>
      <c r="I1378" s="290"/>
      <c r="J1378" s="292">
        <f t="shared" si="21"/>
        <v>6683666</v>
      </c>
      <c r="K1378"/>
      <c r="L1378"/>
      <c r="M1378"/>
      <c r="N1378" s="262"/>
    </row>
    <row r="1379" spans="1:14" ht="45" x14ac:dyDescent="0.25">
      <c r="A1379" s="287"/>
      <c r="B1379" s="276" t="s">
        <v>3089</v>
      </c>
      <c r="C1379" s="290">
        <v>11006928</v>
      </c>
      <c r="D1379" s="290"/>
      <c r="E1379" s="290"/>
      <c r="F1379" s="290"/>
      <c r="G1379" s="290"/>
      <c r="H1379" s="290"/>
      <c r="I1379" s="290"/>
      <c r="J1379" s="292">
        <f t="shared" si="21"/>
        <v>11006928</v>
      </c>
      <c r="K1379"/>
      <c r="L1379"/>
      <c r="M1379"/>
      <c r="N1379" s="262"/>
    </row>
    <row r="1380" spans="1:14" ht="30" x14ac:dyDescent="0.25">
      <c r="A1380" s="287"/>
      <c r="B1380" s="276" t="s">
        <v>3090</v>
      </c>
      <c r="C1380" s="290">
        <v>11208701</v>
      </c>
      <c r="D1380" s="290"/>
      <c r="E1380" s="290"/>
      <c r="F1380" s="290"/>
      <c r="G1380" s="290"/>
      <c r="H1380" s="290"/>
      <c r="I1380" s="290"/>
      <c r="J1380" s="292">
        <f t="shared" si="21"/>
        <v>11208701</v>
      </c>
      <c r="K1380"/>
      <c r="L1380"/>
      <c r="M1380"/>
      <c r="N1380" s="262"/>
    </row>
    <row r="1381" spans="1:14" ht="45" x14ac:dyDescent="0.25">
      <c r="A1381" s="287"/>
      <c r="B1381" s="276" t="s">
        <v>3091</v>
      </c>
      <c r="C1381" s="290">
        <v>6731551</v>
      </c>
      <c r="D1381" s="290"/>
      <c r="E1381" s="290"/>
      <c r="F1381" s="290"/>
      <c r="G1381" s="290"/>
      <c r="H1381" s="290"/>
      <c r="I1381" s="290"/>
      <c r="J1381" s="292">
        <f t="shared" si="21"/>
        <v>6731551</v>
      </c>
      <c r="K1381"/>
      <c r="L1381"/>
      <c r="M1381"/>
      <c r="N1381" s="262"/>
    </row>
    <row r="1382" spans="1:14" ht="30" x14ac:dyDescent="0.25">
      <c r="A1382" s="287"/>
      <c r="B1382" s="276" t="s">
        <v>3092</v>
      </c>
      <c r="C1382" s="290">
        <v>6659723</v>
      </c>
      <c r="D1382" s="290"/>
      <c r="E1382" s="290"/>
      <c r="F1382" s="290"/>
      <c r="G1382" s="290"/>
      <c r="H1382" s="290"/>
      <c r="I1382" s="290"/>
      <c r="J1382" s="292">
        <f t="shared" si="21"/>
        <v>6659723</v>
      </c>
      <c r="K1382"/>
      <c r="L1382"/>
      <c r="M1382"/>
      <c r="N1382" s="262"/>
    </row>
    <row r="1383" spans="1:14" ht="30" x14ac:dyDescent="0.25">
      <c r="A1383" s="287"/>
      <c r="B1383" s="276" t="s">
        <v>3093</v>
      </c>
      <c r="C1383" s="290">
        <v>7422513</v>
      </c>
      <c r="D1383" s="290"/>
      <c r="E1383" s="290"/>
      <c r="F1383" s="290"/>
      <c r="G1383" s="290"/>
      <c r="H1383" s="290"/>
      <c r="I1383" s="290"/>
      <c r="J1383" s="292">
        <f t="shared" si="21"/>
        <v>7422513</v>
      </c>
      <c r="K1383"/>
      <c r="L1383"/>
      <c r="M1383"/>
      <c r="N1383" s="262"/>
    </row>
    <row r="1384" spans="1:14" ht="45" x14ac:dyDescent="0.25">
      <c r="A1384" s="287"/>
      <c r="B1384" s="276" t="s">
        <v>3094</v>
      </c>
      <c r="C1384" s="290"/>
      <c r="D1384" s="290"/>
      <c r="E1384" s="290"/>
      <c r="F1384" s="290"/>
      <c r="G1384" s="290">
        <v>106404</v>
      </c>
      <c r="H1384" s="290"/>
      <c r="I1384" s="290"/>
      <c r="J1384" s="292">
        <f t="shared" si="21"/>
        <v>106404</v>
      </c>
      <c r="K1384"/>
      <c r="L1384"/>
      <c r="M1384"/>
      <c r="N1384" s="262"/>
    </row>
    <row r="1385" spans="1:14" ht="30" x14ac:dyDescent="0.25">
      <c r="A1385" s="287"/>
      <c r="B1385" s="276" t="s">
        <v>3095</v>
      </c>
      <c r="C1385" s="290">
        <v>27558546</v>
      </c>
      <c r="D1385" s="290"/>
      <c r="E1385" s="290"/>
      <c r="F1385" s="290"/>
      <c r="G1385" s="290"/>
      <c r="H1385" s="290"/>
      <c r="I1385" s="290"/>
      <c r="J1385" s="292">
        <f t="shared" si="21"/>
        <v>27558546</v>
      </c>
      <c r="K1385"/>
      <c r="L1385"/>
      <c r="M1385"/>
      <c r="N1385" s="262"/>
    </row>
    <row r="1386" spans="1:14" ht="45" x14ac:dyDescent="0.25">
      <c r="A1386" s="287"/>
      <c r="B1386" s="276" t="s">
        <v>3096</v>
      </c>
      <c r="C1386" s="290">
        <v>2252365</v>
      </c>
      <c r="D1386" s="290"/>
      <c r="E1386" s="290"/>
      <c r="F1386" s="290"/>
      <c r="G1386" s="290"/>
      <c r="H1386" s="290"/>
      <c r="I1386" s="290"/>
      <c r="J1386" s="292">
        <f t="shared" si="21"/>
        <v>2252365</v>
      </c>
      <c r="K1386"/>
      <c r="L1386"/>
      <c r="M1386"/>
      <c r="N1386" s="262"/>
    </row>
    <row r="1387" spans="1:14" ht="45" x14ac:dyDescent="0.25">
      <c r="A1387" s="287"/>
      <c r="B1387" s="276" t="s">
        <v>3097</v>
      </c>
      <c r="C1387" s="290">
        <v>6346017</v>
      </c>
      <c r="D1387" s="290"/>
      <c r="E1387" s="290"/>
      <c r="F1387" s="290"/>
      <c r="G1387" s="290"/>
      <c r="H1387" s="290"/>
      <c r="I1387" s="290"/>
      <c r="J1387" s="292">
        <f t="shared" si="21"/>
        <v>6346017</v>
      </c>
      <c r="K1387"/>
      <c r="L1387"/>
      <c r="M1387"/>
      <c r="N1387" s="262"/>
    </row>
    <row r="1388" spans="1:14" ht="30" x14ac:dyDescent="0.25">
      <c r="A1388" s="287"/>
      <c r="B1388" s="276" t="s">
        <v>3098</v>
      </c>
      <c r="C1388" s="290">
        <v>9203989</v>
      </c>
      <c r="D1388" s="290"/>
      <c r="E1388" s="290"/>
      <c r="F1388" s="290"/>
      <c r="G1388" s="290"/>
      <c r="H1388" s="290"/>
      <c r="I1388" s="290"/>
      <c r="J1388" s="292">
        <f t="shared" si="21"/>
        <v>9203989</v>
      </c>
      <c r="K1388"/>
      <c r="L1388"/>
      <c r="M1388"/>
      <c r="N1388" s="262"/>
    </row>
    <row r="1389" spans="1:14" ht="30" x14ac:dyDescent="0.25">
      <c r="A1389" s="287"/>
      <c r="B1389" s="276" t="s">
        <v>3099</v>
      </c>
      <c r="C1389" s="290">
        <v>75856452</v>
      </c>
      <c r="D1389" s="290"/>
      <c r="E1389" s="290"/>
      <c r="F1389" s="290"/>
      <c r="G1389" s="290"/>
      <c r="H1389" s="290"/>
      <c r="I1389" s="290"/>
      <c r="J1389" s="292">
        <f t="shared" si="21"/>
        <v>75856452</v>
      </c>
      <c r="K1389"/>
      <c r="L1389"/>
      <c r="M1389"/>
      <c r="N1389" s="262"/>
    </row>
    <row r="1390" spans="1:14" ht="60" x14ac:dyDescent="0.25">
      <c r="A1390" s="287"/>
      <c r="B1390" s="276" t="s">
        <v>3100</v>
      </c>
      <c r="C1390" s="290">
        <v>13760435</v>
      </c>
      <c r="D1390" s="290"/>
      <c r="E1390" s="290"/>
      <c r="F1390" s="290"/>
      <c r="G1390" s="290"/>
      <c r="H1390" s="290"/>
      <c r="I1390" s="290"/>
      <c r="J1390" s="292">
        <f t="shared" si="21"/>
        <v>13760435</v>
      </c>
      <c r="K1390"/>
      <c r="L1390"/>
      <c r="M1390"/>
      <c r="N1390" s="262"/>
    </row>
    <row r="1391" spans="1:14" ht="30" x14ac:dyDescent="0.25">
      <c r="A1391" s="287"/>
      <c r="B1391" s="276" t="s">
        <v>3101</v>
      </c>
      <c r="C1391" s="290">
        <v>4768626</v>
      </c>
      <c r="D1391" s="290"/>
      <c r="E1391" s="290"/>
      <c r="F1391" s="290"/>
      <c r="G1391" s="290"/>
      <c r="H1391" s="290"/>
      <c r="I1391" s="290"/>
      <c r="J1391" s="292">
        <f t="shared" si="21"/>
        <v>4768626</v>
      </c>
      <c r="K1391"/>
      <c r="L1391"/>
      <c r="M1391"/>
      <c r="N1391" s="262"/>
    </row>
    <row r="1392" spans="1:14" ht="45" x14ac:dyDescent="0.25">
      <c r="A1392" s="287"/>
      <c r="B1392" s="276" t="s">
        <v>3102</v>
      </c>
      <c r="C1392" s="290">
        <v>6611838</v>
      </c>
      <c r="D1392" s="290"/>
      <c r="E1392" s="290"/>
      <c r="F1392" s="290"/>
      <c r="G1392" s="290"/>
      <c r="H1392" s="290"/>
      <c r="I1392" s="290"/>
      <c r="J1392" s="292">
        <f t="shared" si="21"/>
        <v>6611838</v>
      </c>
      <c r="K1392"/>
      <c r="L1392"/>
      <c r="M1392"/>
      <c r="N1392" s="262"/>
    </row>
    <row r="1393" spans="1:14" ht="45" x14ac:dyDescent="0.25">
      <c r="A1393" s="287"/>
      <c r="B1393" s="276" t="s">
        <v>3103</v>
      </c>
      <c r="C1393" s="290">
        <v>6731551</v>
      </c>
      <c r="D1393" s="290"/>
      <c r="E1393" s="290"/>
      <c r="F1393" s="290"/>
      <c r="G1393" s="290"/>
      <c r="H1393" s="290"/>
      <c r="I1393" s="290"/>
      <c r="J1393" s="292">
        <f t="shared" si="21"/>
        <v>6731551</v>
      </c>
      <c r="K1393"/>
      <c r="L1393"/>
      <c r="M1393"/>
      <c r="N1393" s="262"/>
    </row>
    <row r="1394" spans="1:14" ht="45" x14ac:dyDescent="0.25">
      <c r="A1394" s="287"/>
      <c r="B1394" s="276" t="s">
        <v>3104</v>
      </c>
      <c r="C1394" s="290">
        <v>6683666</v>
      </c>
      <c r="D1394" s="290"/>
      <c r="E1394" s="290"/>
      <c r="F1394" s="290"/>
      <c r="G1394" s="290"/>
      <c r="H1394" s="290"/>
      <c r="I1394" s="290"/>
      <c r="J1394" s="292">
        <f t="shared" si="21"/>
        <v>6683666</v>
      </c>
      <c r="K1394"/>
      <c r="L1394"/>
      <c r="M1394"/>
      <c r="N1394" s="262"/>
    </row>
    <row r="1395" spans="1:14" ht="45" x14ac:dyDescent="0.25">
      <c r="A1395" s="287"/>
      <c r="B1395" s="276" t="s">
        <v>3105</v>
      </c>
      <c r="C1395" s="290">
        <v>4768626</v>
      </c>
      <c r="D1395" s="290"/>
      <c r="E1395" s="290"/>
      <c r="F1395" s="290"/>
      <c r="G1395" s="290"/>
      <c r="H1395" s="290"/>
      <c r="I1395" s="290"/>
      <c r="J1395" s="292">
        <f t="shared" si="21"/>
        <v>4768626</v>
      </c>
      <c r="K1395"/>
      <c r="L1395"/>
      <c r="M1395"/>
      <c r="N1395" s="262"/>
    </row>
    <row r="1396" spans="1:14" ht="30" x14ac:dyDescent="0.25">
      <c r="A1396" s="287"/>
      <c r="B1396" s="276" t="s">
        <v>3106</v>
      </c>
      <c r="C1396" s="290">
        <v>11087637</v>
      </c>
      <c r="D1396" s="290"/>
      <c r="E1396" s="290"/>
      <c r="F1396" s="290"/>
      <c r="G1396" s="290"/>
      <c r="H1396" s="290"/>
      <c r="I1396" s="290"/>
      <c r="J1396" s="292">
        <f t="shared" si="21"/>
        <v>11087637</v>
      </c>
      <c r="K1396"/>
      <c r="L1396"/>
      <c r="M1396"/>
      <c r="N1396" s="262"/>
    </row>
    <row r="1397" spans="1:14" ht="30" x14ac:dyDescent="0.25">
      <c r="A1397" s="287"/>
      <c r="B1397" s="276" t="s">
        <v>3107</v>
      </c>
      <c r="C1397" s="290">
        <v>2868620</v>
      </c>
      <c r="D1397" s="290"/>
      <c r="E1397" s="290"/>
      <c r="F1397" s="290"/>
      <c r="G1397" s="290"/>
      <c r="H1397" s="290"/>
      <c r="I1397" s="290"/>
      <c r="J1397" s="292">
        <f t="shared" si="21"/>
        <v>2868620</v>
      </c>
      <c r="K1397"/>
      <c r="L1397"/>
      <c r="M1397"/>
      <c r="N1397" s="262"/>
    </row>
    <row r="1398" spans="1:14" ht="45" x14ac:dyDescent="0.25">
      <c r="A1398" s="287"/>
      <c r="B1398" s="276" t="s">
        <v>3108</v>
      </c>
      <c r="C1398" s="290">
        <v>2049849</v>
      </c>
      <c r="D1398" s="290"/>
      <c r="E1398" s="290"/>
      <c r="F1398" s="290"/>
      <c r="G1398" s="290"/>
      <c r="H1398" s="290"/>
      <c r="I1398" s="290"/>
      <c r="J1398" s="292">
        <f t="shared" si="21"/>
        <v>2049849</v>
      </c>
      <c r="K1398"/>
      <c r="L1398"/>
      <c r="M1398"/>
      <c r="N1398" s="262"/>
    </row>
    <row r="1399" spans="1:14" ht="30" x14ac:dyDescent="0.25">
      <c r="A1399" s="287"/>
      <c r="B1399" s="276" t="s">
        <v>3109</v>
      </c>
      <c r="C1399" s="290">
        <v>5157222</v>
      </c>
      <c r="D1399" s="290"/>
      <c r="E1399" s="290"/>
      <c r="F1399" s="290"/>
      <c r="G1399" s="290"/>
      <c r="H1399" s="290"/>
      <c r="I1399" s="290"/>
      <c r="J1399" s="292">
        <f t="shared" si="21"/>
        <v>5157222</v>
      </c>
      <c r="K1399"/>
      <c r="L1399"/>
      <c r="M1399"/>
      <c r="N1399" s="262"/>
    </row>
    <row r="1400" spans="1:14" ht="60" x14ac:dyDescent="0.25">
      <c r="A1400" s="287"/>
      <c r="B1400" s="276" t="s">
        <v>3110</v>
      </c>
      <c r="C1400" s="290">
        <v>5106354</v>
      </c>
      <c r="D1400" s="290"/>
      <c r="E1400" s="290"/>
      <c r="F1400" s="290"/>
      <c r="G1400" s="290"/>
      <c r="H1400" s="290"/>
      <c r="I1400" s="290"/>
      <c r="J1400" s="292">
        <f t="shared" si="21"/>
        <v>5106354</v>
      </c>
      <c r="K1400"/>
      <c r="L1400"/>
      <c r="M1400"/>
      <c r="N1400" s="262"/>
    </row>
    <row r="1401" spans="1:14" ht="30" x14ac:dyDescent="0.25">
      <c r="A1401" s="287"/>
      <c r="B1401" s="276" t="s">
        <v>3111</v>
      </c>
      <c r="C1401" s="290"/>
      <c r="D1401" s="290"/>
      <c r="E1401" s="290"/>
      <c r="F1401" s="290"/>
      <c r="G1401" s="290">
        <v>192697</v>
      </c>
      <c r="H1401" s="290"/>
      <c r="I1401" s="290"/>
      <c r="J1401" s="292">
        <f t="shared" si="21"/>
        <v>192697</v>
      </c>
      <c r="K1401"/>
      <c r="L1401"/>
      <c r="M1401"/>
      <c r="N1401" s="262"/>
    </row>
    <row r="1402" spans="1:14" ht="45" x14ac:dyDescent="0.25">
      <c r="A1402" s="287"/>
      <c r="B1402" s="276" t="s">
        <v>3112</v>
      </c>
      <c r="C1402" s="290">
        <v>10106363</v>
      </c>
      <c r="D1402" s="290"/>
      <c r="E1402" s="290"/>
      <c r="F1402" s="290"/>
      <c r="G1402" s="290"/>
      <c r="H1402" s="290"/>
      <c r="I1402" s="290"/>
      <c r="J1402" s="292">
        <f t="shared" si="21"/>
        <v>10106363</v>
      </c>
      <c r="K1402"/>
      <c r="L1402"/>
      <c r="M1402"/>
      <c r="N1402" s="262"/>
    </row>
    <row r="1403" spans="1:14" ht="30" x14ac:dyDescent="0.25">
      <c r="A1403" s="287"/>
      <c r="B1403" s="276" t="s">
        <v>3113</v>
      </c>
      <c r="C1403" s="290">
        <v>86642840</v>
      </c>
      <c r="D1403" s="290"/>
      <c r="E1403" s="290"/>
      <c r="F1403" s="290"/>
      <c r="G1403" s="290"/>
      <c r="H1403" s="290"/>
      <c r="I1403" s="290"/>
      <c r="J1403" s="292">
        <f t="shared" si="21"/>
        <v>86642840</v>
      </c>
      <c r="K1403"/>
      <c r="L1403"/>
      <c r="M1403"/>
      <c r="N1403" s="262"/>
    </row>
    <row r="1404" spans="1:14" ht="30" x14ac:dyDescent="0.25">
      <c r="A1404" s="287"/>
      <c r="B1404" s="276" t="s">
        <v>3114</v>
      </c>
      <c r="C1404" s="290">
        <v>14759925</v>
      </c>
      <c r="D1404" s="290"/>
      <c r="E1404" s="290"/>
      <c r="F1404" s="290"/>
      <c r="G1404" s="290"/>
      <c r="H1404" s="290"/>
      <c r="I1404" s="290"/>
      <c r="J1404" s="292">
        <f t="shared" si="21"/>
        <v>14759925</v>
      </c>
      <c r="K1404"/>
      <c r="L1404"/>
      <c r="M1404"/>
      <c r="N1404" s="262"/>
    </row>
    <row r="1405" spans="1:14" ht="45" x14ac:dyDescent="0.25">
      <c r="A1405" s="287"/>
      <c r="B1405" s="276" t="s">
        <v>3115</v>
      </c>
      <c r="C1405" s="290">
        <v>34220179</v>
      </c>
      <c r="D1405" s="290"/>
      <c r="E1405" s="290"/>
      <c r="F1405" s="290"/>
      <c r="G1405" s="290"/>
      <c r="H1405" s="290"/>
      <c r="I1405" s="290"/>
      <c r="J1405" s="292">
        <f t="shared" si="21"/>
        <v>34220179</v>
      </c>
      <c r="K1405"/>
      <c r="L1405"/>
      <c r="M1405"/>
      <c r="N1405" s="262"/>
    </row>
    <row r="1406" spans="1:14" ht="30" x14ac:dyDescent="0.25">
      <c r="A1406" s="287"/>
      <c r="B1406" s="276" t="s">
        <v>3116</v>
      </c>
      <c r="C1406" s="290"/>
      <c r="D1406" s="290"/>
      <c r="E1406" s="290"/>
      <c r="F1406" s="290"/>
      <c r="G1406" s="290">
        <v>162140586</v>
      </c>
      <c r="H1406" s="290"/>
      <c r="I1406" s="290"/>
      <c r="J1406" s="292">
        <f t="shared" si="21"/>
        <v>162140586</v>
      </c>
      <c r="K1406"/>
      <c r="L1406"/>
      <c r="M1406"/>
      <c r="N1406" s="262"/>
    </row>
    <row r="1407" spans="1:14" ht="45" x14ac:dyDescent="0.25">
      <c r="A1407" s="287"/>
      <c r="B1407" s="276" t="s">
        <v>3117</v>
      </c>
      <c r="C1407" s="290">
        <v>6611838</v>
      </c>
      <c r="D1407" s="290"/>
      <c r="E1407" s="290"/>
      <c r="F1407" s="290"/>
      <c r="G1407" s="290"/>
      <c r="H1407" s="290"/>
      <c r="I1407" s="290"/>
      <c r="J1407" s="292">
        <f t="shared" si="21"/>
        <v>6611838</v>
      </c>
      <c r="K1407"/>
      <c r="L1407"/>
      <c r="M1407"/>
      <c r="N1407" s="262"/>
    </row>
    <row r="1408" spans="1:14" ht="45" x14ac:dyDescent="0.25">
      <c r="A1408" s="287"/>
      <c r="B1408" s="276" t="s">
        <v>3118</v>
      </c>
      <c r="C1408" s="290">
        <v>6659723</v>
      </c>
      <c r="D1408" s="290"/>
      <c r="E1408" s="290"/>
      <c r="F1408" s="290"/>
      <c r="G1408" s="290"/>
      <c r="H1408" s="290"/>
      <c r="I1408" s="290"/>
      <c r="J1408" s="292">
        <f t="shared" si="21"/>
        <v>6659723</v>
      </c>
      <c r="K1408"/>
      <c r="L1408"/>
      <c r="M1408"/>
      <c r="N1408" s="262"/>
    </row>
    <row r="1409" spans="1:14" ht="30" x14ac:dyDescent="0.25">
      <c r="A1409" s="287"/>
      <c r="B1409" s="276" t="s">
        <v>3119</v>
      </c>
      <c r="C1409" s="290">
        <v>11208701</v>
      </c>
      <c r="D1409" s="290"/>
      <c r="E1409" s="290"/>
      <c r="F1409" s="290"/>
      <c r="G1409" s="290"/>
      <c r="H1409" s="290"/>
      <c r="I1409" s="290"/>
      <c r="J1409" s="292">
        <f t="shared" si="21"/>
        <v>11208701</v>
      </c>
      <c r="K1409"/>
      <c r="L1409"/>
      <c r="M1409"/>
      <c r="N1409" s="262"/>
    </row>
    <row r="1410" spans="1:14" ht="45" x14ac:dyDescent="0.25">
      <c r="A1410" s="287"/>
      <c r="B1410" s="276" t="s">
        <v>3120</v>
      </c>
      <c r="C1410" s="290">
        <v>6731551</v>
      </c>
      <c r="D1410" s="290"/>
      <c r="E1410" s="290"/>
      <c r="F1410" s="290"/>
      <c r="G1410" s="290"/>
      <c r="H1410" s="290"/>
      <c r="I1410" s="290"/>
      <c r="J1410" s="292">
        <f t="shared" si="21"/>
        <v>6731551</v>
      </c>
      <c r="K1410"/>
      <c r="L1410"/>
      <c r="M1410"/>
      <c r="N1410" s="262"/>
    </row>
    <row r="1411" spans="1:14" ht="30" x14ac:dyDescent="0.25">
      <c r="A1411" s="287"/>
      <c r="B1411" s="276" t="s">
        <v>3121</v>
      </c>
      <c r="C1411" s="290">
        <v>6683666</v>
      </c>
      <c r="D1411" s="290"/>
      <c r="E1411" s="290"/>
      <c r="F1411" s="290"/>
      <c r="G1411" s="290"/>
      <c r="H1411" s="290"/>
      <c r="I1411" s="290"/>
      <c r="J1411" s="292">
        <f t="shared" si="21"/>
        <v>6683666</v>
      </c>
      <c r="K1411"/>
      <c r="L1411"/>
      <c r="M1411"/>
      <c r="N1411" s="262"/>
    </row>
    <row r="1412" spans="1:14" ht="45" x14ac:dyDescent="0.25">
      <c r="A1412" s="287"/>
      <c r="B1412" s="276" t="s">
        <v>3122</v>
      </c>
      <c r="C1412" s="290">
        <v>6731551</v>
      </c>
      <c r="D1412" s="290"/>
      <c r="E1412" s="290"/>
      <c r="F1412" s="290"/>
      <c r="G1412" s="290"/>
      <c r="H1412" s="290"/>
      <c r="I1412" s="290"/>
      <c r="J1412" s="292">
        <f t="shared" si="21"/>
        <v>6731551</v>
      </c>
      <c r="K1412"/>
      <c r="L1412"/>
      <c r="M1412"/>
      <c r="N1412" s="262"/>
    </row>
    <row r="1413" spans="1:14" ht="30" x14ac:dyDescent="0.25">
      <c r="A1413" s="287"/>
      <c r="B1413" s="276" t="s">
        <v>3123</v>
      </c>
      <c r="C1413" s="290">
        <v>38457890</v>
      </c>
      <c r="D1413" s="290"/>
      <c r="E1413" s="290"/>
      <c r="F1413" s="290"/>
      <c r="G1413" s="290"/>
      <c r="H1413" s="290"/>
      <c r="I1413" s="290"/>
      <c r="J1413" s="292">
        <f t="shared" si="21"/>
        <v>38457890</v>
      </c>
      <c r="K1413"/>
      <c r="L1413"/>
      <c r="M1413"/>
      <c r="N1413" s="262"/>
    </row>
    <row r="1414" spans="1:14" ht="45" x14ac:dyDescent="0.25">
      <c r="A1414" s="287"/>
      <c r="B1414" s="276" t="s">
        <v>3124</v>
      </c>
      <c r="C1414" s="290">
        <v>3809298</v>
      </c>
      <c r="D1414" s="290"/>
      <c r="E1414" s="290"/>
      <c r="F1414" s="290"/>
      <c r="G1414" s="290"/>
      <c r="H1414" s="290"/>
      <c r="I1414" s="290"/>
      <c r="J1414" s="292">
        <f t="shared" si="21"/>
        <v>3809298</v>
      </c>
      <c r="K1414"/>
      <c r="L1414"/>
      <c r="M1414"/>
      <c r="N1414" s="262"/>
    </row>
    <row r="1415" spans="1:14" ht="45" x14ac:dyDescent="0.25">
      <c r="A1415" s="287"/>
      <c r="B1415" s="276" t="s">
        <v>3125</v>
      </c>
      <c r="C1415" s="290">
        <v>6767707</v>
      </c>
      <c r="D1415" s="290"/>
      <c r="E1415" s="290"/>
      <c r="F1415" s="290"/>
      <c r="G1415" s="290"/>
      <c r="H1415" s="290"/>
      <c r="I1415" s="290"/>
      <c r="J1415" s="292">
        <f t="shared" si="21"/>
        <v>6767707</v>
      </c>
      <c r="K1415"/>
      <c r="L1415"/>
      <c r="M1415"/>
      <c r="N1415" s="262"/>
    </row>
    <row r="1416" spans="1:14" ht="45" x14ac:dyDescent="0.25">
      <c r="A1416" s="287"/>
      <c r="B1416" s="276" t="s">
        <v>3126</v>
      </c>
      <c r="C1416" s="290">
        <v>77285965</v>
      </c>
      <c r="D1416" s="290"/>
      <c r="E1416" s="290"/>
      <c r="F1416" s="290"/>
      <c r="G1416" s="290"/>
      <c r="H1416" s="290"/>
      <c r="I1416" s="290"/>
      <c r="J1416" s="292">
        <f t="shared" si="21"/>
        <v>77285965</v>
      </c>
      <c r="K1416"/>
      <c r="L1416"/>
      <c r="M1416"/>
      <c r="N1416" s="262"/>
    </row>
    <row r="1417" spans="1:14" ht="30" x14ac:dyDescent="0.25">
      <c r="A1417" s="287"/>
      <c r="B1417" s="276" t="s">
        <v>3127</v>
      </c>
      <c r="C1417" s="290">
        <v>24359264</v>
      </c>
      <c r="D1417" s="290"/>
      <c r="E1417" s="290"/>
      <c r="F1417" s="290"/>
      <c r="G1417" s="290"/>
      <c r="H1417" s="290"/>
      <c r="I1417" s="290"/>
      <c r="J1417" s="292">
        <f t="shared" si="21"/>
        <v>24359264</v>
      </c>
      <c r="K1417"/>
      <c r="L1417"/>
      <c r="M1417"/>
      <c r="N1417" s="262"/>
    </row>
    <row r="1418" spans="1:14" ht="45" x14ac:dyDescent="0.25">
      <c r="A1418" s="287"/>
      <c r="B1418" s="276" t="s">
        <v>3128</v>
      </c>
      <c r="C1418" s="290">
        <v>8886803</v>
      </c>
      <c r="D1418" s="290"/>
      <c r="E1418" s="290"/>
      <c r="F1418" s="290"/>
      <c r="G1418" s="290"/>
      <c r="H1418" s="290"/>
      <c r="I1418" s="290"/>
      <c r="J1418" s="292">
        <f t="shared" si="21"/>
        <v>8886803</v>
      </c>
      <c r="K1418"/>
      <c r="L1418"/>
      <c r="M1418"/>
      <c r="N1418" s="262"/>
    </row>
    <row r="1419" spans="1:14" ht="30" x14ac:dyDescent="0.25">
      <c r="A1419" s="287"/>
      <c r="B1419" s="276" t="s">
        <v>3129</v>
      </c>
      <c r="C1419" s="290"/>
      <c r="D1419" s="290"/>
      <c r="E1419" s="290"/>
      <c r="F1419" s="290"/>
      <c r="G1419" s="290">
        <v>89785</v>
      </c>
      <c r="H1419" s="290"/>
      <c r="I1419" s="290"/>
      <c r="J1419" s="292">
        <f t="shared" ref="J1419:J1482" si="22">SUM(C1419:I1419)</f>
        <v>89785</v>
      </c>
      <c r="K1419"/>
      <c r="L1419"/>
      <c r="M1419"/>
      <c r="N1419" s="262"/>
    </row>
    <row r="1420" spans="1:14" ht="45" x14ac:dyDescent="0.25">
      <c r="A1420" s="287"/>
      <c r="B1420" s="276" t="s">
        <v>3130</v>
      </c>
      <c r="C1420" s="290">
        <v>4768626</v>
      </c>
      <c r="D1420" s="290"/>
      <c r="E1420" s="290"/>
      <c r="F1420" s="290"/>
      <c r="G1420" s="290"/>
      <c r="H1420" s="290"/>
      <c r="I1420" s="290"/>
      <c r="J1420" s="292">
        <f t="shared" si="22"/>
        <v>4768626</v>
      </c>
      <c r="K1420"/>
      <c r="L1420"/>
      <c r="M1420"/>
      <c r="N1420" s="262"/>
    </row>
    <row r="1421" spans="1:14" ht="45" x14ac:dyDescent="0.25">
      <c r="A1421" s="287"/>
      <c r="B1421" s="276" t="s">
        <v>3131</v>
      </c>
      <c r="C1421" s="290">
        <v>6659723</v>
      </c>
      <c r="D1421" s="290"/>
      <c r="E1421" s="290"/>
      <c r="F1421" s="290"/>
      <c r="G1421" s="290"/>
      <c r="H1421" s="290"/>
      <c r="I1421" s="290"/>
      <c r="J1421" s="292">
        <f t="shared" si="22"/>
        <v>6659723</v>
      </c>
      <c r="K1421"/>
      <c r="L1421"/>
      <c r="M1421"/>
      <c r="N1421" s="262"/>
    </row>
    <row r="1422" spans="1:14" ht="45" x14ac:dyDescent="0.25">
      <c r="A1422" s="287"/>
      <c r="B1422" s="276" t="s">
        <v>3132</v>
      </c>
      <c r="C1422" s="290">
        <v>4684890</v>
      </c>
      <c r="D1422" s="290"/>
      <c r="E1422" s="290"/>
      <c r="F1422" s="290"/>
      <c r="G1422" s="290"/>
      <c r="H1422" s="290"/>
      <c r="I1422" s="290"/>
      <c r="J1422" s="292">
        <f t="shared" si="22"/>
        <v>4684890</v>
      </c>
      <c r="K1422"/>
      <c r="L1422"/>
      <c r="M1422"/>
      <c r="N1422" s="262"/>
    </row>
    <row r="1423" spans="1:14" ht="45" x14ac:dyDescent="0.25">
      <c r="A1423" s="287"/>
      <c r="B1423" s="276" t="s">
        <v>3133</v>
      </c>
      <c r="C1423" s="290">
        <v>4768626</v>
      </c>
      <c r="D1423" s="290"/>
      <c r="E1423" s="290"/>
      <c r="F1423" s="290"/>
      <c r="G1423" s="290"/>
      <c r="H1423" s="290"/>
      <c r="I1423" s="290"/>
      <c r="J1423" s="292">
        <f t="shared" si="22"/>
        <v>4768626</v>
      </c>
      <c r="K1423"/>
      <c r="L1423"/>
      <c r="M1423"/>
      <c r="N1423" s="262"/>
    </row>
    <row r="1424" spans="1:14" ht="45" x14ac:dyDescent="0.25">
      <c r="A1424" s="287"/>
      <c r="B1424" s="276" t="s">
        <v>3134</v>
      </c>
      <c r="C1424" s="290">
        <v>11208701</v>
      </c>
      <c r="D1424" s="290"/>
      <c r="E1424" s="290"/>
      <c r="F1424" s="290"/>
      <c r="G1424" s="290"/>
      <c r="H1424" s="290"/>
      <c r="I1424" s="290"/>
      <c r="J1424" s="292">
        <f t="shared" si="22"/>
        <v>11208701</v>
      </c>
      <c r="K1424"/>
      <c r="L1424"/>
      <c r="M1424"/>
      <c r="N1424" s="262"/>
    </row>
    <row r="1425" spans="1:14" ht="30" x14ac:dyDescent="0.25">
      <c r="A1425" s="287"/>
      <c r="B1425" s="276" t="s">
        <v>3135</v>
      </c>
      <c r="C1425" s="290">
        <v>11127992</v>
      </c>
      <c r="D1425" s="290"/>
      <c r="E1425" s="290"/>
      <c r="F1425" s="290"/>
      <c r="G1425" s="290"/>
      <c r="H1425" s="290"/>
      <c r="I1425" s="290"/>
      <c r="J1425" s="292">
        <f t="shared" si="22"/>
        <v>11127992</v>
      </c>
      <c r="K1425"/>
      <c r="L1425"/>
      <c r="M1425"/>
      <c r="N1425" s="262"/>
    </row>
    <row r="1426" spans="1:14" ht="45" x14ac:dyDescent="0.25">
      <c r="A1426" s="287"/>
      <c r="B1426" s="276" t="s">
        <v>3136</v>
      </c>
      <c r="C1426" s="290">
        <v>2352222</v>
      </c>
      <c r="D1426" s="290"/>
      <c r="E1426" s="290"/>
      <c r="F1426" s="290"/>
      <c r="G1426" s="290"/>
      <c r="H1426" s="290"/>
      <c r="I1426" s="290"/>
      <c r="J1426" s="292">
        <f t="shared" si="22"/>
        <v>2352222</v>
      </c>
      <c r="K1426"/>
      <c r="L1426"/>
      <c r="M1426"/>
      <c r="N1426" s="262"/>
    </row>
    <row r="1427" spans="1:14" ht="30" x14ac:dyDescent="0.25">
      <c r="A1427" s="287"/>
      <c r="B1427" s="276" t="s">
        <v>3137</v>
      </c>
      <c r="C1427" s="290">
        <v>24134447</v>
      </c>
      <c r="D1427" s="290"/>
      <c r="E1427" s="290"/>
      <c r="F1427" s="290"/>
      <c r="G1427" s="290"/>
      <c r="H1427" s="290"/>
      <c r="I1427" s="290"/>
      <c r="J1427" s="292">
        <f t="shared" si="22"/>
        <v>24134447</v>
      </c>
      <c r="K1427"/>
      <c r="L1427"/>
      <c r="M1427"/>
      <c r="N1427" s="262"/>
    </row>
    <row r="1428" spans="1:14" ht="60" x14ac:dyDescent="0.25">
      <c r="A1428" s="287"/>
      <c r="B1428" s="276" t="s">
        <v>3138</v>
      </c>
      <c r="C1428" s="290">
        <v>13525671</v>
      </c>
      <c r="D1428" s="290"/>
      <c r="E1428" s="290"/>
      <c r="F1428" s="290"/>
      <c r="G1428" s="290"/>
      <c r="H1428" s="290"/>
      <c r="I1428" s="290"/>
      <c r="J1428" s="292">
        <f t="shared" si="22"/>
        <v>13525671</v>
      </c>
      <c r="K1428"/>
      <c r="L1428"/>
      <c r="M1428"/>
      <c r="N1428" s="262"/>
    </row>
    <row r="1429" spans="1:14" ht="45" x14ac:dyDescent="0.25">
      <c r="A1429" s="287"/>
      <c r="B1429" s="276" t="s">
        <v>3139</v>
      </c>
      <c r="C1429" s="290">
        <v>9277539</v>
      </c>
      <c r="D1429" s="290"/>
      <c r="E1429" s="290"/>
      <c r="F1429" s="290"/>
      <c r="G1429" s="290"/>
      <c r="H1429" s="290"/>
      <c r="I1429" s="290"/>
      <c r="J1429" s="292">
        <f t="shared" si="22"/>
        <v>9277539</v>
      </c>
      <c r="K1429"/>
      <c r="L1429"/>
      <c r="M1429"/>
      <c r="N1429" s="262"/>
    </row>
    <row r="1430" spans="1:14" ht="30" x14ac:dyDescent="0.25">
      <c r="A1430" s="287"/>
      <c r="B1430" s="276" t="s">
        <v>3140</v>
      </c>
      <c r="C1430" s="290">
        <v>65937560</v>
      </c>
      <c r="D1430" s="290"/>
      <c r="E1430" s="290"/>
      <c r="F1430" s="290"/>
      <c r="G1430" s="290"/>
      <c r="H1430" s="290"/>
      <c r="I1430" s="290"/>
      <c r="J1430" s="292">
        <f t="shared" si="22"/>
        <v>65937560</v>
      </c>
      <c r="K1430"/>
      <c r="L1430"/>
      <c r="M1430"/>
      <c r="N1430" s="262"/>
    </row>
    <row r="1431" spans="1:14" ht="30" x14ac:dyDescent="0.25">
      <c r="A1431" s="287"/>
      <c r="B1431" s="276" t="s">
        <v>3141</v>
      </c>
      <c r="C1431" s="290"/>
      <c r="D1431" s="290"/>
      <c r="E1431" s="290"/>
      <c r="F1431" s="290"/>
      <c r="G1431" s="290">
        <v>186333028</v>
      </c>
      <c r="H1431" s="290"/>
      <c r="I1431" s="290"/>
      <c r="J1431" s="292">
        <f t="shared" si="22"/>
        <v>186333028</v>
      </c>
      <c r="K1431"/>
      <c r="L1431"/>
      <c r="M1431"/>
      <c r="N1431" s="262"/>
    </row>
    <row r="1432" spans="1:14" ht="30" x14ac:dyDescent="0.25">
      <c r="A1432" s="287"/>
      <c r="B1432" s="276" t="s">
        <v>3142</v>
      </c>
      <c r="C1432" s="290"/>
      <c r="D1432" s="290"/>
      <c r="E1432" s="290"/>
      <c r="F1432" s="290"/>
      <c r="G1432" s="290">
        <v>60576</v>
      </c>
      <c r="H1432" s="290"/>
      <c r="I1432" s="290"/>
      <c r="J1432" s="292">
        <f t="shared" si="22"/>
        <v>60576</v>
      </c>
      <c r="K1432"/>
      <c r="L1432"/>
      <c r="M1432"/>
      <c r="N1432" s="262"/>
    </row>
    <row r="1433" spans="1:14" ht="45" x14ac:dyDescent="0.25">
      <c r="A1433" s="287"/>
      <c r="B1433" s="276" t="s">
        <v>3143</v>
      </c>
      <c r="C1433" s="290">
        <v>4735132</v>
      </c>
      <c r="D1433" s="290"/>
      <c r="E1433" s="290"/>
      <c r="F1433" s="290"/>
      <c r="G1433" s="290"/>
      <c r="H1433" s="290"/>
      <c r="I1433" s="290"/>
      <c r="J1433" s="292">
        <f t="shared" si="22"/>
        <v>4735132</v>
      </c>
      <c r="K1433"/>
      <c r="L1433"/>
      <c r="M1433"/>
      <c r="N1433" s="262"/>
    </row>
    <row r="1434" spans="1:14" ht="45" x14ac:dyDescent="0.25">
      <c r="A1434" s="287"/>
      <c r="B1434" s="276" t="s">
        <v>3144</v>
      </c>
      <c r="C1434" s="290">
        <v>6611838</v>
      </c>
      <c r="D1434" s="290"/>
      <c r="E1434" s="290"/>
      <c r="F1434" s="290"/>
      <c r="G1434" s="290"/>
      <c r="H1434" s="290"/>
      <c r="I1434" s="290"/>
      <c r="J1434" s="292">
        <f t="shared" si="22"/>
        <v>6611838</v>
      </c>
      <c r="K1434"/>
      <c r="L1434"/>
      <c r="M1434"/>
      <c r="N1434" s="262"/>
    </row>
    <row r="1435" spans="1:14" ht="45" x14ac:dyDescent="0.25">
      <c r="A1435" s="287"/>
      <c r="B1435" s="276" t="s">
        <v>3145</v>
      </c>
      <c r="C1435" s="290">
        <v>11208701</v>
      </c>
      <c r="D1435" s="290"/>
      <c r="E1435" s="290"/>
      <c r="F1435" s="290"/>
      <c r="G1435" s="290"/>
      <c r="H1435" s="290"/>
      <c r="I1435" s="290"/>
      <c r="J1435" s="292">
        <f t="shared" si="22"/>
        <v>11208701</v>
      </c>
      <c r="K1435"/>
      <c r="L1435"/>
      <c r="M1435"/>
      <c r="N1435" s="262"/>
    </row>
    <row r="1436" spans="1:14" ht="45" x14ac:dyDescent="0.25">
      <c r="A1436" s="287"/>
      <c r="B1436" s="276" t="s">
        <v>3146</v>
      </c>
      <c r="C1436" s="290">
        <v>4802120</v>
      </c>
      <c r="D1436" s="290"/>
      <c r="E1436" s="290"/>
      <c r="F1436" s="290"/>
      <c r="G1436" s="290"/>
      <c r="H1436" s="290"/>
      <c r="I1436" s="290"/>
      <c r="J1436" s="292">
        <f t="shared" si="22"/>
        <v>4802120</v>
      </c>
      <c r="K1436"/>
      <c r="L1436"/>
      <c r="M1436"/>
      <c r="N1436" s="262"/>
    </row>
    <row r="1437" spans="1:14" ht="45" x14ac:dyDescent="0.25">
      <c r="A1437" s="287"/>
      <c r="B1437" s="276" t="s">
        <v>3147</v>
      </c>
      <c r="C1437" s="290">
        <v>6659723</v>
      </c>
      <c r="D1437" s="290"/>
      <c r="E1437" s="290"/>
      <c r="F1437" s="290"/>
      <c r="G1437" s="290"/>
      <c r="H1437" s="290"/>
      <c r="I1437" s="290"/>
      <c r="J1437" s="292">
        <f t="shared" si="22"/>
        <v>6659723</v>
      </c>
      <c r="K1437"/>
      <c r="L1437"/>
      <c r="M1437"/>
      <c r="N1437" s="262"/>
    </row>
    <row r="1438" spans="1:14" ht="30" x14ac:dyDescent="0.25">
      <c r="A1438" s="287"/>
      <c r="B1438" s="276" t="s">
        <v>3148</v>
      </c>
      <c r="C1438" s="290">
        <v>22924842</v>
      </c>
      <c r="D1438" s="290"/>
      <c r="E1438" s="290"/>
      <c r="F1438" s="290"/>
      <c r="G1438" s="290"/>
      <c r="H1438" s="290"/>
      <c r="I1438" s="290"/>
      <c r="J1438" s="292">
        <f t="shared" si="22"/>
        <v>22924842</v>
      </c>
      <c r="K1438"/>
      <c r="L1438"/>
      <c r="M1438"/>
      <c r="N1438" s="262"/>
    </row>
    <row r="1439" spans="1:14" ht="45" x14ac:dyDescent="0.25">
      <c r="A1439" s="287"/>
      <c r="B1439" s="276" t="s">
        <v>3149</v>
      </c>
      <c r="C1439" s="290">
        <v>8375826</v>
      </c>
      <c r="D1439" s="290"/>
      <c r="E1439" s="290"/>
      <c r="F1439" s="290"/>
      <c r="G1439" s="290"/>
      <c r="H1439" s="290"/>
      <c r="I1439" s="290"/>
      <c r="J1439" s="292">
        <f t="shared" si="22"/>
        <v>8375826</v>
      </c>
      <c r="K1439"/>
      <c r="L1439"/>
      <c r="M1439"/>
      <c r="N1439" s="262"/>
    </row>
    <row r="1440" spans="1:14" ht="30" x14ac:dyDescent="0.25">
      <c r="A1440" s="287"/>
      <c r="B1440" s="276" t="s">
        <v>3150</v>
      </c>
      <c r="C1440" s="290">
        <v>3809297</v>
      </c>
      <c r="D1440" s="290"/>
      <c r="E1440" s="290"/>
      <c r="F1440" s="290"/>
      <c r="G1440" s="290"/>
      <c r="H1440" s="290"/>
      <c r="I1440" s="290"/>
      <c r="J1440" s="292">
        <f t="shared" si="22"/>
        <v>3809297</v>
      </c>
      <c r="K1440"/>
      <c r="L1440"/>
      <c r="M1440"/>
      <c r="N1440" s="262"/>
    </row>
    <row r="1441" spans="1:14" ht="45" x14ac:dyDescent="0.25">
      <c r="A1441" s="287"/>
      <c r="B1441" s="276" t="s">
        <v>3151</v>
      </c>
      <c r="C1441" s="290">
        <v>8494141</v>
      </c>
      <c r="D1441" s="290"/>
      <c r="E1441" s="290"/>
      <c r="F1441" s="290"/>
      <c r="G1441" s="290"/>
      <c r="H1441" s="290"/>
      <c r="I1441" s="290"/>
      <c r="J1441" s="292">
        <f t="shared" si="22"/>
        <v>8494141</v>
      </c>
      <c r="K1441"/>
      <c r="L1441"/>
      <c r="M1441"/>
      <c r="N1441" s="262"/>
    </row>
    <row r="1442" spans="1:14" ht="30" x14ac:dyDescent="0.25">
      <c r="A1442" s="287"/>
      <c r="B1442" s="276" t="s">
        <v>3152</v>
      </c>
      <c r="C1442" s="290">
        <v>3343087</v>
      </c>
      <c r="D1442" s="290"/>
      <c r="E1442" s="290"/>
      <c r="F1442" s="290"/>
      <c r="G1442" s="290"/>
      <c r="H1442" s="290"/>
      <c r="I1442" s="290"/>
      <c r="J1442" s="292">
        <f t="shared" si="22"/>
        <v>3343087</v>
      </c>
      <c r="K1442"/>
      <c r="L1442"/>
      <c r="M1442"/>
      <c r="N1442" s="262"/>
    </row>
    <row r="1443" spans="1:14" ht="30" x14ac:dyDescent="0.25">
      <c r="A1443" s="287"/>
      <c r="B1443" s="276" t="s">
        <v>3153</v>
      </c>
      <c r="C1443" s="290">
        <v>13688816</v>
      </c>
      <c r="D1443" s="290"/>
      <c r="E1443" s="290"/>
      <c r="F1443" s="290"/>
      <c r="G1443" s="290"/>
      <c r="H1443" s="290"/>
      <c r="I1443" s="290"/>
      <c r="J1443" s="292">
        <f t="shared" si="22"/>
        <v>13688816</v>
      </c>
      <c r="K1443"/>
      <c r="L1443"/>
      <c r="M1443"/>
      <c r="N1443" s="262"/>
    </row>
    <row r="1444" spans="1:14" ht="30" x14ac:dyDescent="0.25">
      <c r="A1444" s="287"/>
      <c r="B1444" s="276" t="s">
        <v>3154</v>
      </c>
      <c r="C1444" s="290">
        <v>2111081</v>
      </c>
      <c r="D1444" s="290"/>
      <c r="E1444" s="290"/>
      <c r="F1444" s="290"/>
      <c r="G1444" s="290"/>
      <c r="H1444" s="290"/>
      <c r="I1444" s="290"/>
      <c r="J1444" s="292">
        <f t="shared" si="22"/>
        <v>2111081</v>
      </c>
      <c r="K1444"/>
      <c r="L1444"/>
      <c r="M1444"/>
      <c r="N1444" s="262"/>
    </row>
    <row r="1445" spans="1:14" ht="45" x14ac:dyDescent="0.25">
      <c r="A1445" s="287"/>
      <c r="B1445" s="276" t="s">
        <v>3155</v>
      </c>
      <c r="C1445" s="290">
        <v>11087637</v>
      </c>
      <c r="D1445" s="290"/>
      <c r="E1445" s="290"/>
      <c r="F1445" s="290"/>
      <c r="G1445" s="290"/>
      <c r="H1445" s="290"/>
      <c r="I1445" s="290"/>
      <c r="J1445" s="292">
        <f t="shared" si="22"/>
        <v>11087637</v>
      </c>
      <c r="K1445"/>
      <c r="L1445"/>
      <c r="M1445"/>
      <c r="N1445" s="262"/>
    </row>
    <row r="1446" spans="1:14" ht="45" x14ac:dyDescent="0.25">
      <c r="A1446" s="287"/>
      <c r="B1446" s="276" t="s">
        <v>3156</v>
      </c>
      <c r="C1446" s="290">
        <v>6611838</v>
      </c>
      <c r="D1446" s="290"/>
      <c r="E1446" s="290"/>
      <c r="F1446" s="290"/>
      <c r="G1446" s="290"/>
      <c r="H1446" s="290"/>
      <c r="I1446" s="290"/>
      <c r="J1446" s="292">
        <f t="shared" si="22"/>
        <v>6611838</v>
      </c>
      <c r="K1446"/>
      <c r="L1446"/>
      <c r="M1446"/>
      <c r="N1446" s="262"/>
    </row>
    <row r="1447" spans="1:14" ht="30" x14ac:dyDescent="0.25">
      <c r="A1447" s="287"/>
      <c r="B1447" s="276" t="s">
        <v>3157</v>
      </c>
      <c r="C1447" s="290">
        <v>6683666</v>
      </c>
      <c r="D1447" s="290"/>
      <c r="E1447" s="290"/>
      <c r="F1447" s="290"/>
      <c r="G1447" s="290"/>
      <c r="H1447" s="290"/>
      <c r="I1447" s="290"/>
      <c r="J1447" s="292">
        <f t="shared" si="22"/>
        <v>6683666</v>
      </c>
      <c r="K1447"/>
      <c r="L1447"/>
      <c r="M1447"/>
      <c r="N1447" s="262"/>
    </row>
    <row r="1448" spans="1:14" ht="45" x14ac:dyDescent="0.25">
      <c r="A1448" s="287"/>
      <c r="B1448" s="276" t="s">
        <v>3158</v>
      </c>
      <c r="C1448" s="290">
        <v>6779437</v>
      </c>
      <c r="D1448" s="290"/>
      <c r="E1448" s="290"/>
      <c r="F1448" s="290"/>
      <c r="G1448" s="290"/>
      <c r="H1448" s="290"/>
      <c r="I1448" s="290"/>
      <c r="J1448" s="292">
        <f t="shared" si="22"/>
        <v>6779437</v>
      </c>
      <c r="K1448"/>
      <c r="L1448"/>
      <c r="M1448"/>
      <c r="N1448" s="262"/>
    </row>
    <row r="1449" spans="1:14" ht="45" x14ac:dyDescent="0.25">
      <c r="A1449" s="287"/>
      <c r="B1449" s="276" t="s">
        <v>3159</v>
      </c>
      <c r="C1449" s="290">
        <v>11208701</v>
      </c>
      <c r="D1449" s="290"/>
      <c r="E1449" s="290"/>
      <c r="F1449" s="290"/>
      <c r="G1449" s="290"/>
      <c r="H1449" s="290"/>
      <c r="I1449" s="290"/>
      <c r="J1449" s="292">
        <f t="shared" si="22"/>
        <v>11208701</v>
      </c>
      <c r="K1449"/>
      <c r="L1449"/>
      <c r="M1449"/>
      <c r="N1449" s="262"/>
    </row>
    <row r="1450" spans="1:14" ht="30" x14ac:dyDescent="0.25">
      <c r="A1450" s="287"/>
      <c r="B1450" s="276" t="s">
        <v>3160</v>
      </c>
      <c r="C1450" s="290">
        <v>1353993</v>
      </c>
      <c r="D1450" s="290"/>
      <c r="E1450" s="290"/>
      <c r="F1450" s="290"/>
      <c r="G1450" s="290"/>
      <c r="H1450" s="290"/>
      <c r="I1450" s="290"/>
      <c r="J1450" s="292">
        <f t="shared" si="22"/>
        <v>1353993</v>
      </c>
      <c r="K1450"/>
      <c r="L1450"/>
      <c r="M1450"/>
      <c r="N1450" s="262"/>
    </row>
    <row r="1451" spans="1:14" ht="45" x14ac:dyDescent="0.25">
      <c r="A1451" s="287"/>
      <c r="B1451" s="276" t="s">
        <v>3161</v>
      </c>
      <c r="C1451" s="290">
        <v>5324643</v>
      </c>
      <c r="D1451" s="290"/>
      <c r="E1451" s="290"/>
      <c r="F1451" s="290"/>
      <c r="G1451" s="290"/>
      <c r="H1451" s="290"/>
      <c r="I1451" s="290"/>
      <c r="J1451" s="292">
        <f t="shared" si="22"/>
        <v>5324643</v>
      </c>
      <c r="K1451"/>
      <c r="L1451"/>
      <c r="M1451"/>
      <c r="N1451" s="262"/>
    </row>
    <row r="1452" spans="1:14" ht="45" x14ac:dyDescent="0.25">
      <c r="A1452" s="287"/>
      <c r="B1452" s="276" t="s">
        <v>3162</v>
      </c>
      <c r="C1452" s="290">
        <v>2624537</v>
      </c>
      <c r="D1452" s="290"/>
      <c r="E1452" s="290"/>
      <c r="F1452" s="290"/>
      <c r="G1452" s="290"/>
      <c r="H1452" s="290"/>
      <c r="I1452" s="290"/>
      <c r="J1452" s="292">
        <f t="shared" si="22"/>
        <v>2624537</v>
      </c>
      <c r="K1452"/>
      <c r="L1452"/>
      <c r="M1452"/>
      <c r="N1452" s="262"/>
    </row>
    <row r="1453" spans="1:14" ht="45" x14ac:dyDescent="0.25">
      <c r="A1453" s="287"/>
      <c r="B1453" s="276" t="s">
        <v>3163</v>
      </c>
      <c r="C1453" s="290">
        <v>2522874</v>
      </c>
      <c r="D1453" s="290"/>
      <c r="E1453" s="290"/>
      <c r="F1453" s="290"/>
      <c r="G1453" s="290"/>
      <c r="H1453" s="290"/>
      <c r="I1453" s="290"/>
      <c r="J1453" s="292">
        <f t="shared" si="22"/>
        <v>2522874</v>
      </c>
      <c r="K1453"/>
      <c r="L1453"/>
      <c r="M1453"/>
      <c r="N1453" s="262"/>
    </row>
    <row r="1454" spans="1:14" ht="30" x14ac:dyDescent="0.25">
      <c r="A1454" s="287"/>
      <c r="B1454" s="276" t="s">
        <v>3164</v>
      </c>
      <c r="C1454" s="290">
        <v>25651770</v>
      </c>
      <c r="D1454" s="290"/>
      <c r="E1454" s="290"/>
      <c r="F1454" s="290"/>
      <c r="G1454" s="290"/>
      <c r="H1454" s="290"/>
      <c r="I1454" s="290"/>
      <c r="J1454" s="292">
        <f t="shared" si="22"/>
        <v>25651770</v>
      </c>
      <c r="K1454"/>
      <c r="L1454"/>
      <c r="M1454"/>
      <c r="N1454" s="262"/>
    </row>
    <row r="1455" spans="1:14" ht="30" x14ac:dyDescent="0.25">
      <c r="A1455" s="287"/>
      <c r="B1455" s="276" t="s">
        <v>3165</v>
      </c>
      <c r="C1455" s="290">
        <v>43572933</v>
      </c>
      <c r="D1455" s="290"/>
      <c r="E1455" s="290"/>
      <c r="F1455" s="290"/>
      <c r="G1455" s="290"/>
      <c r="H1455" s="290"/>
      <c r="I1455" s="290"/>
      <c r="J1455" s="292">
        <f t="shared" si="22"/>
        <v>43572933</v>
      </c>
      <c r="K1455"/>
      <c r="L1455"/>
      <c r="M1455"/>
      <c r="N1455" s="262"/>
    </row>
    <row r="1456" spans="1:14" ht="45" x14ac:dyDescent="0.25">
      <c r="A1456" s="287"/>
      <c r="B1456" s="276" t="s">
        <v>3166</v>
      </c>
      <c r="C1456" s="290">
        <v>11289410</v>
      </c>
      <c r="D1456" s="290"/>
      <c r="E1456" s="290"/>
      <c r="F1456" s="290"/>
      <c r="G1456" s="290"/>
      <c r="H1456" s="290"/>
      <c r="I1456" s="290"/>
      <c r="J1456" s="292">
        <f t="shared" si="22"/>
        <v>11289410</v>
      </c>
      <c r="K1456"/>
      <c r="L1456"/>
      <c r="M1456"/>
      <c r="N1456" s="262"/>
    </row>
    <row r="1457" spans="1:14" ht="30" x14ac:dyDescent="0.25">
      <c r="A1457" s="287"/>
      <c r="B1457" s="276" t="s">
        <v>3167</v>
      </c>
      <c r="C1457" s="290">
        <v>4768626</v>
      </c>
      <c r="D1457" s="290"/>
      <c r="E1457" s="290"/>
      <c r="F1457" s="290"/>
      <c r="G1457" s="290"/>
      <c r="H1457" s="290"/>
      <c r="I1457" s="290"/>
      <c r="J1457" s="292">
        <f t="shared" si="22"/>
        <v>4768626</v>
      </c>
      <c r="K1457"/>
      <c r="L1457"/>
      <c r="M1457"/>
      <c r="N1457" s="262"/>
    </row>
    <row r="1458" spans="1:14" ht="45" x14ac:dyDescent="0.25">
      <c r="A1458" s="287"/>
      <c r="B1458" s="276" t="s">
        <v>3168</v>
      </c>
      <c r="C1458" s="290">
        <v>6611838</v>
      </c>
      <c r="D1458" s="290"/>
      <c r="E1458" s="290"/>
      <c r="F1458" s="290"/>
      <c r="G1458" s="290"/>
      <c r="H1458" s="290"/>
      <c r="I1458" s="290"/>
      <c r="J1458" s="292">
        <f t="shared" si="22"/>
        <v>6611838</v>
      </c>
      <c r="K1458"/>
      <c r="L1458"/>
      <c r="M1458"/>
      <c r="N1458" s="262"/>
    </row>
    <row r="1459" spans="1:14" ht="30" x14ac:dyDescent="0.25">
      <c r="A1459" s="287"/>
      <c r="B1459" s="276" t="s">
        <v>3169</v>
      </c>
      <c r="C1459" s="290">
        <v>6683666</v>
      </c>
      <c r="D1459" s="290"/>
      <c r="E1459" s="290"/>
      <c r="F1459" s="290"/>
      <c r="G1459" s="290"/>
      <c r="H1459" s="290"/>
      <c r="I1459" s="290"/>
      <c r="J1459" s="292">
        <f t="shared" si="22"/>
        <v>6683666</v>
      </c>
      <c r="K1459"/>
      <c r="L1459"/>
      <c r="M1459"/>
      <c r="N1459" s="262"/>
    </row>
    <row r="1460" spans="1:14" ht="45" x14ac:dyDescent="0.25">
      <c r="A1460" s="287"/>
      <c r="B1460" s="276" t="s">
        <v>3170</v>
      </c>
      <c r="C1460" s="290">
        <v>6659723</v>
      </c>
      <c r="D1460" s="290"/>
      <c r="E1460" s="290"/>
      <c r="F1460" s="290"/>
      <c r="G1460" s="290"/>
      <c r="H1460" s="290"/>
      <c r="I1460" s="290"/>
      <c r="J1460" s="292">
        <f t="shared" si="22"/>
        <v>6659723</v>
      </c>
      <c r="K1460"/>
      <c r="L1460"/>
      <c r="M1460"/>
      <c r="N1460" s="262"/>
    </row>
    <row r="1461" spans="1:14" ht="30" x14ac:dyDescent="0.25">
      <c r="A1461" s="287"/>
      <c r="B1461" s="276" t="s">
        <v>3171</v>
      </c>
      <c r="C1461" s="290">
        <v>1065535947</v>
      </c>
      <c r="D1461" s="290"/>
      <c r="E1461" s="290"/>
      <c r="F1461" s="290"/>
      <c r="G1461" s="290"/>
      <c r="H1461" s="290"/>
      <c r="I1461" s="290"/>
      <c r="J1461" s="292">
        <f t="shared" si="22"/>
        <v>1065535947</v>
      </c>
      <c r="K1461"/>
      <c r="L1461"/>
      <c r="M1461"/>
      <c r="N1461" s="262"/>
    </row>
    <row r="1462" spans="1:14" ht="30" x14ac:dyDescent="0.25">
      <c r="A1462" s="287"/>
      <c r="B1462" s="276" t="s">
        <v>3172</v>
      </c>
      <c r="C1462" s="290">
        <v>3694504</v>
      </c>
      <c r="D1462" s="290"/>
      <c r="E1462" s="290"/>
      <c r="F1462" s="290"/>
      <c r="G1462" s="290"/>
      <c r="H1462" s="290"/>
      <c r="I1462" s="290"/>
      <c r="J1462" s="292">
        <f t="shared" si="22"/>
        <v>3694504</v>
      </c>
      <c r="K1462"/>
      <c r="L1462"/>
      <c r="M1462"/>
      <c r="N1462" s="262"/>
    </row>
    <row r="1463" spans="1:14" ht="60" x14ac:dyDescent="0.25">
      <c r="A1463" s="287"/>
      <c r="B1463" s="276" t="s">
        <v>3173</v>
      </c>
      <c r="C1463" s="290">
        <v>9695566</v>
      </c>
      <c r="D1463" s="290"/>
      <c r="E1463" s="290"/>
      <c r="F1463" s="290"/>
      <c r="G1463" s="290"/>
      <c r="H1463" s="290"/>
      <c r="I1463" s="290"/>
      <c r="J1463" s="292">
        <f t="shared" si="22"/>
        <v>9695566</v>
      </c>
      <c r="K1463"/>
      <c r="L1463"/>
      <c r="M1463"/>
      <c r="N1463" s="262"/>
    </row>
    <row r="1464" spans="1:14" ht="30" x14ac:dyDescent="0.25">
      <c r="A1464" s="287"/>
      <c r="B1464" s="276" t="s">
        <v>3174</v>
      </c>
      <c r="C1464" s="290">
        <v>17110090</v>
      </c>
      <c r="D1464" s="290"/>
      <c r="E1464" s="290"/>
      <c r="F1464" s="290"/>
      <c r="G1464" s="290"/>
      <c r="H1464" s="290"/>
      <c r="I1464" s="290"/>
      <c r="J1464" s="292">
        <f t="shared" si="22"/>
        <v>17110090</v>
      </c>
      <c r="K1464"/>
      <c r="L1464"/>
      <c r="M1464"/>
      <c r="N1464" s="262"/>
    </row>
    <row r="1465" spans="1:14" ht="30" x14ac:dyDescent="0.25">
      <c r="A1465" s="287"/>
      <c r="B1465" s="276" t="s">
        <v>3175</v>
      </c>
      <c r="C1465" s="290">
        <v>67105995</v>
      </c>
      <c r="D1465" s="290"/>
      <c r="E1465" s="290"/>
      <c r="F1465" s="290"/>
      <c r="G1465" s="290"/>
      <c r="H1465" s="290"/>
      <c r="I1465" s="290"/>
      <c r="J1465" s="292">
        <f t="shared" si="22"/>
        <v>67105995</v>
      </c>
      <c r="K1465"/>
      <c r="L1465"/>
      <c r="M1465"/>
      <c r="N1465" s="262"/>
    </row>
    <row r="1466" spans="1:14" ht="30" x14ac:dyDescent="0.25">
      <c r="A1466" s="287"/>
      <c r="B1466" s="276" t="s">
        <v>3176</v>
      </c>
      <c r="C1466" s="290">
        <v>16201118</v>
      </c>
      <c r="D1466" s="290"/>
      <c r="E1466" s="290"/>
      <c r="F1466" s="290"/>
      <c r="G1466" s="290"/>
      <c r="H1466" s="290"/>
      <c r="I1466" s="290"/>
      <c r="J1466" s="292">
        <f t="shared" si="22"/>
        <v>16201118</v>
      </c>
      <c r="K1466"/>
      <c r="L1466"/>
      <c r="M1466"/>
      <c r="N1466" s="262"/>
    </row>
    <row r="1467" spans="1:14" ht="30" x14ac:dyDescent="0.25">
      <c r="A1467" s="287"/>
      <c r="B1467" s="276" t="s">
        <v>3177</v>
      </c>
      <c r="C1467" s="290"/>
      <c r="D1467" s="290"/>
      <c r="E1467" s="290"/>
      <c r="F1467" s="290"/>
      <c r="G1467" s="290">
        <v>75217</v>
      </c>
      <c r="H1467" s="290"/>
      <c r="I1467" s="290"/>
      <c r="J1467" s="292">
        <f t="shared" si="22"/>
        <v>75217</v>
      </c>
      <c r="K1467"/>
      <c r="L1467"/>
      <c r="M1467"/>
      <c r="N1467" s="262"/>
    </row>
    <row r="1468" spans="1:14" ht="45" x14ac:dyDescent="0.25">
      <c r="A1468" s="287"/>
      <c r="B1468" s="276" t="s">
        <v>3178</v>
      </c>
      <c r="C1468" s="290">
        <v>1634443</v>
      </c>
      <c r="D1468" s="290"/>
      <c r="E1468" s="290"/>
      <c r="F1468" s="290"/>
      <c r="G1468" s="290"/>
      <c r="H1468" s="290"/>
      <c r="I1468" s="290"/>
      <c r="J1468" s="292">
        <f t="shared" si="22"/>
        <v>1634443</v>
      </c>
      <c r="K1468"/>
      <c r="L1468"/>
      <c r="M1468"/>
      <c r="N1468" s="262"/>
    </row>
    <row r="1469" spans="1:14" ht="45" x14ac:dyDescent="0.25">
      <c r="A1469" s="287"/>
      <c r="B1469" s="276" t="s">
        <v>3179</v>
      </c>
      <c r="C1469" s="290">
        <v>6683666</v>
      </c>
      <c r="D1469" s="290"/>
      <c r="E1469" s="290"/>
      <c r="F1469" s="290"/>
      <c r="G1469" s="290"/>
      <c r="H1469" s="290"/>
      <c r="I1469" s="290"/>
      <c r="J1469" s="292">
        <f t="shared" si="22"/>
        <v>6683666</v>
      </c>
      <c r="K1469"/>
      <c r="L1469"/>
      <c r="M1469"/>
      <c r="N1469" s="262"/>
    </row>
    <row r="1470" spans="1:14" ht="30" x14ac:dyDescent="0.25">
      <c r="A1470" s="287"/>
      <c r="B1470" s="276" t="s">
        <v>3180</v>
      </c>
      <c r="C1470" s="290">
        <v>6731551</v>
      </c>
      <c r="D1470" s="290"/>
      <c r="E1470" s="290"/>
      <c r="F1470" s="290"/>
      <c r="G1470" s="290"/>
      <c r="H1470" s="290"/>
      <c r="I1470" s="290"/>
      <c r="J1470" s="292">
        <f t="shared" si="22"/>
        <v>6731551</v>
      </c>
      <c r="K1470"/>
      <c r="L1470"/>
      <c r="M1470"/>
      <c r="N1470" s="262"/>
    </row>
    <row r="1471" spans="1:14" ht="45" x14ac:dyDescent="0.25">
      <c r="A1471" s="287"/>
      <c r="B1471" s="276" t="s">
        <v>3181</v>
      </c>
      <c r="C1471" s="290">
        <v>4802120</v>
      </c>
      <c r="D1471" s="290"/>
      <c r="E1471" s="290"/>
      <c r="F1471" s="290"/>
      <c r="G1471" s="290"/>
      <c r="H1471" s="290"/>
      <c r="I1471" s="290"/>
      <c r="J1471" s="292">
        <f t="shared" si="22"/>
        <v>4802120</v>
      </c>
      <c r="K1471"/>
      <c r="L1471"/>
      <c r="M1471"/>
      <c r="N1471" s="262"/>
    </row>
    <row r="1472" spans="1:14" ht="45" x14ac:dyDescent="0.25">
      <c r="A1472" s="287"/>
      <c r="B1472" s="276" t="s">
        <v>3182</v>
      </c>
      <c r="C1472" s="290">
        <v>6659723</v>
      </c>
      <c r="D1472" s="290"/>
      <c r="E1472" s="290"/>
      <c r="F1472" s="290"/>
      <c r="G1472" s="290"/>
      <c r="H1472" s="290"/>
      <c r="I1472" s="290"/>
      <c r="J1472" s="292">
        <f t="shared" si="22"/>
        <v>6659723</v>
      </c>
      <c r="K1472"/>
      <c r="L1472"/>
      <c r="M1472"/>
      <c r="N1472" s="262"/>
    </row>
    <row r="1473" spans="1:14" ht="45" x14ac:dyDescent="0.25">
      <c r="A1473" s="287"/>
      <c r="B1473" s="276" t="s">
        <v>3183</v>
      </c>
      <c r="C1473" s="290">
        <v>6611838</v>
      </c>
      <c r="D1473" s="290"/>
      <c r="E1473" s="290"/>
      <c r="F1473" s="290"/>
      <c r="G1473" s="290"/>
      <c r="H1473" s="290"/>
      <c r="I1473" s="290"/>
      <c r="J1473" s="292">
        <f t="shared" si="22"/>
        <v>6611838</v>
      </c>
      <c r="K1473"/>
      <c r="L1473"/>
      <c r="M1473"/>
      <c r="N1473" s="262"/>
    </row>
    <row r="1474" spans="1:14" ht="30" x14ac:dyDescent="0.25">
      <c r="A1474" s="287"/>
      <c r="B1474" s="276" t="s">
        <v>3184</v>
      </c>
      <c r="C1474" s="290">
        <v>11836969</v>
      </c>
      <c r="D1474" s="290"/>
      <c r="E1474" s="290"/>
      <c r="F1474" s="290"/>
      <c r="G1474" s="290"/>
      <c r="H1474" s="290"/>
      <c r="I1474" s="290"/>
      <c r="J1474" s="292">
        <f t="shared" si="22"/>
        <v>11836969</v>
      </c>
      <c r="K1474"/>
      <c r="L1474"/>
      <c r="M1474"/>
      <c r="N1474" s="262"/>
    </row>
    <row r="1475" spans="1:14" ht="30" x14ac:dyDescent="0.25">
      <c r="A1475" s="287"/>
      <c r="B1475" s="276" t="s">
        <v>3185</v>
      </c>
      <c r="C1475" s="290">
        <v>9341726</v>
      </c>
      <c r="D1475" s="290"/>
      <c r="E1475" s="290"/>
      <c r="F1475" s="290"/>
      <c r="G1475" s="290"/>
      <c r="H1475" s="290"/>
      <c r="I1475" s="290"/>
      <c r="J1475" s="292">
        <f t="shared" si="22"/>
        <v>9341726</v>
      </c>
      <c r="K1475"/>
      <c r="L1475"/>
      <c r="M1475"/>
      <c r="N1475" s="262"/>
    </row>
    <row r="1476" spans="1:14" ht="30" x14ac:dyDescent="0.25">
      <c r="A1476" s="287"/>
      <c r="B1476" s="276" t="s">
        <v>3186</v>
      </c>
      <c r="C1476" s="290"/>
      <c r="D1476" s="290"/>
      <c r="E1476" s="290"/>
      <c r="F1476" s="290"/>
      <c r="G1476" s="290">
        <v>204203847</v>
      </c>
      <c r="H1476" s="290"/>
      <c r="I1476" s="290"/>
      <c r="J1476" s="292">
        <f t="shared" si="22"/>
        <v>204203847</v>
      </c>
      <c r="K1476"/>
      <c r="L1476"/>
      <c r="M1476"/>
      <c r="N1476" s="262"/>
    </row>
    <row r="1477" spans="1:14" ht="30" x14ac:dyDescent="0.25">
      <c r="A1477" s="287"/>
      <c r="B1477" s="276" t="s">
        <v>3187</v>
      </c>
      <c r="C1477" s="290">
        <v>37280773</v>
      </c>
      <c r="D1477" s="290"/>
      <c r="E1477" s="290"/>
      <c r="F1477" s="290"/>
      <c r="G1477" s="290"/>
      <c r="H1477" s="290"/>
      <c r="I1477" s="290"/>
      <c r="J1477" s="292">
        <f t="shared" si="22"/>
        <v>37280773</v>
      </c>
      <c r="K1477"/>
      <c r="L1477"/>
      <c r="M1477"/>
      <c r="N1477" s="262"/>
    </row>
    <row r="1478" spans="1:14" ht="30" x14ac:dyDescent="0.25">
      <c r="A1478" s="287"/>
      <c r="B1478" s="276" t="s">
        <v>3188</v>
      </c>
      <c r="C1478" s="290">
        <v>16522568</v>
      </c>
      <c r="D1478" s="290"/>
      <c r="E1478" s="290"/>
      <c r="F1478" s="290"/>
      <c r="G1478" s="290"/>
      <c r="H1478" s="290"/>
      <c r="I1478" s="290"/>
      <c r="J1478" s="292">
        <f t="shared" si="22"/>
        <v>16522568</v>
      </c>
      <c r="K1478"/>
      <c r="L1478"/>
      <c r="M1478"/>
      <c r="N1478" s="262"/>
    </row>
    <row r="1479" spans="1:14" ht="30" x14ac:dyDescent="0.25">
      <c r="A1479" s="287"/>
      <c r="B1479" s="276" t="s">
        <v>3189</v>
      </c>
      <c r="C1479" s="290">
        <v>4524855</v>
      </c>
      <c r="D1479" s="290"/>
      <c r="E1479" s="290"/>
      <c r="F1479" s="290"/>
      <c r="G1479" s="290"/>
      <c r="H1479" s="290"/>
      <c r="I1479" s="290"/>
      <c r="J1479" s="292">
        <f t="shared" si="22"/>
        <v>4524855</v>
      </c>
      <c r="K1479"/>
      <c r="L1479"/>
      <c r="M1479"/>
      <c r="N1479" s="262"/>
    </row>
    <row r="1480" spans="1:14" ht="45" x14ac:dyDescent="0.25">
      <c r="A1480" s="287"/>
      <c r="B1480" s="276" t="s">
        <v>3190</v>
      </c>
      <c r="C1480" s="290">
        <v>25025236</v>
      </c>
      <c r="D1480" s="290"/>
      <c r="E1480" s="290"/>
      <c r="F1480" s="290"/>
      <c r="G1480" s="290"/>
      <c r="H1480" s="290"/>
      <c r="I1480" s="290"/>
      <c r="J1480" s="292">
        <f t="shared" si="22"/>
        <v>25025236</v>
      </c>
      <c r="K1480"/>
      <c r="L1480"/>
      <c r="M1480"/>
      <c r="N1480" s="262"/>
    </row>
    <row r="1481" spans="1:14" ht="30" x14ac:dyDescent="0.25">
      <c r="A1481" s="287"/>
      <c r="B1481" s="276" t="s">
        <v>3191</v>
      </c>
      <c r="C1481" s="290">
        <v>11127992</v>
      </c>
      <c r="D1481" s="290"/>
      <c r="E1481" s="290"/>
      <c r="F1481" s="290"/>
      <c r="G1481" s="290"/>
      <c r="H1481" s="290"/>
      <c r="I1481" s="290"/>
      <c r="J1481" s="292">
        <f t="shared" si="22"/>
        <v>11127992</v>
      </c>
      <c r="K1481"/>
      <c r="L1481"/>
      <c r="M1481"/>
      <c r="N1481" s="262"/>
    </row>
    <row r="1482" spans="1:14" ht="45" x14ac:dyDescent="0.25">
      <c r="A1482" s="287"/>
      <c r="B1482" s="276" t="s">
        <v>3192</v>
      </c>
      <c r="C1482" s="290">
        <v>6611838</v>
      </c>
      <c r="D1482" s="290"/>
      <c r="E1482" s="290"/>
      <c r="F1482" s="290"/>
      <c r="G1482" s="290"/>
      <c r="H1482" s="290"/>
      <c r="I1482" s="290"/>
      <c r="J1482" s="292">
        <f t="shared" si="22"/>
        <v>6611838</v>
      </c>
      <c r="K1482"/>
      <c r="L1482"/>
      <c r="M1482"/>
      <c r="N1482" s="262"/>
    </row>
    <row r="1483" spans="1:14" ht="45" x14ac:dyDescent="0.25">
      <c r="A1483" s="287"/>
      <c r="B1483" s="276" t="s">
        <v>3193</v>
      </c>
      <c r="C1483" s="290">
        <v>6779437</v>
      </c>
      <c r="D1483" s="290"/>
      <c r="E1483" s="290"/>
      <c r="F1483" s="290"/>
      <c r="G1483" s="290"/>
      <c r="H1483" s="290"/>
      <c r="I1483" s="290"/>
      <c r="J1483" s="292">
        <f t="shared" ref="J1483:J1546" si="23">SUM(C1483:I1483)</f>
        <v>6779437</v>
      </c>
      <c r="K1483"/>
      <c r="L1483"/>
      <c r="M1483"/>
      <c r="N1483" s="262"/>
    </row>
    <row r="1484" spans="1:14" ht="30" x14ac:dyDescent="0.25">
      <c r="A1484" s="287"/>
      <c r="B1484" s="276" t="s">
        <v>3194</v>
      </c>
      <c r="C1484" s="290">
        <v>11208701</v>
      </c>
      <c r="D1484" s="290"/>
      <c r="E1484" s="290"/>
      <c r="F1484" s="290"/>
      <c r="G1484" s="290"/>
      <c r="H1484" s="290"/>
      <c r="I1484" s="290"/>
      <c r="J1484" s="292">
        <f t="shared" si="23"/>
        <v>11208701</v>
      </c>
      <c r="K1484"/>
      <c r="L1484"/>
      <c r="M1484"/>
      <c r="N1484" s="262"/>
    </row>
    <row r="1485" spans="1:14" ht="45" x14ac:dyDescent="0.25">
      <c r="A1485" s="287"/>
      <c r="B1485" s="276" t="s">
        <v>3195</v>
      </c>
      <c r="C1485" s="290">
        <v>4718384</v>
      </c>
      <c r="D1485" s="290"/>
      <c r="E1485" s="290"/>
      <c r="F1485" s="290"/>
      <c r="G1485" s="290"/>
      <c r="H1485" s="290"/>
      <c r="I1485" s="290"/>
      <c r="J1485" s="292">
        <f t="shared" si="23"/>
        <v>4718384</v>
      </c>
      <c r="K1485"/>
      <c r="L1485"/>
      <c r="M1485"/>
      <c r="N1485" s="262"/>
    </row>
    <row r="1486" spans="1:14" ht="30" x14ac:dyDescent="0.25">
      <c r="A1486" s="287"/>
      <c r="B1486" s="276" t="s">
        <v>3196</v>
      </c>
      <c r="C1486" s="290">
        <v>24486298</v>
      </c>
      <c r="D1486" s="290"/>
      <c r="E1486" s="290"/>
      <c r="F1486" s="290"/>
      <c r="G1486" s="290"/>
      <c r="H1486" s="290"/>
      <c r="I1486" s="290"/>
      <c r="J1486" s="292">
        <f t="shared" si="23"/>
        <v>24486298</v>
      </c>
      <c r="K1486"/>
      <c r="L1486"/>
      <c r="M1486"/>
      <c r="N1486" s="262"/>
    </row>
    <row r="1487" spans="1:14" ht="30" x14ac:dyDescent="0.25">
      <c r="A1487" s="287"/>
      <c r="B1487" s="276" t="s">
        <v>3197</v>
      </c>
      <c r="C1487" s="290"/>
      <c r="D1487" s="290"/>
      <c r="E1487" s="290"/>
      <c r="F1487" s="290"/>
      <c r="G1487" s="290">
        <v>93397</v>
      </c>
      <c r="H1487" s="290"/>
      <c r="I1487" s="290"/>
      <c r="J1487" s="292">
        <f t="shared" si="23"/>
        <v>93397</v>
      </c>
      <c r="K1487"/>
      <c r="L1487"/>
      <c r="M1487"/>
      <c r="N1487" s="262"/>
    </row>
    <row r="1488" spans="1:14" ht="45" x14ac:dyDescent="0.25">
      <c r="A1488" s="287"/>
      <c r="B1488" s="276" t="s">
        <v>3198</v>
      </c>
      <c r="C1488" s="290">
        <v>144375804</v>
      </c>
      <c r="D1488" s="290"/>
      <c r="E1488" s="290"/>
      <c r="F1488" s="290"/>
      <c r="G1488" s="290"/>
      <c r="H1488" s="290"/>
      <c r="I1488" s="290"/>
      <c r="J1488" s="292">
        <f t="shared" si="23"/>
        <v>144375804</v>
      </c>
      <c r="K1488"/>
      <c r="L1488"/>
      <c r="M1488"/>
      <c r="N1488" s="262"/>
    </row>
    <row r="1489" spans="1:14" ht="30" x14ac:dyDescent="0.25">
      <c r="A1489" s="287"/>
      <c r="B1489" s="276" t="s">
        <v>3199</v>
      </c>
      <c r="C1489" s="290">
        <v>8357720</v>
      </c>
      <c r="D1489" s="290"/>
      <c r="E1489" s="290"/>
      <c r="F1489" s="290"/>
      <c r="G1489" s="290"/>
      <c r="H1489" s="290"/>
      <c r="I1489" s="290"/>
      <c r="J1489" s="292">
        <f t="shared" si="23"/>
        <v>8357720</v>
      </c>
      <c r="K1489"/>
      <c r="L1489"/>
      <c r="M1489"/>
      <c r="N1489" s="262"/>
    </row>
    <row r="1490" spans="1:14" ht="45" x14ac:dyDescent="0.25">
      <c r="A1490" s="287"/>
      <c r="B1490" s="276" t="s">
        <v>3200</v>
      </c>
      <c r="C1490" s="290">
        <v>1609905750</v>
      </c>
      <c r="D1490" s="290"/>
      <c r="E1490" s="290"/>
      <c r="F1490" s="290"/>
      <c r="G1490" s="290">
        <v>210293082</v>
      </c>
      <c r="H1490" s="290"/>
      <c r="I1490" s="290"/>
      <c r="J1490" s="292">
        <f t="shared" si="23"/>
        <v>1820198832</v>
      </c>
      <c r="K1490"/>
      <c r="L1490"/>
      <c r="M1490"/>
      <c r="N1490" s="262"/>
    </row>
    <row r="1491" spans="1:14" ht="60" x14ac:dyDescent="0.25">
      <c r="A1491" s="287"/>
      <c r="B1491" s="276" t="s">
        <v>3201</v>
      </c>
      <c r="C1491" s="290">
        <v>29858470</v>
      </c>
      <c r="D1491" s="290"/>
      <c r="E1491" s="290"/>
      <c r="F1491" s="290"/>
      <c r="G1491" s="290"/>
      <c r="H1491" s="290"/>
      <c r="I1491" s="290"/>
      <c r="J1491" s="292">
        <f t="shared" si="23"/>
        <v>29858470</v>
      </c>
      <c r="K1491"/>
      <c r="L1491"/>
      <c r="M1491"/>
      <c r="N1491" s="262"/>
    </row>
    <row r="1492" spans="1:14" ht="30" x14ac:dyDescent="0.25">
      <c r="A1492" s="287"/>
      <c r="B1492" s="276" t="s">
        <v>3202</v>
      </c>
      <c r="C1492" s="290">
        <v>7491187</v>
      </c>
      <c r="D1492" s="290"/>
      <c r="E1492" s="290"/>
      <c r="F1492" s="290"/>
      <c r="G1492" s="290"/>
      <c r="H1492" s="290"/>
      <c r="I1492" s="290"/>
      <c r="J1492" s="292">
        <f t="shared" si="23"/>
        <v>7491187</v>
      </c>
      <c r="K1492"/>
      <c r="L1492"/>
      <c r="M1492"/>
      <c r="N1492" s="262"/>
    </row>
    <row r="1493" spans="1:14" ht="30" x14ac:dyDescent="0.25">
      <c r="A1493" s="287"/>
      <c r="B1493" s="276" t="s">
        <v>3203</v>
      </c>
      <c r="C1493" s="290"/>
      <c r="D1493" s="290"/>
      <c r="E1493" s="290"/>
      <c r="F1493" s="290"/>
      <c r="G1493" s="290">
        <v>84247</v>
      </c>
      <c r="H1493" s="290"/>
      <c r="I1493" s="290"/>
      <c r="J1493" s="292">
        <f t="shared" si="23"/>
        <v>84247</v>
      </c>
      <c r="K1493"/>
      <c r="L1493"/>
      <c r="M1493"/>
      <c r="N1493" s="262"/>
    </row>
    <row r="1494" spans="1:14" ht="30" x14ac:dyDescent="0.25">
      <c r="A1494" s="287"/>
      <c r="B1494" s="276" t="s">
        <v>3204</v>
      </c>
      <c r="C1494" s="290">
        <v>4735132</v>
      </c>
      <c r="D1494" s="290"/>
      <c r="E1494" s="290"/>
      <c r="F1494" s="290"/>
      <c r="G1494" s="290"/>
      <c r="H1494" s="290"/>
      <c r="I1494" s="290"/>
      <c r="J1494" s="292">
        <f t="shared" si="23"/>
        <v>4735132</v>
      </c>
      <c r="K1494"/>
      <c r="L1494"/>
      <c r="M1494"/>
      <c r="N1494" s="262"/>
    </row>
    <row r="1495" spans="1:14" ht="45" x14ac:dyDescent="0.25">
      <c r="A1495" s="287"/>
      <c r="B1495" s="276" t="s">
        <v>3205</v>
      </c>
      <c r="C1495" s="290">
        <v>11208701</v>
      </c>
      <c r="D1495" s="290"/>
      <c r="E1495" s="290"/>
      <c r="F1495" s="290"/>
      <c r="G1495" s="290"/>
      <c r="H1495" s="290"/>
      <c r="I1495" s="290"/>
      <c r="J1495" s="292">
        <f t="shared" si="23"/>
        <v>11208701</v>
      </c>
      <c r="K1495"/>
      <c r="L1495"/>
      <c r="M1495"/>
      <c r="N1495" s="262"/>
    </row>
    <row r="1496" spans="1:14" ht="45" x14ac:dyDescent="0.25">
      <c r="A1496" s="287"/>
      <c r="B1496" s="276" t="s">
        <v>3206</v>
      </c>
      <c r="C1496" s="290">
        <v>11087637</v>
      </c>
      <c r="D1496" s="290"/>
      <c r="E1496" s="290"/>
      <c r="F1496" s="290"/>
      <c r="G1496" s="290"/>
      <c r="H1496" s="290"/>
      <c r="I1496" s="290"/>
      <c r="J1496" s="292">
        <f t="shared" si="23"/>
        <v>11087637</v>
      </c>
      <c r="K1496"/>
      <c r="L1496"/>
      <c r="M1496"/>
      <c r="N1496" s="262"/>
    </row>
    <row r="1497" spans="1:14" ht="45" x14ac:dyDescent="0.25">
      <c r="A1497" s="287"/>
      <c r="B1497" s="276" t="s">
        <v>3207</v>
      </c>
      <c r="C1497" s="290">
        <v>6611838</v>
      </c>
      <c r="D1497" s="290"/>
      <c r="E1497" s="290"/>
      <c r="F1497" s="290"/>
      <c r="G1497" s="290"/>
      <c r="H1497" s="290"/>
      <c r="I1497" s="290"/>
      <c r="J1497" s="292">
        <f t="shared" si="23"/>
        <v>6611838</v>
      </c>
      <c r="K1497"/>
      <c r="L1497"/>
      <c r="M1497"/>
      <c r="N1497" s="262"/>
    </row>
    <row r="1498" spans="1:14" ht="30" x14ac:dyDescent="0.25">
      <c r="A1498" s="287"/>
      <c r="B1498" s="276" t="s">
        <v>3208</v>
      </c>
      <c r="C1498" s="290">
        <v>4802120</v>
      </c>
      <c r="D1498" s="290"/>
      <c r="E1498" s="290"/>
      <c r="F1498" s="290"/>
      <c r="G1498" s="290"/>
      <c r="H1498" s="290"/>
      <c r="I1498" s="290"/>
      <c r="J1498" s="292">
        <f t="shared" si="23"/>
        <v>4802120</v>
      </c>
      <c r="K1498"/>
      <c r="L1498"/>
      <c r="M1498"/>
      <c r="N1498" s="262"/>
    </row>
    <row r="1499" spans="1:14" ht="30" x14ac:dyDescent="0.25">
      <c r="A1499" s="287"/>
      <c r="B1499" s="276" t="s">
        <v>3209</v>
      </c>
      <c r="C1499" s="290">
        <v>1051764</v>
      </c>
      <c r="D1499" s="290"/>
      <c r="E1499" s="290"/>
      <c r="F1499" s="290"/>
      <c r="G1499" s="290"/>
      <c r="H1499" s="290"/>
      <c r="I1499" s="290"/>
      <c r="J1499" s="292">
        <f t="shared" si="23"/>
        <v>1051764</v>
      </c>
      <c r="K1499"/>
      <c r="L1499"/>
      <c r="M1499"/>
      <c r="N1499" s="262"/>
    </row>
    <row r="1500" spans="1:14" ht="30" x14ac:dyDescent="0.25">
      <c r="A1500" s="287"/>
      <c r="B1500" s="276" t="s">
        <v>3210</v>
      </c>
      <c r="C1500" s="290">
        <v>2323954</v>
      </c>
      <c r="D1500" s="290"/>
      <c r="E1500" s="290"/>
      <c r="F1500" s="290"/>
      <c r="G1500" s="290"/>
      <c r="H1500" s="290"/>
      <c r="I1500" s="290"/>
      <c r="J1500" s="292">
        <f t="shared" si="23"/>
        <v>2323954</v>
      </c>
      <c r="K1500"/>
      <c r="L1500"/>
      <c r="M1500"/>
      <c r="N1500" s="262"/>
    </row>
    <row r="1501" spans="1:14" ht="30" x14ac:dyDescent="0.25">
      <c r="A1501" s="287"/>
      <c r="B1501" s="276" t="s">
        <v>3211</v>
      </c>
      <c r="C1501" s="290">
        <v>8016673</v>
      </c>
      <c r="D1501" s="290"/>
      <c r="E1501" s="290"/>
      <c r="F1501" s="290"/>
      <c r="G1501" s="290"/>
      <c r="H1501" s="290"/>
      <c r="I1501" s="290"/>
      <c r="J1501" s="292">
        <f t="shared" si="23"/>
        <v>8016673</v>
      </c>
      <c r="K1501"/>
      <c r="L1501"/>
      <c r="M1501"/>
      <c r="N1501" s="262"/>
    </row>
    <row r="1502" spans="1:14" ht="45" x14ac:dyDescent="0.25">
      <c r="A1502" s="287"/>
      <c r="B1502" s="276" t="s">
        <v>3212</v>
      </c>
      <c r="C1502" s="290">
        <v>3596254</v>
      </c>
      <c r="D1502" s="290"/>
      <c r="E1502" s="290"/>
      <c r="F1502" s="290"/>
      <c r="G1502" s="290"/>
      <c r="H1502" s="290"/>
      <c r="I1502" s="290"/>
      <c r="J1502" s="292">
        <f t="shared" si="23"/>
        <v>3596254</v>
      </c>
      <c r="K1502"/>
      <c r="L1502"/>
      <c r="M1502"/>
      <c r="N1502" s="262"/>
    </row>
    <row r="1503" spans="1:14" ht="30" x14ac:dyDescent="0.25">
      <c r="A1503" s="287"/>
      <c r="B1503" s="276" t="s">
        <v>3213</v>
      </c>
      <c r="C1503" s="290">
        <v>103869279</v>
      </c>
      <c r="D1503" s="290"/>
      <c r="E1503" s="290"/>
      <c r="F1503" s="290"/>
      <c r="G1503" s="290"/>
      <c r="H1503" s="290"/>
      <c r="I1503" s="290"/>
      <c r="J1503" s="292">
        <f t="shared" si="23"/>
        <v>103869279</v>
      </c>
      <c r="K1503"/>
      <c r="L1503"/>
      <c r="M1503"/>
      <c r="N1503" s="262"/>
    </row>
    <row r="1504" spans="1:14" ht="30" x14ac:dyDescent="0.25">
      <c r="A1504" s="287"/>
      <c r="B1504" s="276" t="s">
        <v>3214</v>
      </c>
      <c r="C1504" s="290">
        <v>35629602</v>
      </c>
      <c r="D1504" s="290"/>
      <c r="E1504" s="290"/>
      <c r="F1504" s="290"/>
      <c r="G1504" s="290"/>
      <c r="H1504" s="290"/>
      <c r="I1504" s="290"/>
      <c r="J1504" s="292">
        <f t="shared" si="23"/>
        <v>35629602</v>
      </c>
      <c r="K1504"/>
      <c r="L1504"/>
      <c r="M1504"/>
      <c r="N1504" s="262"/>
    </row>
    <row r="1505" spans="1:14" ht="45" x14ac:dyDescent="0.25">
      <c r="A1505" s="287"/>
      <c r="B1505" s="276" t="s">
        <v>3215</v>
      </c>
      <c r="C1505" s="290">
        <v>17679791</v>
      </c>
      <c r="D1505" s="290"/>
      <c r="E1505" s="290"/>
      <c r="F1505" s="290"/>
      <c r="G1505" s="290"/>
      <c r="H1505" s="290"/>
      <c r="I1505" s="290"/>
      <c r="J1505" s="292">
        <f t="shared" si="23"/>
        <v>17679791</v>
      </c>
      <c r="K1505"/>
      <c r="L1505"/>
      <c r="M1505"/>
      <c r="N1505" s="262"/>
    </row>
    <row r="1506" spans="1:14" ht="30" x14ac:dyDescent="0.25">
      <c r="A1506" s="287"/>
      <c r="B1506" s="276" t="s">
        <v>3216</v>
      </c>
      <c r="C1506" s="290">
        <v>3224770</v>
      </c>
      <c r="D1506" s="290"/>
      <c r="E1506" s="290"/>
      <c r="F1506" s="290"/>
      <c r="G1506" s="290"/>
      <c r="H1506" s="290"/>
      <c r="I1506" s="290"/>
      <c r="J1506" s="292">
        <f t="shared" si="23"/>
        <v>3224770</v>
      </c>
      <c r="K1506"/>
      <c r="L1506"/>
      <c r="M1506"/>
      <c r="N1506" s="262"/>
    </row>
    <row r="1507" spans="1:14" ht="30" x14ac:dyDescent="0.25">
      <c r="A1507" s="287"/>
      <c r="B1507" s="276" t="s">
        <v>3217</v>
      </c>
      <c r="C1507" s="290">
        <v>256993362</v>
      </c>
      <c r="D1507" s="290"/>
      <c r="E1507" s="290"/>
      <c r="F1507" s="290"/>
      <c r="G1507" s="290"/>
      <c r="H1507" s="290"/>
      <c r="I1507" s="290"/>
      <c r="J1507" s="292">
        <f t="shared" si="23"/>
        <v>256993362</v>
      </c>
      <c r="K1507"/>
      <c r="L1507"/>
      <c r="M1507"/>
      <c r="N1507" s="262"/>
    </row>
    <row r="1508" spans="1:14" ht="30" x14ac:dyDescent="0.25">
      <c r="A1508" s="287"/>
      <c r="B1508" s="276" t="s">
        <v>3218</v>
      </c>
      <c r="C1508" s="290">
        <v>6683666</v>
      </c>
      <c r="D1508" s="290"/>
      <c r="E1508" s="290"/>
      <c r="F1508" s="290"/>
      <c r="G1508" s="290"/>
      <c r="H1508" s="290"/>
      <c r="I1508" s="290"/>
      <c r="J1508" s="292">
        <f t="shared" si="23"/>
        <v>6683666</v>
      </c>
      <c r="K1508"/>
      <c r="L1508"/>
      <c r="M1508"/>
      <c r="N1508" s="262"/>
    </row>
    <row r="1509" spans="1:14" ht="45" x14ac:dyDescent="0.25">
      <c r="A1509" s="287"/>
      <c r="B1509" s="276" t="s">
        <v>3219</v>
      </c>
      <c r="C1509" s="290">
        <v>4768626</v>
      </c>
      <c r="D1509" s="290"/>
      <c r="E1509" s="290"/>
      <c r="F1509" s="290"/>
      <c r="G1509" s="290"/>
      <c r="H1509" s="290"/>
      <c r="I1509" s="290"/>
      <c r="J1509" s="292">
        <f t="shared" si="23"/>
        <v>4768626</v>
      </c>
      <c r="K1509"/>
      <c r="L1509"/>
      <c r="M1509"/>
      <c r="N1509" s="262"/>
    </row>
    <row r="1510" spans="1:14" ht="30" x14ac:dyDescent="0.25">
      <c r="A1510" s="287"/>
      <c r="B1510" s="276" t="s">
        <v>3220</v>
      </c>
      <c r="C1510" s="290">
        <v>11087637</v>
      </c>
      <c r="D1510" s="290"/>
      <c r="E1510" s="290"/>
      <c r="F1510" s="290"/>
      <c r="G1510" s="290"/>
      <c r="H1510" s="290"/>
      <c r="I1510" s="290"/>
      <c r="J1510" s="292">
        <f t="shared" si="23"/>
        <v>11087637</v>
      </c>
      <c r="K1510"/>
      <c r="L1510"/>
      <c r="M1510"/>
      <c r="N1510" s="262"/>
    </row>
    <row r="1511" spans="1:14" ht="30" x14ac:dyDescent="0.25">
      <c r="A1511" s="287"/>
      <c r="B1511" s="276" t="s">
        <v>3221</v>
      </c>
      <c r="C1511" s="290">
        <v>4802120</v>
      </c>
      <c r="D1511" s="290"/>
      <c r="E1511" s="290"/>
      <c r="F1511" s="290"/>
      <c r="G1511" s="290"/>
      <c r="H1511" s="290"/>
      <c r="I1511" s="290"/>
      <c r="J1511" s="292">
        <f t="shared" si="23"/>
        <v>4802120</v>
      </c>
      <c r="K1511"/>
      <c r="L1511"/>
      <c r="M1511"/>
      <c r="N1511" s="262"/>
    </row>
    <row r="1512" spans="1:14" ht="45" x14ac:dyDescent="0.25">
      <c r="A1512" s="287"/>
      <c r="B1512" s="276" t="s">
        <v>3222</v>
      </c>
      <c r="C1512" s="290">
        <v>4684890</v>
      </c>
      <c r="D1512" s="290"/>
      <c r="E1512" s="290"/>
      <c r="F1512" s="290"/>
      <c r="G1512" s="290"/>
      <c r="H1512" s="290"/>
      <c r="I1512" s="290"/>
      <c r="J1512" s="292">
        <f t="shared" si="23"/>
        <v>4684890</v>
      </c>
      <c r="K1512"/>
      <c r="L1512"/>
      <c r="M1512"/>
      <c r="N1512" s="262"/>
    </row>
    <row r="1513" spans="1:14" ht="30" x14ac:dyDescent="0.25">
      <c r="A1513" s="287"/>
      <c r="B1513" s="276" t="s">
        <v>3223</v>
      </c>
      <c r="C1513" s="290"/>
      <c r="D1513" s="290"/>
      <c r="E1513" s="290"/>
      <c r="F1513" s="290"/>
      <c r="G1513" s="290">
        <v>93784</v>
      </c>
      <c r="H1513" s="290"/>
      <c r="I1513" s="290"/>
      <c r="J1513" s="292">
        <f t="shared" si="23"/>
        <v>93784</v>
      </c>
      <c r="K1513"/>
      <c r="L1513"/>
      <c r="M1513"/>
      <c r="N1513" s="262"/>
    </row>
    <row r="1514" spans="1:14" ht="30" x14ac:dyDescent="0.25">
      <c r="A1514" s="287"/>
      <c r="B1514" s="276" t="s">
        <v>3224</v>
      </c>
      <c r="C1514" s="290">
        <v>402104</v>
      </c>
      <c r="D1514" s="290"/>
      <c r="E1514" s="290"/>
      <c r="F1514" s="290"/>
      <c r="G1514" s="290"/>
      <c r="H1514" s="290"/>
      <c r="I1514" s="290"/>
      <c r="J1514" s="292">
        <f t="shared" si="23"/>
        <v>402104</v>
      </c>
      <c r="K1514"/>
      <c r="L1514"/>
      <c r="M1514"/>
      <c r="N1514" s="262"/>
    </row>
    <row r="1515" spans="1:14" ht="45" x14ac:dyDescent="0.25">
      <c r="A1515" s="287"/>
      <c r="B1515" s="276" t="s">
        <v>3225</v>
      </c>
      <c r="C1515" s="290">
        <v>3547813</v>
      </c>
      <c r="D1515" s="290"/>
      <c r="E1515" s="290"/>
      <c r="F1515" s="290"/>
      <c r="G1515" s="290"/>
      <c r="H1515" s="290"/>
      <c r="I1515" s="290"/>
      <c r="J1515" s="292">
        <f t="shared" si="23"/>
        <v>3547813</v>
      </c>
      <c r="K1515"/>
      <c r="L1515"/>
      <c r="M1515"/>
      <c r="N1515" s="262"/>
    </row>
    <row r="1516" spans="1:14" ht="45" x14ac:dyDescent="0.25">
      <c r="A1516" s="287"/>
      <c r="B1516" s="276" t="s">
        <v>3226</v>
      </c>
      <c r="C1516" s="290">
        <v>56994132</v>
      </c>
      <c r="D1516" s="290"/>
      <c r="E1516" s="290"/>
      <c r="F1516" s="290"/>
      <c r="G1516" s="290"/>
      <c r="H1516" s="290"/>
      <c r="I1516" s="290"/>
      <c r="J1516" s="292">
        <f t="shared" si="23"/>
        <v>56994132</v>
      </c>
      <c r="K1516"/>
      <c r="L1516"/>
      <c r="M1516"/>
      <c r="N1516" s="262"/>
    </row>
    <row r="1517" spans="1:14" ht="30" x14ac:dyDescent="0.25">
      <c r="A1517" s="287"/>
      <c r="B1517" s="276" t="s">
        <v>3227</v>
      </c>
      <c r="C1517" s="290">
        <v>68254708</v>
      </c>
      <c r="D1517" s="290"/>
      <c r="E1517" s="290"/>
      <c r="F1517" s="290"/>
      <c r="G1517" s="290"/>
      <c r="H1517" s="290"/>
      <c r="I1517" s="290"/>
      <c r="J1517" s="292">
        <f t="shared" si="23"/>
        <v>68254708</v>
      </c>
      <c r="K1517"/>
      <c r="L1517"/>
      <c r="M1517"/>
      <c r="N1517" s="262"/>
    </row>
    <row r="1518" spans="1:14" ht="30" x14ac:dyDescent="0.25">
      <c r="A1518" s="287"/>
      <c r="B1518" s="276" t="s">
        <v>3228</v>
      </c>
      <c r="C1518" s="290">
        <v>4922731</v>
      </c>
      <c r="D1518" s="290"/>
      <c r="E1518" s="290"/>
      <c r="F1518" s="290"/>
      <c r="G1518" s="290"/>
      <c r="H1518" s="290"/>
      <c r="I1518" s="290"/>
      <c r="J1518" s="292">
        <f t="shared" si="23"/>
        <v>4922731</v>
      </c>
      <c r="K1518"/>
      <c r="L1518"/>
      <c r="M1518"/>
      <c r="N1518" s="262"/>
    </row>
    <row r="1519" spans="1:14" ht="45" x14ac:dyDescent="0.25">
      <c r="A1519" s="287"/>
      <c r="B1519" s="276" t="s">
        <v>3229</v>
      </c>
      <c r="C1519" s="290">
        <v>54481436</v>
      </c>
      <c r="D1519" s="290"/>
      <c r="E1519" s="290"/>
      <c r="F1519" s="290"/>
      <c r="G1519" s="290"/>
      <c r="H1519" s="290"/>
      <c r="I1519" s="290"/>
      <c r="J1519" s="292">
        <f t="shared" si="23"/>
        <v>54481436</v>
      </c>
      <c r="K1519"/>
      <c r="L1519"/>
      <c r="M1519"/>
      <c r="N1519" s="262"/>
    </row>
    <row r="1520" spans="1:14" ht="30" x14ac:dyDescent="0.25">
      <c r="A1520" s="287"/>
      <c r="B1520" s="276" t="s">
        <v>3230</v>
      </c>
      <c r="C1520" s="290">
        <v>4170092</v>
      </c>
      <c r="D1520" s="290"/>
      <c r="E1520" s="290"/>
      <c r="F1520" s="290"/>
      <c r="G1520" s="290"/>
      <c r="H1520" s="290"/>
      <c r="I1520" s="290"/>
      <c r="J1520" s="292">
        <f t="shared" si="23"/>
        <v>4170092</v>
      </c>
      <c r="K1520"/>
      <c r="L1520"/>
      <c r="M1520"/>
      <c r="N1520" s="262"/>
    </row>
    <row r="1521" spans="1:14" ht="30" x14ac:dyDescent="0.25">
      <c r="A1521" s="287"/>
      <c r="B1521" s="276" t="s">
        <v>3231</v>
      </c>
      <c r="C1521" s="290">
        <v>2844327</v>
      </c>
      <c r="D1521" s="290"/>
      <c r="E1521" s="290"/>
      <c r="F1521" s="290"/>
      <c r="G1521" s="290"/>
      <c r="H1521" s="290"/>
      <c r="I1521" s="290"/>
      <c r="J1521" s="292">
        <f t="shared" si="23"/>
        <v>2844327</v>
      </c>
      <c r="K1521"/>
      <c r="L1521"/>
      <c r="M1521"/>
      <c r="N1521" s="262"/>
    </row>
    <row r="1522" spans="1:14" ht="45" x14ac:dyDescent="0.25">
      <c r="A1522" s="287"/>
      <c r="B1522" s="276" t="s">
        <v>3232</v>
      </c>
      <c r="C1522" s="290">
        <v>6779437</v>
      </c>
      <c r="D1522" s="290"/>
      <c r="E1522" s="290"/>
      <c r="F1522" s="290"/>
      <c r="G1522" s="290"/>
      <c r="H1522" s="290"/>
      <c r="I1522" s="290"/>
      <c r="J1522" s="292">
        <f t="shared" si="23"/>
        <v>6779437</v>
      </c>
      <c r="K1522"/>
      <c r="L1522"/>
      <c r="M1522"/>
      <c r="N1522" s="262"/>
    </row>
    <row r="1523" spans="1:14" ht="45" x14ac:dyDescent="0.25">
      <c r="A1523" s="287"/>
      <c r="B1523" s="276" t="s">
        <v>3233</v>
      </c>
      <c r="C1523" s="290">
        <v>4735132</v>
      </c>
      <c r="D1523" s="290"/>
      <c r="E1523" s="290"/>
      <c r="F1523" s="290"/>
      <c r="G1523" s="290"/>
      <c r="H1523" s="290"/>
      <c r="I1523" s="290"/>
      <c r="J1523" s="292">
        <f t="shared" si="23"/>
        <v>4735132</v>
      </c>
      <c r="K1523"/>
      <c r="L1523"/>
      <c r="M1523"/>
      <c r="N1523" s="262"/>
    </row>
    <row r="1524" spans="1:14" ht="30" x14ac:dyDescent="0.25">
      <c r="A1524" s="287"/>
      <c r="B1524" s="276" t="s">
        <v>3234</v>
      </c>
      <c r="C1524" s="290">
        <v>6659723</v>
      </c>
      <c r="D1524" s="290"/>
      <c r="E1524" s="290"/>
      <c r="F1524" s="290"/>
      <c r="G1524" s="290"/>
      <c r="H1524" s="290"/>
      <c r="I1524" s="290"/>
      <c r="J1524" s="292">
        <f t="shared" si="23"/>
        <v>6659723</v>
      </c>
      <c r="K1524"/>
      <c r="L1524"/>
      <c r="M1524"/>
      <c r="N1524" s="262"/>
    </row>
    <row r="1525" spans="1:14" ht="45" x14ac:dyDescent="0.25">
      <c r="A1525" s="287"/>
      <c r="B1525" s="276" t="s">
        <v>3235</v>
      </c>
      <c r="C1525" s="290">
        <v>11208701</v>
      </c>
      <c r="D1525" s="290"/>
      <c r="E1525" s="290"/>
      <c r="F1525" s="290"/>
      <c r="G1525" s="290"/>
      <c r="H1525" s="290"/>
      <c r="I1525" s="290"/>
      <c r="J1525" s="292">
        <f t="shared" si="23"/>
        <v>11208701</v>
      </c>
      <c r="K1525"/>
      <c r="L1525"/>
      <c r="M1525"/>
      <c r="N1525" s="262"/>
    </row>
    <row r="1526" spans="1:14" ht="45" x14ac:dyDescent="0.25">
      <c r="A1526" s="287"/>
      <c r="B1526" s="276" t="s">
        <v>3236</v>
      </c>
      <c r="C1526" s="290">
        <v>4684890</v>
      </c>
      <c r="D1526" s="290"/>
      <c r="E1526" s="290"/>
      <c r="F1526" s="290"/>
      <c r="G1526" s="290"/>
      <c r="H1526" s="290"/>
      <c r="I1526" s="290"/>
      <c r="J1526" s="292">
        <f t="shared" si="23"/>
        <v>4684890</v>
      </c>
      <c r="K1526"/>
      <c r="L1526"/>
      <c r="M1526"/>
      <c r="N1526" s="262"/>
    </row>
    <row r="1527" spans="1:14" ht="30" x14ac:dyDescent="0.25">
      <c r="A1527" s="287"/>
      <c r="B1527" s="276" t="s">
        <v>3237</v>
      </c>
      <c r="C1527" s="290">
        <v>95767327</v>
      </c>
      <c r="D1527" s="290"/>
      <c r="E1527" s="290"/>
      <c r="F1527" s="290"/>
      <c r="G1527" s="290"/>
      <c r="H1527" s="290"/>
      <c r="I1527" s="290"/>
      <c r="J1527" s="292">
        <f t="shared" si="23"/>
        <v>95767327</v>
      </c>
      <c r="K1527"/>
      <c r="L1527"/>
      <c r="M1527"/>
      <c r="N1527" s="262"/>
    </row>
    <row r="1528" spans="1:14" ht="45" x14ac:dyDescent="0.25">
      <c r="A1528" s="287"/>
      <c r="B1528" s="276" t="s">
        <v>3238</v>
      </c>
      <c r="C1528" s="290">
        <v>2342462</v>
      </c>
      <c r="D1528" s="290"/>
      <c r="E1528" s="290"/>
      <c r="F1528" s="290"/>
      <c r="G1528" s="290"/>
      <c r="H1528" s="290"/>
      <c r="I1528" s="290"/>
      <c r="J1528" s="292">
        <f t="shared" si="23"/>
        <v>2342462</v>
      </c>
      <c r="K1528"/>
      <c r="L1528"/>
      <c r="M1528"/>
      <c r="N1528" s="262"/>
    </row>
    <row r="1529" spans="1:14" ht="30" x14ac:dyDescent="0.25">
      <c r="A1529" s="287"/>
      <c r="B1529" s="276" t="s">
        <v>3239</v>
      </c>
      <c r="C1529" s="290">
        <v>25073159</v>
      </c>
      <c r="D1529" s="290"/>
      <c r="E1529" s="290"/>
      <c r="F1529" s="290"/>
      <c r="G1529" s="290"/>
      <c r="H1529" s="290"/>
      <c r="I1529" s="290"/>
      <c r="J1529" s="292">
        <f t="shared" si="23"/>
        <v>25073159</v>
      </c>
      <c r="K1529"/>
      <c r="L1529"/>
      <c r="M1529"/>
      <c r="N1529" s="262"/>
    </row>
    <row r="1530" spans="1:14" ht="30" x14ac:dyDescent="0.25">
      <c r="A1530" s="287"/>
      <c r="B1530" s="276" t="s">
        <v>3240</v>
      </c>
      <c r="C1530" s="290">
        <v>17816413</v>
      </c>
      <c r="D1530" s="290"/>
      <c r="E1530" s="290"/>
      <c r="F1530" s="290"/>
      <c r="G1530" s="290"/>
      <c r="H1530" s="290"/>
      <c r="I1530" s="290"/>
      <c r="J1530" s="292">
        <f t="shared" si="23"/>
        <v>17816413</v>
      </c>
      <c r="K1530"/>
      <c r="L1530"/>
      <c r="M1530"/>
      <c r="N1530" s="262"/>
    </row>
    <row r="1531" spans="1:14" ht="30" x14ac:dyDescent="0.25">
      <c r="A1531" s="287"/>
      <c r="B1531" s="276" t="s">
        <v>3241</v>
      </c>
      <c r="C1531" s="290">
        <v>3591040</v>
      </c>
      <c r="D1531" s="290"/>
      <c r="E1531" s="290"/>
      <c r="F1531" s="290"/>
      <c r="G1531" s="290"/>
      <c r="H1531" s="290"/>
      <c r="I1531" s="290"/>
      <c r="J1531" s="292">
        <f t="shared" si="23"/>
        <v>3591040</v>
      </c>
      <c r="K1531"/>
      <c r="L1531"/>
      <c r="M1531"/>
      <c r="N1531" s="262"/>
    </row>
    <row r="1532" spans="1:14" ht="30" x14ac:dyDescent="0.25">
      <c r="A1532" s="287"/>
      <c r="B1532" s="276" t="s">
        <v>3242</v>
      </c>
      <c r="C1532" s="290">
        <v>11208701</v>
      </c>
      <c r="D1532" s="290"/>
      <c r="E1532" s="290"/>
      <c r="F1532" s="290"/>
      <c r="G1532" s="290"/>
      <c r="H1532" s="290"/>
      <c r="I1532" s="290"/>
      <c r="J1532" s="292">
        <f t="shared" si="23"/>
        <v>11208701</v>
      </c>
      <c r="K1532"/>
      <c r="L1532"/>
      <c r="M1532"/>
      <c r="N1532" s="262"/>
    </row>
    <row r="1533" spans="1:14" ht="45" x14ac:dyDescent="0.25">
      <c r="A1533" s="287"/>
      <c r="B1533" s="276" t="s">
        <v>3243</v>
      </c>
      <c r="C1533" s="290">
        <v>6779437</v>
      </c>
      <c r="D1533" s="290"/>
      <c r="E1533" s="290"/>
      <c r="F1533" s="290"/>
      <c r="G1533" s="290"/>
      <c r="H1533" s="290"/>
      <c r="I1533" s="290"/>
      <c r="J1533" s="292">
        <f t="shared" si="23"/>
        <v>6779437</v>
      </c>
      <c r="K1533"/>
      <c r="L1533"/>
      <c r="M1533"/>
      <c r="N1533" s="262"/>
    </row>
    <row r="1534" spans="1:14" ht="45" x14ac:dyDescent="0.25">
      <c r="A1534" s="287"/>
      <c r="B1534" s="276" t="s">
        <v>3244</v>
      </c>
      <c r="C1534" s="290">
        <v>6659723</v>
      </c>
      <c r="D1534" s="290"/>
      <c r="E1534" s="290"/>
      <c r="F1534" s="290"/>
      <c r="G1534" s="290"/>
      <c r="H1534" s="290"/>
      <c r="I1534" s="290"/>
      <c r="J1534" s="292">
        <f t="shared" si="23"/>
        <v>6659723</v>
      </c>
      <c r="K1534"/>
      <c r="L1534"/>
      <c r="M1534"/>
      <c r="N1534" s="262"/>
    </row>
    <row r="1535" spans="1:14" ht="30" x14ac:dyDescent="0.25">
      <c r="A1535" s="287"/>
      <c r="B1535" s="276" t="s">
        <v>3245</v>
      </c>
      <c r="C1535" s="290">
        <v>6683666</v>
      </c>
      <c r="D1535" s="290"/>
      <c r="E1535" s="290"/>
      <c r="F1535" s="290"/>
      <c r="G1535" s="290"/>
      <c r="H1535" s="290"/>
      <c r="I1535" s="290"/>
      <c r="J1535" s="292">
        <f t="shared" si="23"/>
        <v>6683666</v>
      </c>
      <c r="K1535"/>
      <c r="L1535"/>
      <c r="M1535"/>
      <c r="N1535" s="262"/>
    </row>
    <row r="1536" spans="1:14" ht="45" x14ac:dyDescent="0.25">
      <c r="A1536" s="287"/>
      <c r="B1536" s="276" t="s">
        <v>3246</v>
      </c>
      <c r="C1536" s="290">
        <v>11006928</v>
      </c>
      <c r="D1536" s="290"/>
      <c r="E1536" s="290"/>
      <c r="F1536" s="290"/>
      <c r="G1536" s="290"/>
      <c r="H1536" s="290"/>
      <c r="I1536" s="290"/>
      <c r="J1536" s="292">
        <f t="shared" si="23"/>
        <v>11006928</v>
      </c>
      <c r="K1536"/>
      <c r="L1536"/>
      <c r="M1536"/>
      <c r="N1536" s="262"/>
    </row>
    <row r="1537" spans="1:14" ht="30" x14ac:dyDescent="0.25">
      <c r="A1537" s="287"/>
      <c r="B1537" s="276" t="s">
        <v>3247</v>
      </c>
      <c r="C1537" s="290">
        <v>1504759</v>
      </c>
      <c r="D1537" s="290"/>
      <c r="E1537" s="290"/>
      <c r="F1537" s="290"/>
      <c r="G1537" s="290"/>
      <c r="H1537" s="290"/>
      <c r="I1537" s="290"/>
      <c r="J1537" s="292">
        <f t="shared" si="23"/>
        <v>1504759</v>
      </c>
      <c r="K1537"/>
      <c r="L1537"/>
      <c r="M1537"/>
      <c r="N1537" s="262"/>
    </row>
    <row r="1538" spans="1:14" ht="45" x14ac:dyDescent="0.25">
      <c r="A1538" s="287"/>
      <c r="B1538" s="276" t="s">
        <v>3248</v>
      </c>
      <c r="C1538" s="290">
        <v>2180781</v>
      </c>
      <c r="D1538" s="290"/>
      <c r="E1538" s="290"/>
      <c r="F1538" s="290"/>
      <c r="G1538" s="290"/>
      <c r="H1538" s="290"/>
      <c r="I1538" s="290"/>
      <c r="J1538" s="292">
        <f t="shared" si="23"/>
        <v>2180781</v>
      </c>
      <c r="K1538"/>
      <c r="L1538"/>
      <c r="M1538"/>
      <c r="N1538" s="262"/>
    </row>
    <row r="1539" spans="1:14" ht="45" x14ac:dyDescent="0.25">
      <c r="A1539" s="287"/>
      <c r="B1539" s="276" t="s">
        <v>3249</v>
      </c>
      <c r="C1539" s="290">
        <v>1955649</v>
      </c>
      <c r="D1539" s="290"/>
      <c r="E1539" s="290"/>
      <c r="F1539" s="290"/>
      <c r="G1539" s="290"/>
      <c r="H1539" s="290"/>
      <c r="I1539" s="290"/>
      <c r="J1539" s="292">
        <f t="shared" si="23"/>
        <v>1955649</v>
      </c>
      <c r="K1539"/>
      <c r="L1539"/>
      <c r="M1539"/>
      <c r="N1539" s="262"/>
    </row>
    <row r="1540" spans="1:14" ht="30" x14ac:dyDescent="0.25">
      <c r="A1540" s="287"/>
      <c r="B1540" s="276" t="s">
        <v>3250</v>
      </c>
      <c r="C1540" s="290">
        <v>72768636</v>
      </c>
      <c r="D1540" s="290"/>
      <c r="E1540" s="290"/>
      <c r="F1540" s="290"/>
      <c r="G1540" s="290"/>
      <c r="H1540" s="290"/>
      <c r="I1540" s="290"/>
      <c r="J1540" s="292">
        <f t="shared" si="23"/>
        <v>72768636</v>
      </c>
      <c r="K1540"/>
      <c r="L1540"/>
      <c r="M1540"/>
      <c r="N1540" s="262"/>
    </row>
    <row r="1541" spans="1:14" ht="30" x14ac:dyDescent="0.25">
      <c r="A1541" s="287"/>
      <c r="B1541" s="276" t="s">
        <v>3251</v>
      </c>
      <c r="C1541" s="290">
        <v>17615501</v>
      </c>
      <c r="D1541" s="290"/>
      <c r="E1541" s="290"/>
      <c r="F1541" s="290"/>
      <c r="G1541" s="290"/>
      <c r="H1541" s="290"/>
      <c r="I1541" s="290"/>
      <c r="J1541" s="292">
        <f t="shared" si="23"/>
        <v>17615501</v>
      </c>
      <c r="K1541"/>
      <c r="L1541"/>
      <c r="M1541"/>
      <c r="N1541" s="262"/>
    </row>
    <row r="1542" spans="1:14" ht="30" x14ac:dyDescent="0.25">
      <c r="A1542" s="287"/>
      <c r="B1542" s="276" t="s">
        <v>3252</v>
      </c>
      <c r="C1542" s="290">
        <v>5743888</v>
      </c>
      <c r="D1542" s="290"/>
      <c r="E1542" s="290"/>
      <c r="F1542" s="290"/>
      <c r="G1542" s="290"/>
      <c r="H1542" s="290"/>
      <c r="I1542" s="290"/>
      <c r="J1542" s="292">
        <f t="shared" si="23"/>
        <v>5743888</v>
      </c>
      <c r="K1542"/>
      <c r="L1542"/>
      <c r="M1542"/>
      <c r="N1542" s="262"/>
    </row>
    <row r="1543" spans="1:14" ht="45" x14ac:dyDescent="0.25">
      <c r="A1543" s="287"/>
      <c r="B1543" s="276" t="s">
        <v>3253</v>
      </c>
      <c r="C1543" s="290">
        <v>32649233</v>
      </c>
      <c r="D1543" s="290"/>
      <c r="E1543" s="290"/>
      <c r="F1543" s="290"/>
      <c r="G1543" s="290"/>
      <c r="H1543" s="290"/>
      <c r="I1543" s="290"/>
      <c r="J1543" s="292">
        <f t="shared" si="23"/>
        <v>32649233</v>
      </c>
      <c r="K1543"/>
      <c r="L1543"/>
      <c r="M1543"/>
      <c r="N1543" s="262"/>
    </row>
    <row r="1544" spans="1:14" ht="30" x14ac:dyDescent="0.25">
      <c r="A1544" s="287"/>
      <c r="B1544" s="276" t="s">
        <v>3254</v>
      </c>
      <c r="C1544" s="290">
        <v>6683666</v>
      </c>
      <c r="D1544" s="290"/>
      <c r="E1544" s="290"/>
      <c r="F1544" s="290"/>
      <c r="G1544" s="290"/>
      <c r="H1544" s="290"/>
      <c r="I1544" s="290"/>
      <c r="J1544" s="292">
        <f t="shared" si="23"/>
        <v>6683666</v>
      </c>
      <c r="K1544"/>
      <c r="L1544"/>
      <c r="M1544"/>
      <c r="N1544" s="262"/>
    </row>
    <row r="1545" spans="1:14" ht="45" x14ac:dyDescent="0.25">
      <c r="A1545" s="287"/>
      <c r="B1545" s="276" t="s">
        <v>3255</v>
      </c>
      <c r="C1545" s="290">
        <v>6611838</v>
      </c>
      <c r="D1545" s="290"/>
      <c r="E1545" s="290"/>
      <c r="F1545" s="290"/>
      <c r="G1545" s="290"/>
      <c r="H1545" s="290"/>
      <c r="I1545" s="290"/>
      <c r="J1545" s="292">
        <f t="shared" si="23"/>
        <v>6611838</v>
      </c>
      <c r="K1545"/>
      <c r="L1545"/>
      <c r="M1545"/>
      <c r="N1545" s="262"/>
    </row>
    <row r="1546" spans="1:14" ht="45" x14ac:dyDescent="0.25">
      <c r="A1546" s="287"/>
      <c r="B1546" s="276" t="s">
        <v>3256</v>
      </c>
      <c r="C1546" s="290">
        <v>4768626</v>
      </c>
      <c r="D1546" s="290"/>
      <c r="E1546" s="290"/>
      <c r="F1546" s="290"/>
      <c r="G1546" s="290"/>
      <c r="H1546" s="290"/>
      <c r="I1546" s="290"/>
      <c r="J1546" s="292">
        <f t="shared" si="23"/>
        <v>4768626</v>
      </c>
      <c r="K1546"/>
      <c r="L1546"/>
      <c r="M1546"/>
      <c r="N1546" s="262"/>
    </row>
    <row r="1547" spans="1:14" ht="45" x14ac:dyDescent="0.25">
      <c r="A1547" s="287"/>
      <c r="B1547" s="276" t="s">
        <v>3257</v>
      </c>
      <c r="C1547" s="290">
        <v>11087637</v>
      </c>
      <c r="D1547" s="290"/>
      <c r="E1547" s="290"/>
      <c r="F1547" s="290"/>
      <c r="G1547" s="290"/>
      <c r="H1547" s="290"/>
      <c r="I1547" s="290"/>
      <c r="J1547" s="292">
        <f t="shared" ref="J1547:J1610" si="24">SUM(C1547:I1547)</f>
        <v>11087637</v>
      </c>
      <c r="K1547"/>
      <c r="L1547"/>
      <c r="M1547"/>
      <c r="N1547" s="262"/>
    </row>
    <row r="1548" spans="1:14" ht="45" x14ac:dyDescent="0.25">
      <c r="A1548" s="287"/>
      <c r="B1548" s="276" t="s">
        <v>3258</v>
      </c>
      <c r="C1548" s="290">
        <v>6615119</v>
      </c>
      <c r="D1548" s="290"/>
      <c r="E1548" s="290"/>
      <c r="F1548" s="290"/>
      <c r="G1548" s="290"/>
      <c r="H1548" s="290"/>
      <c r="I1548" s="290"/>
      <c r="J1548" s="292">
        <f t="shared" si="24"/>
        <v>6615119</v>
      </c>
      <c r="K1548"/>
      <c r="L1548"/>
      <c r="M1548"/>
      <c r="N1548" s="262"/>
    </row>
    <row r="1549" spans="1:14" ht="45" x14ac:dyDescent="0.25">
      <c r="A1549" s="287"/>
      <c r="B1549" s="276" t="s">
        <v>3259</v>
      </c>
      <c r="C1549" s="290"/>
      <c r="D1549" s="290"/>
      <c r="E1549" s="290"/>
      <c r="F1549" s="290"/>
      <c r="G1549" s="290">
        <v>189270203</v>
      </c>
      <c r="H1549" s="290"/>
      <c r="I1549" s="290"/>
      <c r="J1549" s="292">
        <f t="shared" si="24"/>
        <v>189270203</v>
      </c>
      <c r="K1549"/>
      <c r="L1549"/>
      <c r="M1549"/>
      <c r="N1549" s="262"/>
    </row>
    <row r="1550" spans="1:14" ht="30" x14ac:dyDescent="0.25">
      <c r="A1550" s="287"/>
      <c r="B1550" s="276" t="s">
        <v>3260</v>
      </c>
      <c r="C1550" s="290">
        <v>19672786</v>
      </c>
      <c r="D1550" s="290"/>
      <c r="E1550" s="290"/>
      <c r="F1550" s="290"/>
      <c r="G1550" s="290"/>
      <c r="H1550" s="290"/>
      <c r="I1550" s="290"/>
      <c r="J1550" s="292">
        <f t="shared" si="24"/>
        <v>19672786</v>
      </c>
      <c r="K1550"/>
      <c r="L1550"/>
      <c r="M1550"/>
      <c r="N1550" s="262"/>
    </row>
    <row r="1551" spans="1:14" ht="45" x14ac:dyDescent="0.25">
      <c r="A1551" s="287"/>
      <c r="B1551" s="276" t="s">
        <v>3261</v>
      </c>
      <c r="C1551" s="290">
        <v>2216381</v>
      </c>
      <c r="D1551" s="290"/>
      <c r="E1551" s="290"/>
      <c r="F1551" s="290"/>
      <c r="G1551" s="290"/>
      <c r="H1551" s="290"/>
      <c r="I1551" s="290"/>
      <c r="J1551" s="292">
        <f t="shared" si="24"/>
        <v>2216381</v>
      </c>
      <c r="K1551"/>
      <c r="L1551"/>
      <c r="M1551"/>
      <c r="N1551" s="262"/>
    </row>
    <row r="1552" spans="1:14" ht="45" x14ac:dyDescent="0.25">
      <c r="A1552" s="287"/>
      <c r="B1552" s="276" t="s">
        <v>3262</v>
      </c>
      <c r="C1552" s="290">
        <v>3421871</v>
      </c>
      <c r="D1552" s="290"/>
      <c r="E1552" s="290"/>
      <c r="F1552" s="290"/>
      <c r="G1552" s="290"/>
      <c r="H1552" s="290"/>
      <c r="I1552" s="290"/>
      <c r="J1552" s="292">
        <f t="shared" si="24"/>
        <v>3421871</v>
      </c>
      <c r="K1552"/>
      <c r="L1552"/>
      <c r="M1552"/>
      <c r="N1552" s="262"/>
    </row>
    <row r="1553" spans="1:14" ht="30" x14ac:dyDescent="0.25">
      <c r="A1553" s="287"/>
      <c r="B1553" s="276" t="s">
        <v>3263</v>
      </c>
      <c r="C1553" s="290">
        <v>94287</v>
      </c>
      <c r="D1553" s="290"/>
      <c r="E1553" s="290"/>
      <c r="F1553" s="290"/>
      <c r="G1553" s="290"/>
      <c r="H1553" s="290"/>
      <c r="I1553" s="290"/>
      <c r="J1553" s="292">
        <f t="shared" si="24"/>
        <v>94287</v>
      </c>
      <c r="K1553"/>
      <c r="L1553"/>
      <c r="M1553"/>
      <c r="N1553" s="262"/>
    </row>
    <row r="1554" spans="1:14" ht="45" x14ac:dyDescent="0.25">
      <c r="A1554" s="287"/>
      <c r="B1554" s="276" t="s">
        <v>3264</v>
      </c>
      <c r="C1554" s="290">
        <v>47760412</v>
      </c>
      <c r="D1554" s="290"/>
      <c r="E1554" s="290"/>
      <c r="F1554" s="290"/>
      <c r="G1554" s="290"/>
      <c r="H1554" s="290"/>
      <c r="I1554" s="290"/>
      <c r="J1554" s="292">
        <f t="shared" si="24"/>
        <v>47760412</v>
      </c>
      <c r="K1554"/>
      <c r="L1554"/>
      <c r="M1554"/>
      <c r="N1554" s="262"/>
    </row>
    <row r="1555" spans="1:14" ht="45" x14ac:dyDescent="0.25">
      <c r="A1555" s="287"/>
      <c r="B1555" s="276" t="s">
        <v>3265</v>
      </c>
      <c r="C1555" s="290">
        <v>11006928</v>
      </c>
      <c r="D1555" s="290"/>
      <c r="E1555" s="290"/>
      <c r="F1555" s="290"/>
      <c r="G1555" s="290"/>
      <c r="H1555" s="290"/>
      <c r="I1555" s="290"/>
      <c r="J1555" s="292">
        <f t="shared" si="24"/>
        <v>11006928</v>
      </c>
      <c r="K1555"/>
      <c r="L1555"/>
      <c r="M1555"/>
      <c r="N1555" s="262"/>
    </row>
    <row r="1556" spans="1:14" ht="30" x14ac:dyDescent="0.25">
      <c r="A1556" s="287"/>
      <c r="B1556" s="276" t="s">
        <v>3266</v>
      </c>
      <c r="C1556" s="290">
        <v>6659723</v>
      </c>
      <c r="D1556" s="290"/>
      <c r="E1556" s="290"/>
      <c r="F1556" s="290"/>
      <c r="G1556" s="290"/>
      <c r="H1556" s="290"/>
      <c r="I1556" s="290"/>
      <c r="J1556" s="292">
        <f t="shared" si="24"/>
        <v>6659723</v>
      </c>
      <c r="K1556"/>
      <c r="L1556"/>
      <c r="M1556"/>
      <c r="N1556" s="262"/>
    </row>
    <row r="1557" spans="1:14" ht="30" x14ac:dyDescent="0.25">
      <c r="A1557" s="287"/>
      <c r="B1557" s="276" t="s">
        <v>3267</v>
      </c>
      <c r="C1557" s="290">
        <v>6683666</v>
      </c>
      <c r="D1557" s="290"/>
      <c r="E1557" s="290"/>
      <c r="F1557" s="290"/>
      <c r="G1557" s="290"/>
      <c r="H1557" s="290"/>
      <c r="I1557" s="290"/>
      <c r="J1557" s="292">
        <f t="shared" si="24"/>
        <v>6683666</v>
      </c>
      <c r="K1557"/>
    </row>
    <row r="1558" spans="1:14" ht="45" x14ac:dyDescent="0.25">
      <c r="A1558" s="287"/>
      <c r="B1558" s="276" t="s">
        <v>3268</v>
      </c>
      <c r="C1558" s="290">
        <v>11208701</v>
      </c>
      <c r="D1558" s="290"/>
      <c r="E1558" s="290"/>
      <c r="F1558" s="290"/>
      <c r="G1558" s="290"/>
      <c r="H1558" s="290"/>
      <c r="I1558" s="290"/>
      <c r="J1558" s="292">
        <f t="shared" si="24"/>
        <v>11208701</v>
      </c>
      <c r="K1558"/>
    </row>
    <row r="1559" spans="1:14" ht="30" x14ac:dyDescent="0.25">
      <c r="A1559" s="287"/>
      <c r="B1559" s="276" t="s">
        <v>3269</v>
      </c>
      <c r="C1559" s="290">
        <v>7285276</v>
      </c>
      <c r="D1559" s="290"/>
      <c r="E1559" s="290"/>
      <c r="F1559" s="290"/>
      <c r="G1559" s="290"/>
      <c r="H1559" s="290"/>
      <c r="I1559" s="290"/>
      <c r="J1559" s="292">
        <f t="shared" si="24"/>
        <v>7285276</v>
      </c>
      <c r="K1559"/>
    </row>
    <row r="1560" spans="1:14" ht="45" x14ac:dyDescent="0.25">
      <c r="A1560" s="287"/>
      <c r="B1560" s="276" t="s">
        <v>3270</v>
      </c>
      <c r="C1560" s="290">
        <v>8617566</v>
      </c>
      <c r="D1560" s="290"/>
      <c r="E1560" s="290"/>
      <c r="F1560" s="290"/>
      <c r="G1560" s="290"/>
      <c r="H1560" s="290"/>
      <c r="I1560" s="290"/>
      <c r="J1560" s="292">
        <f t="shared" si="24"/>
        <v>8617566</v>
      </c>
      <c r="K1560"/>
    </row>
    <row r="1561" spans="1:14" ht="45" x14ac:dyDescent="0.25">
      <c r="A1561" s="287"/>
      <c r="B1561" s="276" t="s">
        <v>3271</v>
      </c>
      <c r="C1561" s="290">
        <v>20271026</v>
      </c>
      <c r="D1561" s="290"/>
      <c r="E1561" s="290"/>
      <c r="F1561" s="290"/>
      <c r="G1561" s="290"/>
      <c r="H1561" s="290"/>
      <c r="I1561" s="290"/>
      <c r="J1561" s="292">
        <f t="shared" si="24"/>
        <v>20271026</v>
      </c>
      <c r="K1561"/>
    </row>
    <row r="1562" spans="1:14" ht="45" x14ac:dyDescent="0.25">
      <c r="A1562" s="287"/>
      <c r="B1562" s="276" t="s">
        <v>3272</v>
      </c>
      <c r="C1562" s="290">
        <v>6806687</v>
      </c>
      <c r="D1562" s="290"/>
      <c r="E1562" s="290"/>
      <c r="F1562" s="290"/>
      <c r="G1562" s="290"/>
      <c r="H1562" s="290"/>
      <c r="I1562" s="290"/>
      <c r="J1562" s="292">
        <f t="shared" si="24"/>
        <v>6806687</v>
      </c>
      <c r="K1562"/>
    </row>
    <row r="1563" spans="1:14" ht="30" x14ac:dyDescent="0.25">
      <c r="A1563" s="287"/>
      <c r="B1563" s="276" t="s">
        <v>3273</v>
      </c>
      <c r="C1563" s="290">
        <v>26873283</v>
      </c>
      <c r="D1563" s="290"/>
      <c r="E1563" s="290"/>
      <c r="F1563" s="290"/>
      <c r="G1563" s="290"/>
      <c r="H1563" s="290"/>
      <c r="I1563" s="290"/>
      <c r="J1563" s="292">
        <f t="shared" si="24"/>
        <v>26873283</v>
      </c>
      <c r="K1563"/>
    </row>
    <row r="1564" spans="1:14" ht="30" x14ac:dyDescent="0.25">
      <c r="A1564" s="287"/>
      <c r="B1564" s="276" t="s">
        <v>3274</v>
      </c>
      <c r="C1564" s="290">
        <v>24044516</v>
      </c>
      <c r="D1564" s="290"/>
      <c r="E1564" s="290"/>
      <c r="F1564" s="290"/>
      <c r="G1564" s="290"/>
      <c r="H1564" s="290"/>
      <c r="I1564" s="290"/>
      <c r="J1564" s="292">
        <f t="shared" si="24"/>
        <v>24044516</v>
      </c>
      <c r="K1564"/>
    </row>
    <row r="1565" spans="1:14" ht="30" x14ac:dyDescent="0.25">
      <c r="A1565" s="287"/>
      <c r="B1565" s="276" t="s">
        <v>3275</v>
      </c>
      <c r="C1565" s="290">
        <v>10909450</v>
      </c>
      <c r="D1565" s="290"/>
      <c r="E1565" s="290"/>
      <c r="F1565" s="290"/>
      <c r="G1565" s="290"/>
      <c r="H1565" s="290"/>
      <c r="I1565" s="290"/>
      <c r="J1565" s="292">
        <f t="shared" si="24"/>
        <v>10909450</v>
      </c>
      <c r="K1565"/>
    </row>
    <row r="1566" spans="1:14" ht="45" x14ac:dyDescent="0.25">
      <c r="A1566" s="287"/>
      <c r="B1566" s="276" t="s">
        <v>3276</v>
      </c>
      <c r="C1566" s="290">
        <v>11087637</v>
      </c>
      <c r="D1566" s="290"/>
      <c r="E1566" s="290"/>
      <c r="F1566" s="290"/>
      <c r="G1566" s="290"/>
      <c r="H1566" s="290"/>
      <c r="I1566" s="290"/>
      <c r="J1566" s="292">
        <f t="shared" si="24"/>
        <v>11087637</v>
      </c>
      <c r="K1566"/>
    </row>
    <row r="1567" spans="1:14" ht="30" x14ac:dyDescent="0.25">
      <c r="A1567" s="287"/>
      <c r="B1567" s="276" t="s">
        <v>3277</v>
      </c>
      <c r="C1567" s="290">
        <v>4768626</v>
      </c>
      <c r="D1567" s="290"/>
      <c r="E1567" s="290"/>
      <c r="F1567" s="290"/>
      <c r="G1567" s="290"/>
      <c r="H1567" s="290"/>
      <c r="I1567" s="290"/>
      <c r="J1567" s="292">
        <f t="shared" si="24"/>
        <v>4768626</v>
      </c>
      <c r="K1567"/>
    </row>
    <row r="1568" spans="1:14" ht="30" x14ac:dyDescent="0.25">
      <c r="A1568" s="287"/>
      <c r="B1568" s="276" t="s">
        <v>3278</v>
      </c>
      <c r="C1568" s="290">
        <v>4735132</v>
      </c>
      <c r="D1568" s="290"/>
      <c r="E1568" s="290"/>
      <c r="F1568" s="290"/>
      <c r="G1568" s="290"/>
      <c r="H1568" s="290"/>
      <c r="I1568" s="290"/>
      <c r="J1568" s="292">
        <f t="shared" si="24"/>
        <v>4735132</v>
      </c>
      <c r="K1568"/>
    </row>
    <row r="1569" spans="1:11" ht="30" x14ac:dyDescent="0.25">
      <c r="A1569" s="287"/>
      <c r="B1569" s="276" t="s">
        <v>3279</v>
      </c>
      <c r="C1569" s="290">
        <v>11006928</v>
      </c>
      <c r="D1569" s="290"/>
      <c r="E1569" s="290"/>
      <c r="F1569" s="290"/>
      <c r="G1569" s="290"/>
      <c r="H1569" s="290"/>
      <c r="I1569" s="290"/>
      <c r="J1569" s="292">
        <f t="shared" si="24"/>
        <v>11006928</v>
      </c>
      <c r="K1569"/>
    </row>
    <row r="1570" spans="1:11" ht="30" x14ac:dyDescent="0.25">
      <c r="A1570" s="287"/>
      <c r="B1570" s="276" t="s">
        <v>3280</v>
      </c>
      <c r="C1570" s="290">
        <v>1661307</v>
      </c>
      <c r="D1570" s="290"/>
      <c r="E1570" s="290"/>
      <c r="F1570" s="290"/>
      <c r="G1570" s="290"/>
      <c r="H1570" s="290"/>
      <c r="I1570" s="290"/>
      <c r="J1570" s="292">
        <f t="shared" si="24"/>
        <v>1661307</v>
      </c>
      <c r="K1570"/>
    </row>
    <row r="1571" spans="1:11" ht="30" x14ac:dyDescent="0.25">
      <c r="A1571" s="287"/>
      <c r="B1571" s="276" t="s">
        <v>3281</v>
      </c>
      <c r="C1571" s="290">
        <v>11599688</v>
      </c>
      <c r="D1571" s="290"/>
      <c r="E1571" s="290"/>
      <c r="F1571" s="290"/>
      <c r="G1571" s="290"/>
      <c r="H1571" s="290"/>
      <c r="I1571" s="290"/>
      <c r="J1571" s="292">
        <f t="shared" si="24"/>
        <v>11599688</v>
      </c>
      <c r="K1571"/>
    </row>
    <row r="1572" spans="1:11" ht="45" x14ac:dyDescent="0.25">
      <c r="A1572" s="287"/>
      <c r="B1572" s="276" t="s">
        <v>3282</v>
      </c>
      <c r="C1572" s="290">
        <v>12325016</v>
      </c>
      <c r="D1572" s="290"/>
      <c r="E1572" s="290"/>
      <c r="F1572" s="290"/>
      <c r="G1572" s="290"/>
      <c r="H1572" s="290"/>
      <c r="I1572" s="290"/>
      <c r="J1572" s="292">
        <f t="shared" si="24"/>
        <v>12325016</v>
      </c>
      <c r="K1572"/>
    </row>
    <row r="1573" spans="1:11" ht="45" x14ac:dyDescent="0.25">
      <c r="A1573" s="287"/>
      <c r="B1573" s="276" t="s">
        <v>3283</v>
      </c>
      <c r="C1573" s="290">
        <v>16963601</v>
      </c>
      <c r="D1573" s="290"/>
      <c r="E1573" s="290"/>
      <c r="F1573" s="290"/>
      <c r="G1573" s="290"/>
      <c r="H1573" s="290"/>
      <c r="I1573" s="290"/>
      <c r="J1573" s="292">
        <f t="shared" si="24"/>
        <v>16963601</v>
      </c>
      <c r="K1573"/>
    </row>
    <row r="1574" spans="1:11" ht="30" x14ac:dyDescent="0.25">
      <c r="A1574" s="287"/>
      <c r="B1574" s="276" t="s">
        <v>3284</v>
      </c>
      <c r="C1574" s="290">
        <v>121315508</v>
      </c>
      <c r="D1574" s="290"/>
      <c r="E1574" s="290"/>
      <c r="F1574" s="290"/>
      <c r="G1574" s="290"/>
      <c r="H1574" s="290"/>
      <c r="I1574" s="290"/>
      <c r="J1574" s="292">
        <f t="shared" si="24"/>
        <v>121315508</v>
      </c>
      <c r="K1574"/>
    </row>
    <row r="1575" spans="1:11" ht="45" x14ac:dyDescent="0.25">
      <c r="A1575" s="287"/>
      <c r="B1575" s="276" t="s">
        <v>3285</v>
      </c>
      <c r="C1575" s="290">
        <v>787447495</v>
      </c>
      <c r="D1575" s="290"/>
      <c r="E1575" s="290"/>
      <c r="F1575" s="290"/>
      <c r="G1575" s="290"/>
      <c r="H1575" s="290"/>
      <c r="I1575" s="290"/>
      <c r="J1575" s="292">
        <f t="shared" si="24"/>
        <v>787447495</v>
      </c>
      <c r="K1575"/>
    </row>
    <row r="1576" spans="1:11" ht="30" x14ac:dyDescent="0.25">
      <c r="A1576" s="287"/>
      <c r="B1576" s="276" t="s">
        <v>3286</v>
      </c>
      <c r="C1576" s="290">
        <v>5149582</v>
      </c>
      <c r="D1576" s="290"/>
      <c r="E1576" s="290"/>
      <c r="F1576" s="290"/>
      <c r="G1576" s="290"/>
      <c r="H1576" s="290"/>
      <c r="I1576" s="290"/>
      <c r="J1576" s="292">
        <f t="shared" si="24"/>
        <v>5149582</v>
      </c>
      <c r="K1576"/>
    </row>
    <row r="1577" spans="1:11" ht="30" x14ac:dyDescent="0.25">
      <c r="A1577" s="287"/>
      <c r="B1577" s="276" t="s">
        <v>3287</v>
      </c>
      <c r="C1577" s="290">
        <v>200615327</v>
      </c>
      <c r="D1577" s="290"/>
      <c r="E1577" s="290"/>
      <c r="F1577" s="290"/>
      <c r="G1577" s="290"/>
      <c r="H1577" s="290"/>
      <c r="I1577" s="290"/>
      <c r="J1577" s="292">
        <f t="shared" si="24"/>
        <v>200615327</v>
      </c>
      <c r="K1577"/>
    </row>
    <row r="1578" spans="1:11" ht="30" x14ac:dyDescent="0.25">
      <c r="A1578" s="287"/>
      <c r="B1578" s="276" t="s">
        <v>3288</v>
      </c>
      <c r="C1578" s="290">
        <v>6683666</v>
      </c>
      <c r="D1578" s="290"/>
      <c r="E1578" s="290"/>
      <c r="F1578" s="290"/>
      <c r="G1578" s="290"/>
      <c r="H1578" s="290"/>
      <c r="I1578" s="290"/>
      <c r="J1578" s="292">
        <f t="shared" si="24"/>
        <v>6683666</v>
      </c>
      <c r="K1578"/>
    </row>
    <row r="1579" spans="1:11" ht="45" x14ac:dyDescent="0.25">
      <c r="A1579" s="287"/>
      <c r="B1579" s="276" t="s">
        <v>3289</v>
      </c>
      <c r="C1579" s="290">
        <v>4718384</v>
      </c>
      <c r="D1579" s="290"/>
      <c r="E1579" s="290"/>
      <c r="F1579" s="290"/>
      <c r="G1579" s="290"/>
      <c r="H1579" s="290"/>
      <c r="I1579" s="290"/>
      <c r="J1579" s="292">
        <f t="shared" si="24"/>
        <v>4718384</v>
      </c>
      <c r="K1579"/>
    </row>
    <row r="1580" spans="1:11" ht="30" x14ac:dyDescent="0.25">
      <c r="A1580" s="287"/>
      <c r="B1580" s="276" t="s">
        <v>3290</v>
      </c>
      <c r="C1580" s="290">
        <v>11208701</v>
      </c>
      <c r="D1580" s="290"/>
      <c r="E1580" s="290"/>
      <c r="F1580" s="290"/>
      <c r="G1580" s="290"/>
      <c r="H1580" s="290"/>
      <c r="I1580" s="290"/>
      <c r="J1580" s="292">
        <f t="shared" si="24"/>
        <v>11208701</v>
      </c>
      <c r="K1580"/>
    </row>
    <row r="1581" spans="1:11" ht="45" x14ac:dyDescent="0.25">
      <c r="A1581" s="287"/>
      <c r="B1581" s="276" t="s">
        <v>3291</v>
      </c>
      <c r="C1581" s="290">
        <v>4684890</v>
      </c>
      <c r="D1581" s="290"/>
      <c r="E1581" s="290"/>
      <c r="F1581" s="290"/>
      <c r="G1581" s="290"/>
      <c r="H1581" s="290"/>
      <c r="I1581" s="290"/>
      <c r="J1581" s="292">
        <f t="shared" si="24"/>
        <v>4684890</v>
      </c>
      <c r="K1581"/>
    </row>
    <row r="1582" spans="1:11" ht="60" x14ac:dyDescent="0.25">
      <c r="A1582" s="287"/>
      <c r="B1582" s="276" t="s">
        <v>3292</v>
      </c>
      <c r="C1582" s="290">
        <v>18409193</v>
      </c>
      <c r="D1582" s="290"/>
      <c r="E1582" s="290"/>
      <c r="F1582" s="290"/>
      <c r="G1582" s="290"/>
      <c r="H1582" s="290"/>
      <c r="I1582" s="290"/>
      <c r="J1582" s="292">
        <f t="shared" si="24"/>
        <v>18409193</v>
      </c>
      <c r="K1582"/>
    </row>
    <row r="1583" spans="1:11" ht="30" x14ac:dyDescent="0.25">
      <c r="A1583" s="287"/>
      <c r="B1583" s="276" t="s">
        <v>3293</v>
      </c>
      <c r="C1583" s="290">
        <v>12921512</v>
      </c>
      <c r="D1583" s="290"/>
      <c r="E1583" s="290"/>
      <c r="F1583" s="290"/>
      <c r="G1583" s="290"/>
      <c r="H1583" s="290"/>
      <c r="I1583" s="290"/>
      <c r="J1583" s="292">
        <f t="shared" si="24"/>
        <v>12921512</v>
      </c>
      <c r="K1583"/>
    </row>
    <row r="1584" spans="1:11" ht="45" x14ac:dyDescent="0.25">
      <c r="A1584" s="287"/>
      <c r="B1584" s="276" t="s">
        <v>3294</v>
      </c>
      <c r="C1584" s="290">
        <v>30379220</v>
      </c>
      <c r="D1584" s="290"/>
      <c r="E1584" s="290"/>
      <c r="F1584" s="290"/>
      <c r="G1584" s="290"/>
      <c r="H1584" s="290"/>
      <c r="I1584" s="290"/>
      <c r="J1584" s="292">
        <f t="shared" si="24"/>
        <v>30379220</v>
      </c>
      <c r="K1584"/>
    </row>
    <row r="1585" spans="1:11" ht="30" x14ac:dyDescent="0.25">
      <c r="A1585" s="287"/>
      <c r="B1585" s="276" t="s">
        <v>3295</v>
      </c>
      <c r="C1585" s="290">
        <v>27066154</v>
      </c>
      <c r="D1585" s="290"/>
      <c r="E1585" s="290"/>
      <c r="F1585" s="290"/>
      <c r="G1585" s="290"/>
      <c r="H1585" s="290"/>
      <c r="I1585" s="290"/>
      <c r="J1585" s="292">
        <f t="shared" si="24"/>
        <v>27066154</v>
      </c>
      <c r="K1585"/>
    </row>
    <row r="1586" spans="1:11" ht="30" x14ac:dyDescent="0.25">
      <c r="A1586" s="287"/>
      <c r="B1586" s="276" t="s">
        <v>3296</v>
      </c>
      <c r="C1586" s="290">
        <v>47249975</v>
      </c>
      <c r="D1586" s="290"/>
      <c r="E1586" s="290"/>
      <c r="F1586" s="290"/>
      <c r="G1586" s="290"/>
      <c r="H1586" s="290"/>
      <c r="I1586" s="290"/>
      <c r="J1586" s="292">
        <f t="shared" si="24"/>
        <v>47249975</v>
      </c>
      <c r="K1586"/>
    </row>
    <row r="1587" spans="1:11" ht="30" x14ac:dyDescent="0.25">
      <c r="A1587" s="287"/>
      <c r="B1587" s="276" t="s">
        <v>3297</v>
      </c>
      <c r="C1587" s="290"/>
      <c r="D1587" s="290"/>
      <c r="E1587" s="290"/>
      <c r="F1587" s="290"/>
      <c r="G1587" s="290">
        <v>101455</v>
      </c>
      <c r="H1587" s="290"/>
      <c r="I1587" s="290"/>
      <c r="J1587" s="292">
        <f t="shared" si="24"/>
        <v>101455</v>
      </c>
      <c r="K1587"/>
    </row>
    <row r="1588" spans="1:11" ht="30" x14ac:dyDescent="0.25">
      <c r="A1588" s="287"/>
      <c r="B1588" s="276" t="s">
        <v>3298</v>
      </c>
      <c r="C1588" s="290">
        <v>3426951</v>
      </c>
      <c r="D1588" s="290"/>
      <c r="E1588" s="290"/>
      <c r="F1588" s="290"/>
      <c r="G1588" s="290"/>
      <c r="H1588" s="290"/>
      <c r="I1588" s="290"/>
      <c r="J1588" s="292">
        <f t="shared" si="24"/>
        <v>3426951</v>
      </c>
      <c r="K1588"/>
    </row>
    <row r="1589" spans="1:11" ht="30" x14ac:dyDescent="0.25">
      <c r="A1589" s="287"/>
      <c r="B1589" s="276" t="s">
        <v>3299</v>
      </c>
      <c r="C1589" s="290">
        <v>10346096</v>
      </c>
      <c r="D1589" s="290"/>
      <c r="E1589" s="290"/>
      <c r="F1589" s="290"/>
      <c r="G1589" s="290"/>
      <c r="H1589" s="290"/>
      <c r="I1589" s="290"/>
      <c r="J1589" s="292">
        <f t="shared" si="24"/>
        <v>10346096</v>
      </c>
      <c r="K1589"/>
    </row>
    <row r="1590" spans="1:11" ht="30" x14ac:dyDescent="0.25">
      <c r="A1590" s="287"/>
      <c r="B1590" s="276" t="s">
        <v>3300</v>
      </c>
      <c r="C1590" s="290">
        <v>11127992</v>
      </c>
      <c r="D1590" s="290"/>
      <c r="E1590" s="290"/>
      <c r="F1590" s="290"/>
      <c r="G1590" s="290"/>
      <c r="H1590" s="290"/>
      <c r="I1590" s="290"/>
      <c r="J1590" s="292">
        <f t="shared" si="24"/>
        <v>11127992</v>
      </c>
      <c r="K1590"/>
    </row>
    <row r="1591" spans="1:11" ht="45" x14ac:dyDescent="0.25">
      <c r="A1591" s="287"/>
      <c r="B1591" s="276" t="s">
        <v>3301</v>
      </c>
      <c r="C1591" s="290">
        <v>11208701</v>
      </c>
      <c r="D1591" s="290"/>
      <c r="E1591" s="290"/>
      <c r="F1591" s="290"/>
      <c r="G1591" s="290"/>
      <c r="H1591" s="290"/>
      <c r="I1591" s="290"/>
      <c r="J1591" s="292">
        <f t="shared" si="24"/>
        <v>11208701</v>
      </c>
      <c r="K1591"/>
    </row>
    <row r="1592" spans="1:11" ht="30" x14ac:dyDescent="0.25">
      <c r="A1592" s="287"/>
      <c r="B1592" s="276" t="s">
        <v>3302</v>
      </c>
      <c r="C1592" s="290">
        <v>4718384</v>
      </c>
      <c r="D1592" s="290"/>
      <c r="E1592" s="290"/>
      <c r="F1592" s="290"/>
      <c r="G1592" s="290"/>
      <c r="H1592" s="290"/>
      <c r="I1592" s="290"/>
      <c r="J1592" s="292">
        <f t="shared" si="24"/>
        <v>4718384</v>
      </c>
      <c r="K1592"/>
    </row>
    <row r="1593" spans="1:11" ht="45" x14ac:dyDescent="0.25">
      <c r="A1593" s="287"/>
      <c r="B1593" s="276" t="s">
        <v>3303</v>
      </c>
      <c r="C1593" s="290">
        <v>11006928</v>
      </c>
      <c r="D1593" s="290"/>
      <c r="E1593" s="290"/>
      <c r="F1593" s="290"/>
      <c r="G1593" s="290"/>
      <c r="H1593" s="290"/>
      <c r="I1593" s="290"/>
      <c r="J1593" s="292">
        <f t="shared" si="24"/>
        <v>11006928</v>
      </c>
      <c r="K1593"/>
    </row>
    <row r="1594" spans="1:11" ht="30" x14ac:dyDescent="0.25">
      <c r="A1594" s="287"/>
      <c r="B1594" s="276" t="s">
        <v>3304</v>
      </c>
      <c r="C1594" s="290"/>
      <c r="D1594" s="290"/>
      <c r="E1594" s="290"/>
      <c r="F1594" s="290"/>
      <c r="G1594" s="290">
        <v>48388</v>
      </c>
      <c r="H1594" s="290"/>
      <c r="I1594" s="290"/>
      <c r="J1594" s="292">
        <f t="shared" si="24"/>
        <v>48388</v>
      </c>
      <c r="K1594"/>
    </row>
    <row r="1595" spans="1:11" ht="45" x14ac:dyDescent="0.25">
      <c r="A1595" s="287"/>
      <c r="B1595" s="276" t="s">
        <v>3305</v>
      </c>
      <c r="C1595" s="290">
        <v>26373497</v>
      </c>
      <c r="D1595" s="290"/>
      <c r="E1595" s="290"/>
      <c r="F1595" s="290"/>
      <c r="G1595" s="290"/>
      <c r="H1595" s="290"/>
      <c r="I1595" s="290"/>
      <c r="J1595" s="292">
        <f t="shared" si="24"/>
        <v>26373497</v>
      </c>
      <c r="K1595"/>
    </row>
    <row r="1596" spans="1:11" ht="30" x14ac:dyDescent="0.25">
      <c r="A1596" s="287"/>
      <c r="B1596" s="276" t="s">
        <v>3306</v>
      </c>
      <c r="C1596" s="290">
        <v>3960000</v>
      </c>
      <c r="D1596" s="290"/>
      <c r="E1596" s="290"/>
      <c r="F1596" s="290"/>
      <c r="G1596" s="290"/>
      <c r="H1596" s="290"/>
      <c r="I1596" s="290"/>
      <c r="J1596" s="292">
        <f t="shared" si="24"/>
        <v>3960000</v>
      </c>
      <c r="K1596"/>
    </row>
    <row r="1597" spans="1:11" ht="45" x14ac:dyDescent="0.25">
      <c r="A1597" s="287"/>
      <c r="B1597" s="276" t="s">
        <v>3307</v>
      </c>
      <c r="C1597" s="290">
        <v>11768758</v>
      </c>
      <c r="D1597" s="290"/>
      <c r="E1597" s="290"/>
      <c r="F1597" s="290"/>
      <c r="G1597" s="290"/>
      <c r="H1597" s="290"/>
      <c r="I1597" s="290"/>
      <c r="J1597" s="292">
        <f t="shared" si="24"/>
        <v>11768758</v>
      </c>
      <c r="K1597"/>
    </row>
    <row r="1598" spans="1:11" ht="30" x14ac:dyDescent="0.25">
      <c r="A1598" s="287"/>
      <c r="B1598" s="276" t="s">
        <v>3308</v>
      </c>
      <c r="C1598" s="290">
        <v>1025722796</v>
      </c>
      <c r="D1598" s="290"/>
      <c r="E1598" s="290"/>
      <c r="F1598" s="290"/>
      <c r="G1598" s="290"/>
      <c r="H1598" s="290"/>
      <c r="I1598" s="290"/>
      <c r="J1598" s="292">
        <f t="shared" si="24"/>
        <v>1025722796</v>
      </c>
      <c r="K1598"/>
    </row>
    <row r="1599" spans="1:11" ht="30" x14ac:dyDescent="0.25">
      <c r="A1599" s="287"/>
      <c r="B1599" s="276" t="s">
        <v>3309</v>
      </c>
      <c r="C1599" s="290">
        <v>141818653</v>
      </c>
      <c r="D1599" s="290"/>
      <c r="E1599" s="290"/>
      <c r="F1599" s="290"/>
      <c r="G1599" s="290"/>
      <c r="H1599" s="290"/>
      <c r="I1599" s="290"/>
      <c r="J1599" s="292">
        <f t="shared" si="24"/>
        <v>141818653</v>
      </c>
      <c r="K1599"/>
    </row>
    <row r="1600" spans="1:11" ht="30" x14ac:dyDescent="0.25">
      <c r="A1600" s="287"/>
      <c r="B1600" s="276" t="s">
        <v>3310</v>
      </c>
      <c r="C1600" s="290">
        <v>11981600</v>
      </c>
      <c r="D1600" s="290"/>
      <c r="E1600" s="290"/>
      <c r="F1600" s="290"/>
      <c r="G1600" s="290"/>
      <c r="H1600" s="290"/>
      <c r="I1600" s="290"/>
      <c r="J1600" s="292">
        <f t="shared" si="24"/>
        <v>11981600</v>
      </c>
      <c r="K1600"/>
    </row>
    <row r="1601" spans="1:11" ht="45" x14ac:dyDescent="0.25">
      <c r="A1601" s="287"/>
      <c r="B1601" s="276" t="s">
        <v>3311</v>
      </c>
      <c r="C1601" s="290">
        <v>6146343</v>
      </c>
      <c r="D1601" s="290"/>
      <c r="E1601" s="290"/>
      <c r="F1601" s="290"/>
      <c r="G1601" s="290"/>
      <c r="H1601" s="290"/>
      <c r="I1601" s="290"/>
      <c r="J1601" s="292">
        <f t="shared" si="24"/>
        <v>6146343</v>
      </c>
      <c r="K1601"/>
    </row>
    <row r="1602" spans="1:11" ht="30" x14ac:dyDescent="0.25">
      <c r="A1602" s="287"/>
      <c r="B1602" s="276" t="s">
        <v>3312</v>
      </c>
      <c r="C1602" s="290">
        <v>11208701</v>
      </c>
      <c r="D1602" s="290"/>
      <c r="E1602" s="290"/>
      <c r="F1602" s="290"/>
      <c r="G1602" s="290"/>
      <c r="H1602" s="290"/>
      <c r="I1602" s="290"/>
      <c r="J1602" s="292">
        <f t="shared" si="24"/>
        <v>11208701</v>
      </c>
      <c r="K1602"/>
    </row>
    <row r="1603" spans="1:11" ht="45" x14ac:dyDescent="0.25">
      <c r="A1603" s="287"/>
      <c r="B1603" s="276" t="s">
        <v>3313</v>
      </c>
      <c r="C1603" s="290">
        <v>11006928</v>
      </c>
      <c r="D1603" s="290"/>
      <c r="E1603" s="290"/>
      <c r="F1603" s="290"/>
      <c r="G1603" s="290"/>
      <c r="H1603" s="290"/>
      <c r="I1603" s="290"/>
      <c r="J1603" s="292">
        <f t="shared" si="24"/>
        <v>11006928</v>
      </c>
      <c r="K1603"/>
    </row>
    <row r="1604" spans="1:11" ht="45" x14ac:dyDescent="0.25">
      <c r="A1604" s="287"/>
      <c r="B1604" s="276" t="s">
        <v>3314</v>
      </c>
      <c r="C1604" s="290">
        <v>11087637</v>
      </c>
      <c r="D1604" s="290"/>
      <c r="E1604" s="290"/>
      <c r="F1604" s="290"/>
      <c r="G1604" s="290"/>
      <c r="H1604" s="290"/>
      <c r="I1604" s="290"/>
      <c r="J1604" s="292">
        <f t="shared" si="24"/>
        <v>11087637</v>
      </c>
      <c r="K1604"/>
    </row>
    <row r="1605" spans="1:11" ht="45" x14ac:dyDescent="0.25">
      <c r="A1605" s="287"/>
      <c r="B1605" s="276" t="s">
        <v>3315</v>
      </c>
      <c r="C1605" s="290">
        <v>4735132</v>
      </c>
      <c r="D1605" s="290"/>
      <c r="E1605" s="290"/>
      <c r="F1605" s="290"/>
      <c r="G1605" s="290"/>
      <c r="H1605" s="290"/>
      <c r="I1605" s="290"/>
      <c r="J1605" s="292">
        <f t="shared" si="24"/>
        <v>4735132</v>
      </c>
      <c r="K1605"/>
    </row>
    <row r="1606" spans="1:11" ht="30" x14ac:dyDescent="0.25">
      <c r="A1606" s="287"/>
      <c r="B1606" s="276" t="s">
        <v>3316</v>
      </c>
      <c r="C1606" s="290"/>
      <c r="D1606" s="290"/>
      <c r="E1606" s="290"/>
      <c r="F1606" s="290"/>
      <c r="G1606" s="290">
        <v>19505</v>
      </c>
      <c r="H1606" s="290"/>
      <c r="I1606" s="290"/>
      <c r="J1606" s="292">
        <f t="shared" si="24"/>
        <v>19505</v>
      </c>
      <c r="K1606"/>
    </row>
    <row r="1607" spans="1:11" ht="30" x14ac:dyDescent="0.25">
      <c r="A1607" s="287"/>
      <c r="B1607" s="276" t="s">
        <v>3317</v>
      </c>
      <c r="C1607" s="290">
        <v>28030506</v>
      </c>
      <c r="D1607" s="290"/>
      <c r="E1607" s="290"/>
      <c r="F1607" s="290"/>
      <c r="G1607" s="290"/>
      <c r="H1607" s="290"/>
      <c r="I1607" s="290"/>
      <c r="J1607" s="292">
        <f t="shared" si="24"/>
        <v>28030506</v>
      </c>
      <c r="K1607"/>
    </row>
    <row r="1608" spans="1:11" ht="30" x14ac:dyDescent="0.25">
      <c r="A1608" s="287"/>
      <c r="B1608" s="276" t="s">
        <v>3318</v>
      </c>
      <c r="C1608" s="290">
        <v>70087629</v>
      </c>
      <c r="D1608" s="290"/>
      <c r="E1608" s="290"/>
      <c r="F1608" s="290"/>
      <c r="G1608" s="290"/>
      <c r="H1608" s="290"/>
      <c r="I1608" s="290"/>
      <c r="J1608" s="292">
        <f t="shared" si="24"/>
        <v>70087629</v>
      </c>
      <c r="K1608"/>
    </row>
    <row r="1609" spans="1:11" ht="45" x14ac:dyDescent="0.25">
      <c r="A1609" s="287"/>
      <c r="B1609" s="276" t="s">
        <v>3319</v>
      </c>
      <c r="C1609" s="290">
        <v>27614814</v>
      </c>
      <c r="D1609" s="290"/>
      <c r="E1609" s="290"/>
      <c r="F1609" s="290"/>
      <c r="G1609" s="290"/>
      <c r="H1609" s="290"/>
      <c r="I1609" s="290"/>
      <c r="J1609" s="292">
        <f t="shared" si="24"/>
        <v>27614814</v>
      </c>
      <c r="K1609"/>
    </row>
    <row r="1610" spans="1:11" ht="45" x14ac:dyDescent="0.25">
      <c r="A1610" s="287"/>
      <c r="B1610" s="276" t="s">
        <v>3320</v>
      </c>
      <c r="C1610" s="290">
        <v>29745219</v>
      </c>
      <c r="D1610" s="290"/>
      <c r="E1610" s="290"/>
      <c r="F1610" s="290"/>
      <c r="G1610" s="290"/>
      <c r="H1610" s="290"/>
      <c r="I1610" s="290"/>
      <c r="J1610" s="292">
        <f t="shared" si="24"/>
        <v>29745219</v>
      </c>
      <c r="K1610"/>
    </row>
    <row r="1611" spans="1:11" ht="45" x14ac:dyDescent="0.25">
      <c r="A1611" s="287"/>
      <c r="B1611" s="276" t="s">
        <v>3321</v>
      </c>
      <c r="C1611" s="290">
        <v>2068370</v>
      </c>
      <c r="D1611" s="290"/>
      <c r="E1611" s="290"/>
      <c r="F1611" s="290"/>
      <c r="G1611" s="290"/>
      <c r="H1611" s="290"/>
      <c r="I1611" s="290"/>
      <c r="J1611" s="292">
        <f t="shared" ref="J1611:J1674" si="25">SUM(C1611:I1611)</f>
        <v>2068370</v>
      </c>
      <c r="K1611"/>
    </row>
    <row r="1612" spans="1:11" ht="45" x14ac:dyDescent="0.25">
      <c r="A1612" s="287"/>
      <c r="B1612" s="276" t="s">
        <v>3322</v>
      </c>
      <c r="C1612" s="290">
        <v>4718384</v>
      </c>
      <c r="D1612" s="290"/>
      <c r="E1612" s="290"/>
      <c r="F1612" s="290"/>
      <c r="G1612" s="290"/>
      <c r="H1612" s="290"/>
      <c r="I1612" s="290"/>
      <c r="J1612" s="292">
        <f t="shared" si="25"/>
        <v>4718384</v>
      </c>
      <c r="K1612"/>
    </row>
    <row r="1613" spans="1:11" ht="30" x14ac:dyDescent="0.25">
      <c r="A1613" s="287"/>
      <c r="B1613" s="276" t="s">
        <v>3323</v>
      </c>
      <c r="C1613" s="290">
        <v>11208701</v>
      </c>
      <c r="D1613" s="290"/>
      <c r="E1613" s="290"/>
      <c r="F1613" s="290"/>
      <c r="G1613" s="290"/>
      <c r="H1613" s="290"/>
      <c r="I1613" s="290"/>
      <c r="J1613" s="292">
        <f t="shared" si="25"/>
        <v>11208701</v>
      </c>
      <c r="K1613"/>
    </row>
    <row r="1614" spans="1:11" ht="45" x14ac:dyDescent="0.25">
      <c r="A1614" s="287"/>
      <c r="B1614" s="276" t="s">
        <v>3324</v>
      </c>
      <c r="C1614" s="290">
        <v>4735132</v>
      </c>
      <c r="D1614" s="290"/>
      <c r="E1614" s="290"/>
      <c r="F1614" s="290"/>
      <c r="G1614" s="290"/>
      <c r="H1614" s="290"/>
      <c r="I1614" s="290"/>
      <c r="J1614" s="292">
        <f t="shared" si="25"/>
        <v>4735132</v>
      </c>
      <c r="K1614"/>
    </row>
    <row r="1615" spans="1:11" ht="45" x14ac:dyDescent="0.25">
      <c r="A1615" s="287"/>
      <c r="B1615" s="276" t="s">
        <v>3325</v>
      </c>
      <c r="C1615" s="290">
        <v>11006928</v>
      </c>
      <c r="D1615" s="290"/>
      <c r="E1615" s="290"/>
      <c r="F1615" s="290"/>
      <c r="G1615" s="290"/>
      <c r="H1615" s="290"/>
      <c r="I1615" s="290"/>
      <c r="J1615" s="292">
        <f t="shared" si="25"/>
        <v>11006928</v>
      </c>
      <c r="K1615"/>
    </row>
    <row r="1616" spans="1:11" ht="45" x14ac:dyDescent="0.25">
      <c r="A1616" s="287"/>
      <c r="B1616" s="276" t="s">
        <v>3326</v>
      </c>
      <c r="C1616" s="290">
        <v>9395859</v>
      </c>
      <c r="D1616" s="290"/>
      <c r="E1616" s="290"/>
      <c r="F1616" s="290"/>
      <c r="G1616" s="290"/>
      <c r="H1616" s="290"/>
      <c r="I1616" s="290"/>
      <c r="J1616" s="292">
        <f t="shared" si="25"/>
        <v>9395859</v>
      </c>
      <c r="K1616"/>
    </row>
    <row r="1617" spans="1:11" ht="30" x14ac:dyDescent="0.25">
      <c r="A1617" s="287"/>
      <c r="B1617" s="276" t="s">
        <v>3327</v>
      </c>
      <c r="C1617" s="290">
        <v>314708597</v>
      </c>
      <c r="D1617" s="290"/>
      <c r="E1617" s="290"/>
      <c r="F1617" s="290"/>
      <c r="G1617" s="290"/>
      <c r="H1617" s="290"/>
      <c r="I1617" s="290"/>
      <c r="J1617" s="292">
        <f t="shared" si="25"/>
        <v>314708597</v>
      </c>
      <c r="K1617"/>
    </row>
    <row r="1618" spans="1:11" ht="30" x14ac:dyDescent="0.25">
      <c r="A1618" s="287"/>
      <c r="B1618" s="276" t="s">
        <v>3328</v>
      </c>
      <c r="C1618" s="290">
        <v>227424974</v>
      </c>
      <c r="D1618" s="290"/>
      <c r="E1618" s="290"/>
      <c r="F1618" s="290"/>
      <c r="G1618" s="290"/>
      <c r="H1618" s="290"/>
      <c r="I1618" s="290"/>
      <c r="J1618" s="292">
        <f t="shared" si="25"/>
        <v>227424974</v>
      </c>
      <c r="K1618"/>
    </row>
    <row r="1619" spans="1:11" ht="45" x14ac:dyDescent="0.25">
      <c r="A1619" s="287"/>
      <c r="B1619" s="276" t="s">
        <v>3329</v>
      </c>
      <c r="C1619" s="290">
        <v>3112837</v>
      </c>
      <c r="D1619" s="290"/>
      <c r="E1619" s="290"/>
      <c r="F1619" s="290"/>
      <c r="G1619" s="290"/>
      <c r="H1619" s="290"/>
      <c r="I1619" s="290"/>
      <c r="J1619" s="292">
        <f t="shared" si="25"/>
        <v>3112837</v>
      </c>
      <c r="K1619"/>
    </row>
    <row r="1620" spans="1:11" ht="30" x14ac:dyDescent="0.25">
      <c r="A1620" s="287"/>
      <c r="B1620" s="276" t="s">
        <v>3330</v>
      </c>
      <c r="C1620" s="290">
        <v>6965791</v>
      </c>
      <c r="D1620" s="290"/>
      <c r="E1620" s="290"/>
      <c r="F1620" s="290"/>
      <c r="G1620" s="290"/>
      <c r="H1620" s="290"/>
      <c r="I1620" s="290"/>
      <c r="J1620" s="292">
        <f t="shared" si="25"/>
        <v>6965791</v>
      </c>
      <c r="K1620"/>
    </row>
    <row r="1621" spans="1:11" ht="30" x14ac:dyDescent="0.25">
      <c r="A1621" s="287"/>
      <c r="B1621" s="276" t="s">
        <v>3331</v>
      </c>
      <c r="C1621" s="290"/>
      <c r="D1621" s="290"/>
      <c r="E1621" s="290"/>
      <c r="F1621" s="290"/>
      <c r="G1621" s="290">
        <v>75495</v>
      </c>
      <c r="H1621" s="290"/>
      <c r="I1621" s="290"/>
      <c r="J1621" s="292">
        <f t="shared" si="25"/>
        <v>75495</v>
      </c>
      <c r="K1621"/>
    </row>
    <row r="1622" spans="1:11" ht="30" x14ac:dyDescent="0.25">
      <c r="A1622" s="287"/>
      <c r="B1622" s="276" t="s">
        <v>3332</v>
      </c>
      <c r="C1622" s="290"/>
      <c r="D1622" s="290"/>
      <c r="E1622" s="290"/>
      <c r="F1622" s="290"/>
      <c r="G1622" s="290">
        <v>82330</v>
      </c>
      <c r="H1622" s="290"/>
      <c r="I1622" s="290"/>
      <c r="J1622" s="292">
        <f t="shared" si="25"/>
        <v>82330</v>
      </c>
      <c r="K1622"/>
    </row>
    <row r="1623" spans="1:11" ht="30" x14ac:dyDescent="0.25">
      <c r="A1623" s="287"/>
      <c r="B1623" s="276" t="s">
        <v>3333</v>
      </c>
      <c r="C1623" s="290">
        <v>4768626</v>
      </c>
      <c r="D1623" s="290"/>
      <c r="E1623" s="290"/>
      <c r="F1623" s="290"/>
      <c r="G1623" s="290"/>
      <c r="H1623" s="290"/>
      <c r="I1623" s="290"/>
      <c r="J1623" s="292">
        <f t="shared" si="25"/>
        <v>4768626</v>
      </c>
      <c r="K1623"/>
    </row>
    <row r="1624" spans="1:11" ht="45" x14ac:dyDescent="0.25">
      <c r="A1624" s="287"/>
      <c r="B1624" s="276" t="s">
        <v>3334</v>
      </c>
      <c r="C1624" s="290">
        <v>11087637</v>
      </c>
      <c r="D1624" s="290"/>
      <c r="E1624" s="290"/>
      <c r="F1624" s="290"/>
      <c r="G1624" s="290"/>
      <c r="H1624" s="290"/>
      <c r="I1624" s="290"/>
      <c r="J1624" s="292">
        <f t="shared" si="25"/>
        <v>11087637</v>
      </c>
      <c r="K1624"/>
    </row>
    <row r="1625" spans="1:11" ht="45" x14ac:dyDescent="0.25">
      <c r="A1625" s="287"/>
      <c r="B1625" s="276" t="s">
        <v>3335</v>
      </c>
      <c r="C1625" s="290">
        <v>4735132</v>
      </c>
      <c r="D1625" s="290"/>
      <c r="E1625" s="290"/>
      <c r="F1625" s="290"/>
      <c r="G1625" s="290"/>
      <c r="H1625" s="290"/>
      <c r="I1625" s="290"/>
      <c r="J1625" s="292">
        <f t="shared" si="25"/>
        <v>4735132</v>
      </c>
      <c r="K1625"/>
    </row>
    <row r="1626" spans="1:11" ht="45" x14ac:dyDescent="0.25">
      <c r="A1626" s="287"/>
      <c r="B1626" s="276" t="s">
        <v>3336</v>
      </c>
      <c r="C1626" s="290">
        <v>11006928</v>
      </c>
      <c r="D1626" s="290"/>
      <c r="E1626" s="290"/>
      <c r="F1626" s="290"/>
      <c r="G1626" s="290"/>
      <c r="H1626" s="290"/>
      <c r="I1626" s="290"/>
      <c r="J1626" s="292">
        <f t="shared" si="25"/>
        <v>11006928</v>
      </c>
      <c r="K1626"/>
    </row>
    <row r="1627" spans="1:11" ht="45" x14ac:dyDescent="0.25">
      <c r="A1627" s="287"/>
      <c r="B1627" s="276" t="s">
        <v>3337</v>
      </c>
      <c r="C1627" s="290">
        <v>10326196</v>
      </c>
      <c r="D1627" s="290"/>
      <c r="E1627" s="290"/>
      <c r="F1627" s="290"/>
      <c r="G1627" s="290"/>
      <c r="H1627" s="290"/>
      <c r="I1627" s="290"/>
      <c r="J1627" s="292">
        <f t="shared" si="25"/>
        <v>10326196</v>
      </c>
      <c r="K1627"/>
    </row>
    <row r="1628" spans="1:11" ht="30" x14ac:dyDescent="0.25">
      <c r="A1628" s="287"/>
      <c r="B1628" s="276" t="s">
        <v>3338</v>
      </c>
      <c r="C1628" s="290">
        <v>118946174</v>
      </c>
      <c r="D1628" s="290"/>
      <c r="E1628" s="290"/>
      <c r="F1628" s="290"/>
      <c r="G1628" s="290"/>
      <c r="H1628" s="290"/>
      <c r="I1628" s="290"/>
      <c r="J1628" s="292">
        <f t="shared" si="25"/>
        <v>118946174</v>
      </c>
      <c r="K1628"/>
    </row>
    <row r="1629" spans="1:11" ht="45" x14ac:dyDescent="0.25">
      <c r="A1629" s="287"/>
      <c r="B1629" s="276" t="s">
        <v>3339</v>
      </c>
      <c r="C1629" s="290">
        <v>115901234</v>
      </c>
      <c r="D1629" s="290"/>
      <c r="E1629" s="290"/>
      <c r="F1629" s="290"/>
      <c r="G1629" s="290"/>
      <c r="H1629" s="290"/>
      <c r="I1629" s="290"/>
      <c r="J1629" s="292">
        <f t="shared" si="25"/>
        <v>115901234</v>
      </c>
      <c r="K1629"/>
    </row>
    <row r="1630" spans="1:11" ht="30" x14ac:dyDescent="0.25">
      <c r="A1630" s="287"/>
      <c r="B1630" s="276" t="s">
        <v>3340</v>
      </c>
      <c r="C1630" s="290">
        <v>15317807</v>
      </c>
      <c r="D1630" s="290"/>
      <c r="E1630" s="290"/>
      <c r="F1630" s="290"/>
      <c r="G1630" s="290"/>
      <c r="H1630" s="290"/>
      <c r="I1630" s="290"/>
      <c r="J1630" s="292">
        <f t="shared" si="25"/>
        <v>15317807</v>
      </c>
      <c r="K1630"/>
    </row>
    <row r="1631" spans="1:11" ht="30" x14ac:dyDescent="0.25">
      <c r="A1631" s="287"/>
      <c r="B1631" s="276" t="s">
        <v>3341</v>
      </c>
      <c r="C1631" s="290">
        <v>4275812</v>
      </c>
      <c r="D1631" s="290"/>
      <c r="E1631" s="290"/>
      <c r="F1631" s="290"/>
      <c r="G1631" s="290"/>
      <c r="H1631" s="290"/>
      <c r="I1631" s="290"/>
      <c r="J1631" s="292">
        <f t="shared" si="25"/>
        <v>4275812</v>
      </c>
      <c r="K1631"/>
    </row>
    <row r="1632" spans="1:11" ht="30" x14ac:dyDescent="0.25">
      <c r="A1632" s="287"/>
      <c r="B1632" s="276" t="s">
        <v>3342</v>
      </c>
      <c r="C1632" s="290">
        <v>684390</v>
      </c>
      <c r="D1632" s="290"/>
      <c r="E1632" s="290"/>
      <c r="F1632" s="290"/>
      <c r="G1632" s="290"/>
      <c r="H1632" s="290"/>
      <c r="I1632" s="290"/>
      <c r="J1632" s="292">
        <f t="shared" si="25"/>
        <v>684390</v>
      </c>
      <c r="K1632"/>
    </row>
    <row r="1633" spans="1:11" ht="30" x14ac:dyDescent="0.25">
      <c r="A1633" s="287"/>
      <c r="B1633" s="276" t="s">
        <v>3343</v>
      </c>
      <c r="C1633" s="290">
        <v>11208701</v>
      </c>
      <c r="D1633" s="290"/>
      <c r="E1633" s="290"/>
      <c r="F1633" s="290"/>
      <c r="G1633" s="290"/>
      <c r="H1633" s="290"/>
      <c r="I1633" s="290"/>
      <c r="J1633" s="292">
        <f t="shared" si="25"/>
        <v>11208701</v>
      </c>
      <c r="K1633"/>
    </row>
    <row r="1634" spans="1:11" ht="45" x14ac:dyDescent="0.25">
      <c r="A1634" s="287"/>
      <c r="B1634" s="276" t="s">
        <v>3344</v>
      </c>
      <c r="C1634" s="290">
        <v>11006928</v>
      </c>
      <c r="D1634" s="290"/>
      <c r="E1634" s="290"/>
      <c r="F1634" s="290"/>
      <c r="G1634" s="290"/>
      <c r="H1634" s="290"/>
      <c r="I1634" s="290"/>
      <c r="J1634" s="292">
        <f t="shared" si="25"/>
        <v>11006928</v>
      </c>
      <c r="K1634"/>
    </row>
    <row r="1635" spans="1:11" ht="45" x14ac:dyDescent="0.25">
      <c r="A1635" s="287"/>
      <c r="B1635" s="276" t="s">
        <v>3345</v>
      </c>
      <c r="C1635" s="290">
        <v>4735132</v>
      </c>
      <c r="D1635" s="290"/>
      <c r="E1635" s="290"/>
      <c r="F1635" s="290"/>
      <c r="G1635" s="290"/>
      <c r="H1635" s="290"/>
      <c r="I1635" s="290"/>
      <c r="J1635" s="292">
        <f t="shared" si="25"/>
        <v>4735132</v>
      </c>
      <c r="K1635"/>
    </row>
    <row r="1636" spans="1:11" ht="45" x14ac:dyDescent="0.25">
      <c r="A1636" s="287"/>
      <c r="B1636" s="276" t="s">
        <v>3346</v>
      </c>
      <c r="C1636" s="290">
        <v>6659723</v>
      </c>
      <c r="D1636" s="290"/>
      <c r="E1636" s="290"/>
      <c r="F1636" s="290"/>
      <c r="G1636" s="290"/>
      <c r="H1636" s="290"/>
      <c r="I1636" s="290"/>
      <c r="J1636" s="292">
        <f t="shared" si="25"/>
        <v>6659723</v>
      </c>
      <c r="K1636"/>
    </row>
    <row r="1637" spans="1:11" ht="30" x14ac:dyDescent="0.25">
      <c r="A1637" s="287"/>
      <c r="B1637" s="276" t="s">
        <v>3347</v>
      </c>
      <c r="C1637" s="290">
        <v>115036</v>
      </c>
      <c r="D1637" s="290"/>
      <c r="E1637" s="290"/>
      <c r="F1637" s="290"/>
      <c r="G1637" s="290"/>
      <c r="H1637" s="290"/>
      <c r="I1637" s="290"/>
      <c r="J1637" s="292">
        <f t="shared" si="25"/>
        <v>115036</v>
      </c>
      <c r="K1637"/>
    </row>
    <row r="1638" spans="1:11" ht="30" x14ac:dyDescent="0.25">
      <c r="A1638" s="287"/>
      <c r="B1638" s="276" t="s">
        <v>3348</v>
      </c>
      <c r="C1638" s="290">
        <v>19287044</v>
      </c>
      <c r="D1638" s="290"/>
      <c r="E1638" s="290"/>
      <c r="F1638" s="290"/>
      <c r="G1638" s="290"/>
      <c r="H1638" s="290"/>
      <c r="I1638" s="290"/>
      <c r="J1638" s="292">
        <f t="shared" si="25"/>
        <v>19287044</v>
      </c>
      <c r="K1638"/>
    </row>
    <row r="1639" spans="1:11" ht="30" x14ac:dyDescent="0.25">
      <c r="A1639" s="287"/>
      <c r="B1639" s="276" t="s">
        <v>3349</v>
      </c>
      <c r="C1639" s="290">
        <v>29894920</v>
      </c>
      <c r="D1639" s="290"/>
      <c r="E1639" s="290"/>
      <c r="F1639" s="290"/>
      <c r="G1639" s="290"/>
      <c r="H1639" s="290"/>
      <c r="I1639" s="290"/>
      <c r="J1639" s="292">
        <f t="shared" si="25"/>
        <v>29894920</v>
      </c>
      <c r="K1639"/>
    </row>
    <row r="1640" spans="1:11" ht="30" x14ac:dyDescent="0.25">
      <c r="A1640" s="287"/>
      <c r="B1640" s="276" t="s">
        <v>3350</v>
      </c>
      <c r="C1640" s="290">
        <v>37000000</v>
      </c>
      <c r="D1640" s="290"/>
      <c r="E1640" s="290"/>
      <c r="F1640" s="290"/>
      <c r="G1640" s="290"/>
      <c r="H1640" s="290"/>
      <c r="I1640" s="290"/>
      <c r="J1640" s="292">
        <f t="shared" si="25"/>
        <v>37000000</v>
      </c>
      <c r="K1640"/>
    </row>
    <row r="1641" spans="1:11" ht="30" x14ac:dyDescent="0.25">
      <c r="A1641" s="287"/>
      <c r="B1641" s="276" t="s">
        <v>3351</v>
      </c>
      <c r="C1641" s="290">
        <v>3942648</v>
      </c>
      <c r="D1641" s="290"/>
      <c r="E1641" s="290"/>
      <c r="F1641" s="290"/>
      <c r="G1641" s="290"/>
      <c r="H1641" s="290"/>
      <c r="I1641" s="290"/>
      <c r="J1641" s="292">
        <f t="shared" si="25"/>
        <v>3942648</v>
      </c>
      <c r="K1641"/>
    </row>
    <row r="1642" spans="1:11" ht="30" x14ac:dyDescent="0.25">
      <c r="A1642" s="287"/>
      <c r="B1642" s="276" t="s">
        <v>3352</v>
      </c>
      <c r="C1642" s="290">
        <v>4221977</v>
      </c>
      <c r="D1642" s="290"/>
      <c r="E1642" s="290"/>
      <c r="F1642" s="290"/>
      <c r="G1642" s="290"/>
      <c r="H1642" s="290"/>
      <c r="I1642" s="290"/>
      <c r="J1642" s="292">
        <f t="shared" si="25"/>
        <v>4221977</v>
      </c>
      <c r="K1642"/>
    </row>
    <row r="1643" spans="1:11" ht="30" x14ac:dyDescent="0.25">
      <c r="A1643" s="287"/>
      <c r="B1643" s="276" t="s">
        <v>3353</v>
      </c>
      <c r="C1643" s="290"/>
      <c r="D1643" s="290"/>
      <c r="E1643" s="290"/>
      <c r="F1643" s="290"/>
      <c r="G1643" s="290">
        <v>94520</v>
      </c>
      <c r="H1643" s="290"/>
      <c r="I1643" s="290"/>
      <c r="J1643" s="292">
        <f t="shared" si="25"/>
        <v>94520</v>
      </c>
      <c r="K1643"/>
    </row>
    <row r="1644" spans="1:11" ht="45" x14ac:dyDescent="0.25">
      <c r="A1644" s="287"/>
      <c r="B1644" s="276" t="s">
        <v>3354</v>
      </c>
      <c r="C1644" s="290">
        <v>11006928</v>
      </c>
      <c r="D1644" s="290"/>
      <c r="E1644" s="290"/>
      <c r="F1644" s="290"/>
      <c r="G1644" s="290"/>
      <c r="H1644" s="290"/>
      <c r="I1644" s="290"/>
      <c r="J1644" s="292">
        <f t="shared" si="25"/>
        <v>11006928</v>
      </c>
      <c r="K1644"/>
    </row>
    <row r="1645" spans="1:11" ht="30" x14ac:dyDescent="0.25">
      <c r="A1645" s="287"/>
      <c r="B1645" s="276" t="s">
        <v>3355</v>
      </c>
      <c r="C1645" s="290">
        <v>6731551</v>
      </c>
      <c r="D1645" s="290"/>
      <c r="E1645" s="290"/>
      <c r="F1645" s="290"/>
      <c r="G1645" s="290"/>
      <c r="H1645" s="290"/>
      <c r="I1645" s="290"/>
      <c r="J1645" s="292">
        <f t="shared" si="25"/>
        <v>6731551</v>
      </c>
      <c r="K1645"/>
    </row>
    <row r="1646" spans="1:11" ht="45" x14ac:dyDescent="0.25">
      <c r="A1646" s="287"/>
      <c r="B1646" s="276" t="s">
        <v>3356</v>
      </c>
      <c r="C1646" s="290">
        <v>6659723</v>
      </c>
      <c r="D1646" s="290"/>
      <c r="E1646" s="290"/>
      <c r="F1646" s="290"/>
      <c r="G1646" s="290"/>
      <c r="H1646" s="290"/>
      <c r="I1646" s="290"/>
      <c r="J1646" s="292">
        <f t="shared" si="25"/>
        <v>6659723</v>
      </c>
      <c r="K1646"/>
    </row>
    <row r="1647" spans="1:11" ht="45" x14ac:dyDescent="0.25">
      <c r="A1647" s="287"/>
      <c r="B1647" s="276" t="s">
        <v>3357</v>
      </c>
      <c r="C1647" s="290">
        <v>4735132</v>
      </c>
      <c r="D1647" s="290"/>
      <c r="E1647" s="290"/>
      <c r="F1647" s="290"/>
      <c r="G1647" s="290"/>
      <c r="H1647" s="290"/>
      <c r="I1647" s="290"/>
      <c r="J1647" s="292">
        <f t="shared" si="25"/>
        <v>4735132</v>
      </c>
      <c r="K1647"/>
    </row>
    <row r="1648" spans="1:11" ht="30" x14ac:dyDescent="0.25">
      <c r="A1648" s="287"/>
      <c r="B1648" s="276" t="s">
        <v>3358</v>
      </c>
      <c r="C1648" s="290">
        <v>11166984</v>
      </c>
      <c r="D1648" s="290"/>
      <c r="E1648" s="290"/>
      <c r="F1648" s="290"/>
      <c r="G1648" s="290"/>
      <c r="H1648" s="290"/>
      <c r="I1648" s="290"/>
      <c r="J1648" s="292">
        <f t="shared" si="25"/>
        <v>11166984</v>
      </c>
      <c r="K1648"/>
    </row>
    <row r="1649" spans="1:11" ht="30" x14ac:dyDescent="0.25">
      <c r="A1649" s="287"/>
      <c r="B1649" s="276" t="s">
        <v>3359</v>
      </c>
      <c r="C1649" s="290">
        <v>14289559</v>
      </c>
      <c r="D1649" s="290"/>
      <c r="E1649" s="290"/>
      <c r="F1649" s="290"/>
      <c r="G1649" s="290"/>
      <c r="H1649" s="290"/>
      <c r="I1649" s="290"/>
      <c r="J1649" s="292">
        <f t="shared" si="25"/>
        <v>14289559</v>
      </c>
      <c r="K1649"/>
    </row>
    <row r="1650" spans="1:11" ht="30" x14ac:dyDescent="0.25">
      <c r="A1650" s="287"/>
      <c r="B1650" s="276" t="s">
        <v>3360</v>
      </c>
      <c r="C1650" s="290">
        <v>109550415</v>
      </c>
      <c r="D1650" s="290"/>
      <c r="E1650" s="290"/>
      <c r="F1650" s="290"/>
      <c r="G1650" s="290"/>
      <c r="H1650" s="290"/>
      <c r="I1650" s="290"/>
      <c r="J1650" s="292">
        <f t="shared" si="25"/>
        <v>109550415</v>
      </c>
      <c r="K1650"/>
    </row>
    <row r="1651" spans="1:11" ht="30" x14ac:dyDescent="0.25">
      <c r="A1651" s="287"/>
      <c r="B1651" s="276" t="s">
        <v>3361</v>
      </c>
      <c r="C1651" s="290">
        <v>42495789</v>
      </c>
      <c r="D1651" s="290"/>
      <c r="E1651" s="290"/>
      <c r="F1651" s="290"/>
      <c r="G1651" s="290"/>
      <c r="H1651" s="290"/>
      <c r="I1651" s="290"/>
      <c r="J1651" s="292">
        <f t="shared" si="25"/>
        <v>42495789</v>
      </c>
      <c r="K1651"/>
    </row>
    <row r="1652" spans="1:11" ht="15" x14ac:dyDescent="0.25">
      <c r="A1652" s="287"/>
      <c r="B1652" s="276" t="s">
        <v>3362</v>
      </c>
      <c r="C1652" s="290">
        <v>29365648</v>
      </c>
      <c r="D1652" s="290"/>
      <c r="E1652" s="290"/>
      <c r="F1652" s="290"/>
      <c r="G1652" s="290"/>
      <c r="H1652" s="290"/>
      <c r="I1652" s="290"/>
      <c r="J1652" s="292">
        <f t="shared" si="25"/>
        <v>29365648</v>
      </c>
      <c r="K1652"/>
    </row>
    <row r="1653" spans="1:11" ht="30" x14ac:dyDescent="0.25">
      <c r="A1653" s="287"/>
      <c r="B1653" s="276" t="s">
        <v>3363</v>
      </c>
      <c r="C1653" s="290"/>
      <c r="D1653" s="290"/>
      <c r="E1653" s="290"/>
      <c r="F1653" s="290"/>
      <c r="G1653" s="290">
        <v>87231</v>
      </c>
      <c r="H1653" s="290"/>
      <c r="I1653" s="290"/>
      <c r="J1653" s="292">
        <f t="shared" si="25"/>
        <v>87231</v>
      </c>
      <c r="K1653"/>
    </row>
    <row r="1654" spans="1:11" ht="45" x14ac:dyDescent="0.25">
      <c r="A1654" s="287"/>
      <c r="B1654" s="276" t="s">
        <v>3364</v>
      </c>
      <c r="C1654" s="290">
        <v>11127992</v>
      </c>
      <c r="D1654" s="290"/>
      <c r="E1654" s="290"/>
      <c r="F1654" s="290"/>
      <c r="G1654" s="290"/>
      <c r="H1654" s="290"/>
      <c r="I1654" s="290"/>
      <c r="J1654" s="292">
        <f t="shared" si="25"/>
        <v>11127992</v>
      </c>
      <c r="K1654"/>
    </row>
    <row r="1655" spans="1:11" ht="45" x14ac:dyDescent="0.25">
      <c r="A1655" s="287"/>
      <c r="B1655" s="276" t="s">
        <v>3365</v>
      </c>
      <c r="C1655" s="290">
        <v>6659723</v>
      </c>
      <c r="D1655" s="290"/>
      <c r="E1655" s="290"/>
      <c r="F1655" s="290"/>
      <c r="G1655" s="290"/>
      <c r="H1655" s="290"/>
      <c r="I1655" s="290"/>
      <c r="J1655" s="292">
        <f t="shared" si="25"/>
        <v>6659723</v>
      </c>
      <c r="K1655"/>
    </row>
    <row r="1656" spans="1:11" ht="45" x14ac:dyDescent="0.25">
      <c r="A1656" s="287"/>
      <c r="B1656" s="276" t="s">
        <v>3366</v>
      </c>
      <c r="C1656" s="290">
        <v>6731551</v>
      </c>
      <c r="D1656" s="290"/>
      <c r="E1656" s="290"/>
      <c r="F1656" s="290"/>
      <c r="G1656" s="290"/>
      <c r="H1656" s="290"/>
      <c r="I1656" s="290"/>
      <c r="J1656" s="292">
        <f t="shared" si="25"/>
        <v>6731551</v>
      </c>
      <c r="K1656"/>
    </row>
    <row r="1657" spans="1:11" ht="60" x14ac:dyDescent="0.25">
      <c r="A1657" s="287"/>
      <c r="B1657" s="276" t="s">
        <v>3367</v>
      </c>
      <c r="C1657" s="290">
        <v>6611838</v>
      </c>
      <c r="D1657" s="290"/>
      <c r="E1657" s="290"/>
      <c r="F1657" s="290"/>
      <c r="G1657" s="290"/>
      <c r="H1657" s="290"/>
      <c r="I1657" s="290"/>
      <c r="J1657" s="292">
        <f t="shared" si="25"/>
        <v>6611838</v>
      </c>
      <c r="K1657"/>
    </row>
    <row r="1658" spans="1:11" ht="30" x14ac:dyDescent="0.25">
      <c r="A1658" s="287"/>
      <c r="B1658" s="276" t="s">
        <v>3368</v>
      </c>
      <c r="C1658" s="290">
        <v>109863228</v>
      </c>
      <c r="D1658" s="290"/>
      <c r="E1658" s="290"/>
      <c r="F1658" s="290"/>
      <c r="G1658" s="290"/>
      <c r="H1658" s="290"/>
      <c r="I1658" s="290"/>
      <c r="J1658" s="292">
        <f t="shared" si="25"/>
        <v>109863228</v>
      </c>
      <c r="K1658"/>
    </row>
    <row r="1659" spans="1:11" ht="30" x14ac:dyDescent="0.25">
      <c r="A1659" s="287"/>
      <c r="B1659" s="276" t="s">
        <v>3369</v>
      </c>
      <c r="C1659" s="290">
        <v>26992362</v>
      </c>
      <c r="D1659" s="290"/>
      <c r="E1659" s="290"/>
      <c r="F1659" s="290"/>
      <c r="G1659" s="290"/>
      <c r="H1659" s="290"/>
      <c r="I1659" s="290"/>
      <c r="J1659" s="292">
        <f t="shared" si="25"/>
        <v>26992362</v>
      </c>
      <c r="K1659"/>
    </row>
    <row r="1660" spans="1:11" ht="30" x14ac:dyDescent="0.25">
      <c r="A1660" s="287"/>
      <c r="B1660" s="276" t="s">
        <v>3370</v>
      </c>
      <c r="C1660" s="290">
        <v>30254944</v>
      </c>
      <c r="D1660" s="290"/>
      <c r="E1660" s="290"/>
      <c r="F1660" s="290"/>
      <c r="G1660" s="290"/>
      <c r="H1660" s="290"/>
      <c r="I1660" s="290"/>
      <c r="J1660" s="292">
        <f t="shared" si="25"/>
        <v>30254944</v>
      </c>
      <c r="K1660"/>
    </row>
    <row r="1661" spans="1:11" ht="30" x14ac:dyDescent="0.25">
      <c r="A1661" s="287"/>
      <c r="B1661" s="276" t="s">
        <v>3371</v>
      </c>
      <c r="C1661" s="290">
        <v>4366049</v>
      </c>
      <c r="D1661" s="290"/>
      <c r="E1661" s="290"/>
      <c r="F1661" s="290"/>
      <c r="G1661" s="290"/>
      <c r="H1661" s="290"/>
      <c r="I1661" s="290"/>
      <c r="J1661" s="292">
        <f t="shared" si="25"/>
        <v>4366049</v>
      </c>
      <c r="K1661"/>
    </row>
    <row r="1662" spans="1:11" ht="30" x14ac:dyDescent="0.25">
      <c r="A1662" s="287"/>
      <c r="B1662" s="276" t="s">
        <v>3372</v>
      </c>
      <c r="C1662" s="290"/>
      <c r="D1662" s="290"/>
      <c r="E1662" s="290"/>
      <c r="F1662" s="290"/>
      <c r="G1662" s="290">
        <v>82884</v>
      </c>
      <c r="H1662" s="290"/>
      <c r="I1662" s="290"/>
      <c r="J1662" s="292">
        <f t="shared" si="25"/>
        <v>82884</v>
      </c>
      <c r="K1662"/>
    </row>
    <row r="1663" spans="1:11" ht="45" x14ac:dyDescent="0.25">
      <c r="A1663" s="287"/>
      <c r="B1663" s="276" t="s">
        <v>3373</v>
      </c>
      <c r="C1663" s="290">
        <v>4735132</v>
      </c>
      <c r="D1663" s="290"/>
      <c r="E1663" s="290"/>
      <c r="F1663" s="290"/>
      <c r="G1663" s="290"/>
      <c r="H1663" s="290"/>
      <c r="I1663" s="290"/>
      <c r="J1663" s="292">
        <f t="shared" si="25"/>
        <v>4735132</v>
      </c>
      <c r="K1663"/>
    </row>
    <row r="1664" spans="1:11" ht="45" x14ac:dyDescent="0.25">
      <c r="A1664" s="287"/>
      <c r="B1664" s="276" t="s">
        <v>3374</v>
      </c>
      <c r="C1664" s="290">
        <v>11006928</v>
      </c>
      <c r="D1664" s="290"/>
      <c r="E1664" s="290"/>
      <c r="F1664" s="290"/>
      <c r="G1664" s="290"/>
      <c r="H1664" s="290"/>
      <c r="I1664" s="290"/>
      <c r="J1664" s="292">
        <f t="shared" si="25"/>
        <v>11006928</v>
      </c>
      <c r="K1664"/>
    </row>
    <row r="1665" spans="1:11" ht="45" x14ac:dyDescent="0.25">
      <c r="A1665" s="287"/>
      <c r="B1665" s="276" t="s">
        <v>3375</v>
      </c>
      <c r="C1665" s="290">
        <v>6659723</v>
      </c>
      <c r="D1665" s="290"/>
      <c r="E1665" s="290"/>
      <c r="F1665" s="290"/>
      <c r="G1665" s="290"/>
      <c r="H1665" s="290"/>
      <c r="I1665" s="290"/>
      <c r="J1665" s="292">
        <f t="shared" si="25"/>
        <v>6659723</v>
      </c>
      <c r="K1665"/>
    </row>
    <row r="1666" spans="1:11" ht="45" x14ac:dyDescent="0.25">
      <c r="A1666" s="287"/>
      <c r="B1666" s="276" t="s">
        <v>3376</v>
      </c>
      <c r="C1666" s="290">
        <v>4768626</v>
      </c>
      <c r="D1666" s="290"/>
      <c r="E1666" s="290"/>
      <c r="F1666" s="290"/>
      <c r="G1666" s="290"/>
      <c r="H1666" s="290"/>
      <c r="I1666" s="290"/>
      <c r="J1666" s="292">
        <f t="shared" si="25"/>
        <v>4768626</v>
      </c>
      <c r="K1666"/>
    </row>
    <row r="1667" spans="1:11" ht="30" x14ac:dyDescent="0.25">
      <c r="A1667" s="287"/>
      <c r="B1667" s="276" t="s">
        <v>3377</v>
      </c>
      <c r="C1667" s="290">
        <v>97592447</v>
      </c>
      <c r="D1667" s="290"/>
      <c r="E1667" s="290"/>
      <c r="F1667" s="290"/>
      <c r="G1667" s="290"/>
      <c r="H1667" s="290"/>
      <c r="I1667" s="290"/>
      <c r="J1667" s="292">
        <f t="shared" si="25"/>
        <v>97592447</v>
      </c>
      <c r="K1667"/>
    </row>
    <row r="1668" spans="1:11" ht="30" x14ac:dyDescent="0.25">
      <c r="A1668" s="287"/>
      <c r="B1668" s="276" t="s">
        <v>3378</v>
      </c>
      <c r="C1668" s="290">
        <v>300721032</v>
      </c>
      <c r="D1668" s="290"/>
      <c r="E1668" s="290"/>
      <c r="F1668" s="290"/>
      <c r="G1668" s="290"/>
      <c r="H1668" s="290"/>
      <c r="I1668" s="290"/>
      <c r="J1668" s="292">
        <f t="shared" si="25"/>
        <v>300721032</v>
      </c>
      <c r="K1668"/>
    </row>
    <row r="1669" spans="1:11" ht="30" x14ac:dyDescent="0.25">
      <c r="A1669" s="287"/>
      <c r="B1669" s="276" t="s">
        <v>3379</v>
      </c>
      <c r="C1669" s="290">
        <v>12286357</v>
      </c>
      <c r="D1669" s="290"/>
      <c r="E1669" s="290"/>
      <c r="F1669" s="290"/>
      <c r="G1669" s="290"/>
      <c r="H1669" s="290"/>
      <c r="I1669" s="290"/>
      <c r="J1669" s="292">
        <f t="shared" si="25"/>
        <v>12286357</v>
      </c>
      <c r="K1669"/>
    </row>
    <row r="1670" spans="1:11" ht="45" x14ac:dyDescent="0.25">
      <c r="A1670" s="287"/>
      <c r="B1670" s="276" t="s">
        <v>3380</v>
      </c>
      <c r="C1670" s="290">
        <v>3785712</v>
      </c>
      <c r="D1670" s="290"/>
      <c r="E1670" s="290"/>
      <c r="F1670" s="290"/>
      <c r="G1670" s="290"/>
      <c r="H1670" s="290"/>
      <c r="I1670" s="290"/>
      <c r="J1670" s="292">
        <f t="shared" si="25"/>
        <v>3785712</v>
      </c>
      <c r="K1670"/>
    </row>
    <row r="1671" spans="1:11" ht="30" x14ac:dyDescent="0.25">
      <c r="A1671" s="287"/>
      <c r="B1671" s="276" t="s">
        <v>3381</v>
      </c>
      <c r="C1671" s="290">
        <v>2596334</v>
      </c>
      <c r="D1671" s="290"/>
      <c r="E1671" s="290"/>
      <c r="F1671" s="290"/>
      <c r="G1671" s="290"/>
      <c r="H1671" s="290"/>
      <c r="I1671" s="290"/>
      <c r="J1671" s="292">
        <f t="shared" si="25"/>
        <v>2596334</v>
      </c>
      <c r="K1671"/>
    </row>
    <row r="1672" spans="1:11" ht="15" x14ac:dyDescent="0.25">
      <c r="A1672" s="287"/>
      <c r="B1672" s="276" t="s">
        <v>3382</v>
      </c>
      <c r="C1672" s="290">
        <v>120530102</v>
      </c>
      <c r="D1672" s="290"/>
      <c r="E1672" s="290"/>
      <c r="F1672" s="290"/>
      <c r="G1672" s="290"/>
      <c r="H1672" s="290"/>
      <c r="I1672" s="290"/>
      <c r="J1672" s="292">
        <f t="shared" si="25"/>
        <v>120530102</v>
      </c>
      <c r="K1672"/>
    </row>
    <row r="1673" spans="1:11" ht="45" x14ac:dyDescent="0.25">
      <c r="A1673" s="287"/>
      <c r="B1673" s="276" t="s">
        <v>3383</v>
      </c>
      <c r="C1673" s="290">
        <v>11087637</v>
      </c>
      <c r="D1673" s="290"/>
      <c r="E1673" s="290"/>
      <c r="F1673" s="290"/>
      <c r="G1673" s="290"/>
      <c r="H1673" s="290"/>
      <c r="I1673" s="290"/>
      <c r="J1673" s="292">
        <f t="shared" si="25"/>
        <v>11087637</v>
      </c>
      <c r="K1673"/>
    </row>
    <row r="1674" spans="1:11" ht="45" x14ac:dyDescent="0.25">
      <c r="A1674" s="287"/>
      <c r="B1674" s="276" t="s">
        <v>3384</v>
      </c>
      <c r="C1674" s="290">
        <v>6731551</v>
      </c>
      <c r="D1674" s="290"/>
      <c r="E1674" s="290"/>
      <c r="F1674" s="290"/>
      <c r="G1674" s="290"/>
      <c r="H1674" s="290"/>
      <c r="I1674" s="290"/>
      <c r="J1674" s="292">
        <f t="shared" si="25"/>
        <v>6731551</v>
      </c>
      <c r="K1674"/>
    </row>
    <row r="1675" spans="1:11" ht="45" x14ac:dyDescent="0.25">
      <c r="A1675" s="287"/>
      <c r="B1675" s="276" t="s">
        <v>3385</v>
      </c>
      <c r="C1675" s="290">
        <v>6683666</v>
      </c>
      <c r="D1675" s="290"/>
      <c r="E1675" s="290"/>
      <c r="F1675" s="290"/>
      <c r="G1675" s="290"/>
      <c r="H1675" s="290"/>
      <c r="I1675" s="290"/>
      <c r="J1675" s="292">
        <f t="shared" ref="J1675:J1738" si="26">SUM(C1675:I1675)</f>
        <v>6683666</v>
      </c>
      <c r="K1675"/>
    </row>
    <row r="1676" spans="1:11" ht="45" x14ac:dyDescent="0.25">
      <c r="A1676" s="287"/>
      <c r="B1676" s="276" t="s">
        <v>3386</v>
      </c>
      <c r="C1676" s="290">
        <v>6611838</v>
      </c>
      <c r="D1676" s="290"/>
      <c r="E1676" s="290"/>
      <c r="F1676" s="290"/>
      <c r="G1676" s="290"/>
      <c r="H1676" s="290"/>
      <c r="I1676" s="290"/>
      <c r="J1676" s="292">
        <f t="shared" si="26"/>
        <v>6611838</v>
      </c>
      <c r="K1676"/>
    </row>
    <row r="1677" spans="1:11" ht="45" x14ac:dyDescent="0.25">
      <c r="A1677" s="287"/>
      <c r="B1677" s="276" t="s">
        <v>3387</v>
      </c>
      <c r="C1677" s="290">
        <v>5024165</v>
      </c>
      <c r="D1677" s="290"/>
      <c r="E1677" s="290"/>
      <c r="F1677" s="290"/>
      <c r="G1677" s="290"/>
      <c r="H1677" s="290"/>
      <c r="I1677" s="290"/>
      <c r="J1677" s="292">
        <f t="shared" si="26"/>
        <v>5024165</v>
      </c>
      <c r="K1677"/>
    </row>
    <row r="1678" spans="1:11" ht="30" x14ac:dyDescent="0.25">
      <c r="A1678" s="287"/>
      <c r="B1678" s="276" t="s">
        <v>3388</v>
      </c>
      <c r="C1678" s="290">
        <v>31695044</v>
      </c>
      <c r="D1678" s="290"/>
      <c r="E1678" s="290"/>
      <c r="F1678" s="290"/>
      <c r="G1678" s="290"/>
      <c r="H1678" s="290"/>
      <c r="I1678" s="290"/>
      <c r="J1678" s="292">
        <f t="shared" si="26"/>
        <v>31695044</v>
      </c>
      <c r="K1678"/>
    </row>
    <row r="1679" spans="1:11" ht="30" x14ac:dyDescent="0.25">
      <c r="A1679" s="287"/>
      <c r="B1679" s="276" t="s">
        <v>3389</v>
      </c>
      <c r="C1679" s="290">
        <v>21343465</v>
      </c>
      <c r="D1679" s="290"/>
      <c r="E1679" s="290"/>
      <c r="F1679" s="290"/>
      <c r="G1679" s="290"/>
      <c r="H1679" s="290"/>
      <c r="I1679" s="290"/>
      <c r="J1679" s="292">
        <f t="shared" si="26"/>
        <v>21343465</v>
      </c>
      <c r="K1679"/>
    </row>
    <row r="1680" spans="1:11" ht="30" x14ac:dyDescent="0.25">
      <c r="A1680" s="287"/>
      <c r="B1680" s="276" t="s">
        <v>3390</v>
      </c>
      <c r="C1680" s="290">
        <v>3960000</v>
      </c>
      <c r="D1680" s="290"/>
      <c r="E1680" s="290"/>
      <c r="F1680" s="290"/>
      <c r="G1680" s="290"/>
      <c r="H1680" s="290"/>
      <c r="I1680" s="290"/>
      <c r="J1680" s="292">
        <f t="shared" si="26"/>
        <v>3960000</v>
      </c>
      <c r="K1680"/>
    </row>
    <row r="1681" spans="1:11" ht="45" x14ac:dyDescent="0.25">
      <c r="A1681" s="287"/>
      <c r="B1681" s="276" t="s">
        <v>3391</v>
      </c>
      <c r="C1681" s="290">
        <v>11006928</v>
      </c>
      <c r="D1681" s="290"/>
      <c r="E1681" s="290"/>
      <c r="F1681" s="290"/>
      <c r="G1681" s="290"/>
      <c r="H1681" s="290"/>
      <c r="I1681" s="290"/>
      <c r="J1681" s="292">
        <f t="shared" si="26"/>
        <v>11006928</v>
      </c>
      <c r="K1681"/>
    </row>
    <row r="1682" spans="1:11" ht="45" x14ac:dyDescent="0.25">
      <c r="A1682" s="287"/>
      <c r="B1682" s="276" t="s">
        <v>3392</v>
      </c>
      <c r="C1682" s="290">
        <v>6731551</v>
      </c>
      <c r="D1682" s="290"/>
      <c r="E1682" s="290"/>
      <c r="F1682" s="290"/>
      <c r="G1682" s="290"/>
      <c r="H1682" s="290"/>
      <c r="I1682" s="290"/>
      <c r="J1682" s="292">
        <f t="shared" si="26"/>
        <v>6731551</v>
      </c>
      <c r="K1682"/>
    </row>
    <row r="1683" spans="1:11" ht="45" x14ac:dyDescent="0.25">
      <c r="A1683" s="287"/>
      <c r="B1683" s="276" t="s">
        <v>3393</v>
      </c>
      <c r="C1683" s="290">
        <v>6683666</v>
      </c>
      <c r="D1683" s="290"/>
      <c r="E1683" s="290"/>
      <c r="F1683" s="290"/>
      <c r="G1683" s="290"/>
      <c r="H1683" s="290"/>
      <c r="I1683" s="290"/>
      <c r="J1683" s="292">
        <f t="shared" si="26"/>
        <v>6683666</v>
      </c>
      <c r="K1683"/>
    </row>
    <row r="1684" spans="1:11" ht="45" x14ac:dyDescent="0.25">
      <c r="A1684" s="287"/>
      <c r="B1684" s="276" t="s">
        <v>3394</v>
      </c>
      <c r="C1684" s="290">
        <v>6659723</v>
      </c>
      <c r="D1684" s="290"/>
      <c r="E1684" s="290"/>
      <c r="F1684" s="290"/>
      <c r="G1684" s="290"/>
      <c r="H1684" s="290"/>
      <c r="I1684" s="290"/>
      <c r="J1684" s="292">
        <f t="shared" si="26"/>
        <v>6659723</v>
      </c>
      <c r="K1684"/>
    </row>
    <row r="1685" spans="1:11" ht="30" x14ac:dyDescent="0.25">
      <c r="A1685" s="287"/>
      <c r="B1685" s="276" t="s">
        <v>3395</v>
      </c>
      <c r="C1685" s="290">
        <v>322518567</v>
      </c>
      <c r="D1685" s="290"/>
      <c r="E1685" s="290"/>
      <c r="F1685" s="290"/>
      <c r="G1685" s="290"/>
      <c r="H1685" s="290"/>
      <c r="I1685" s="290"/>
      <c r="J1685" s="292">
        <f t="shared" si="26"/>
        <v>322518567</v>
      </c>
      <c r="K1685"/>
    </row>
    <row r="1686" spans="1:11" ht="30" x14ac:dyDescent="0.25">
      <c r="A1686" s="287"/>
      <c r="B1686" s="276" t="s">
        <v>3396</v>
      </c>
      <c r="C1686" s="290"/>
      <c r="D1686" s="290"/>
      <c r="E1686" s="290"/>
      <c r="F1686" s="290"/>
      <c r="G1686" s="290">
        <v>70797</v>
      </c>
      <c r="H1686" s="290"/>
      <c r="I1686" s="290"/>
      <c r="J1686" s="292">
        <f t="shared" si="26"/>
        <v>70797</v>
      </c>
      <c r="K1686"/>
    </row>
    <row r="1687" spans="1:11" ht="45" x14ac:dyDescent="0.25">
      <c r="A1687" s="287"/>
      <c r="B1687" s="276" t="s">
        <v>3397</v>
      </c>
      <c r="C1687" s="290">
        <v>2084940</v>
      </c>
      <c r="D1687" s="290"/>
      <c r="E1687" s="290"/>
      <c r="F1687" s="290"/>
      <c r="G1687" s="290"/>
      <c r="H1687" s="290"/>
      <c r="I1687" s="290"/>
      <c r="J1687" s="292">
        <f t="shared" si="26"/>
        <v>2084940</v>
      </c>
      <c r="K1687"/>
    </row>
    <row r="1688" spans="1:11" ht="30" x14ac:dyDescent="0.25">
      <c r="A1688" s="287"/>
      <c r="B1688" s="276" t="s">
        <v>3398</v>
      </c>
      <c r="C1688" s="290">
        <v>30640293</v>
      </c>
      <c r="D1688" s="290"/>
      <c r="E1688" s="290"/>
      <c r="F1688" s="290"/>
      <c r="G1688" s="290"/>
      <c r="H1688" s="290"/>
      <c r="I1688" s="290"/>
      <c r="J1688" s="292">
        <f t="shared" si="26"/>
        <v>30640293</v>
      </c>
      <c r="K1688"/>
    </row>
    <row r="1689" spans="1:11" ht="45" x14ac:dyDescent="0.25">
      <c r="A1689" s="287"/>
      <c r="B1689" s="276" t="s">
        <v>3399</v>
      </c>
      <c r="C1689" s="290">
        <v>302909557</v>
      </c>
      <c r="D1689" s="290"/>
      <c r="E1689" s="290"/>
      <c r="F1689" s="290"/>
      <c r="G1689" s="290"/>
      <c r="H1689" s="290"/>
      <c r="I1689" s="290"/>
      <c r="J1689" s="292">
        <f t="shared" si="26"/>
        <v>302909557</v>
      </c>
      <c r="K1689"/>
    </row>
    <row r="1690" spans="1:11" ht="30" x14ac:dyDescent="0.25">
      <c r="A1690" s="287"/>
      <c r="B1690" s="276" t="s">
        <v>3400</v>
      </c>
      <c r="C1690" s="290">
        <v>1333451</v>
      </c>
      <c r="D1690" s="290"/>
      <c r="E1690" s="290"/>
      <c r="F1690" s="290"/>
      <c r="G1690" s="290"/>
      <c r="H1690" s="290"/>
      <c r="I1690" s="290"/>
      <c r="J1690" s="292">
        <f t="shared" si="26"/>
        <v>1333451</v>
      </c>
      <c r="K1690"/>
    </row>
    <row r="1691" spans="1:11" ht="15" x14ac:dyDescent="0.25">
      <c r="A1691" s="287"/>
      <c r="B1691" s="276" t="s">
        <v>3401</v>
      </c>
      <c r="C1691" s="290">
        <v>167601811</v>
      </c>
      <c r="D1691" s="290"/>
      <c r="E1691" s="290"/>
      <c r="F1691" s="290"/>
      <c r="G1691" s="290"/>
      <c r="H1691" s="290"/>
      <c r="I1691" s="290"/>
      <c r="J1691" s="292">
        <f t="shared" si="26"/>
        <v>167601811</v>
      </c>
      <c r="K1691"/>
    </row>
    <row r="1692" spans="1:11" ht="30" x14ac:dyDescent="0.25">
      <c r="A1692" s="287"/>
      <c r="B1692" s="276" t="s">
        <v>3402</v>
      </c>
      <c r="C1692" s="290"/>
      <c r="D1692" s="290"/>
      <c r="E1692" s="290"/>
      <c r="F1692" s="290"/>
      <c r="G1692" s="290">
        <v>167698</v>
      </c>
      <c r="H1692" s="290"/>
      <c r="I1692" s="290"/>
      <c r="J1692" s="292">
        <f t="shared" si="26"/>
        <v>167698</v>
      </c>
      <c r="K1692"/>
    </row>
    <row r="1693" spans="1:11" ht="45" x14ac:dyDescent="0.25">
      <c r="A1693" s="287"/>
      <c r="B1693" s="276" t="s">
        <v>3403</v>
      </c>
      <c r="C1693" s="290">
        <v>4735132</v>
      </c>
      <c r="D1693" s="290"/>
      <c r="E1693" s="290"/>
      <c r="F1693" s="290"/>
      <c r="G1693" s="290"/>
      <c r="H1693" s="290"/>
      <c r="I1693" s="290"/>
      <c r="J1693" s="292">
        <f t="shared" si="26"/>
        <v>4735132</v>
      </c>
      <c r="K1693"/>
    </row>
    <row r="1694" spans="1:11" ht="45" x14ac:dyDescent="0.25">
      <c r="A1694" s="287"/>
      <c r="B1694" s="276" t="s">
        <v>3404</v>
      </c>
      <c r="C1694" s="290">
        <v>6731551</v>
      </c>
      <c r="D1694" s="290"/>
      <c r="E1694" s="290"/>
      <c r="F1694" s="290"/>
      <c r="G1694" s="290"/>
      <c r="H1694" s="290"/>
      <c r="I1694" s="290"/>
      <c r="J1694" s="292">
        <f t="shared" si="26"/>
        <v>6731551</v>
      </c>
      <c r="K1694"/>
    </row>
    <row r="1695" spans="1:11" ht="45" x14ac:dyDescent="0.25">
      <c r="A1695" s="287"/>
      <c r="B1695" s="276" t="s">
        <v>3405</v>
      </c>
      <c r="C1695" s="290">
        <v>11006928</v>
      </c>
      <c r="D1695" s="290"/>
      <c r="E1695" s="290"/>
      <c r="F1695" s="290"/>
      <c r="G1695" s="290"/>
      <c r="H1695" s="290"/>
      <c r="I1695" s="290"/>
      <c r="J1695" s="292">
        <f t="shared" si="26"/>
        <v>11006928</v>
      </c>
      <c r="K1695"/>
    </row>
    <row r="1696" spans="1:11" ht="45" x14ac:dyDescent="0.25">
      <c r="A1696" s="287"/>
      <c r="B1696" s="276" t="s">
        <v>3406</v>
      </c>
      <c r="C1696" s="290">
        <v>6659723</v>
      </c>
      <c r="D1696" s="290"/>
      <c r="E1696" s="290"/>
      <c r="F1696" s="290"/>
      <c r="G1696" s="290"/>
      <c r="H1696" s="290"/>
      <c r="I1696" s="290"/>
      <c r="J1696" s="292">
        <f t="shared" si="26"/>
        <v>6659723</v>
      </c>
      <c r="K1696"/>
    </row>
    <row r="1697" spans="1:11" ht="45" x14ac:dyDescent="0.25">
      <c r="A1697" s="287"/>
      <c r="B1697" s="276" t="s">
        <v>3407</v>
      </c>
      <c r="C1697" s="290"/>
      <c r="D1697" s="290"/>
      <c r="E1697" s="290"/>
      <c r="F1697" s="290"/>
      <c r="G1697" s="290">
        <v>80206</v>
      </c>
      <c r="H1697" s="290"/>
      <c r="I1697" s="290"/>
      <c r="J1697" s="292">
        <f t="shared" si="26"/>
        <v>80206</v>
      </c>
      <c r="K1697"/>
    </row>
    <row r="1698" spans="1:11" ht="30" x14ac:dyDescent="0.25">
      <c r="A1698" s="287"/>
      <c r="B1698" s="276" t="s">
        <v>3408</v>
      </c>
      <c r="C1698" s="290">
        <v>84991579</v>
      </c>
      <c r="D1698" s="290"/>
      <c r="E1698" s="290"/>
      <c r="F1698" s="290"/>
      <c r="G1698" s="290"/>
      <c r="H1698" s="290"/>
      <c r="I1698" s="290"/>
      <c r="J1698" s="292">
        <f t="shared" si="26"/>
        <v>84991579</v>
      </c>
      <c r="K1698"/>
    </row>
    <row r="1699" spans="1:11" ht="30" x14ac:dyDescent="0.25">
      <c r="A1699" s="287"/>
      <c r="B1699" s="276" t="s">
        <v>3409</v>
      </c>
      <c r="C1699" s="290">
        <v>9643523</v>
      </c>
      <c r="D1699" s="290"/>
      <c r="E1699" s="290"/>
      <c r="F1699" s="290"/>
      <c r="G1699" s="290"/>
      <c r="H1699" s="290"/>
      <c r="I1699" s="290"/>
      <c r="J1699" s="292">
        <f t="shared" si="26"/>
        <v>9643523</v>
      </c>
      <c r="K1699"/>
    </row>
    <row r="1700" spans="1:11" ht="30" x14ac:dyDescent="0.25">
      <c r="A1700" s="287"/>
      <c r="B1700" s="276" t="s">
        <v>3410</v>
      </c>
      <c r="C1700" s="290">
        <v>3223730</v>
      </c>
      <c r="D1700" s="290"/>
      <c r="E1700" s="290"/>
      <c r="F1700" s="290"/>
      <c r="G1700" s="290"/>
      <c r="H1700" s="290"/>
      <c r="I1700" s="290"/>
      <c r="J1700" s="292">
        <f t="shared" si="26"/>
        <v>3223730</v>
      </c>
      <c r="K1700"/>
    </row>
    <row r="1701" spans="1:11" ht="45" x14ac:dyDescent="0.25">
      <c r="A1701" s="287"/>
      <c r="B1701" s="276" t="s">
        <v>3411</v>
      </c>
      <c r="C1701" s="290">
        <v>21391664</v>
      </c>
      <c r="D1701" s="290"/>
      <c r="E1701" s="290"/>
      <c r="F1701" s="290"/>
      <c r="G1701" s="290"/>
      <c r="H1701" s="290"/>
      <c r="I1701" s="290"/>
      <c r="J1701" s="292">
        <f t="shared" si="26"/>
        <v>21391664</v>
      </c>
      <c r="K1701"/>
    </row>
    <row r="1702" spans="1:11" ht="45" x14ac:dyDescent="0.25">
      <c r="A1702" s="287"/>
      <c r="B1702" s="276" t="s">
        <v>3412</v>
      </c>
      <c r="C1702" s="290">
        <v>6659723</v>
      </c>
      <c r="D1702" s="290"/>
      <c r="E1702" s="290"/>
      <c r="F1702" s="290"/>
      <c r="G1702" s="290"/>
      <c r="H1702" s="290"/>
      <c r="I1702" s="290"/>
      <c r="J1702" s="292">
        <f t="shared" si="26"/>
        <v>6659723</v>
      </c>
      <c r="K1702"/>
    </row>
    <row r="1703" spans="1:11" ht="45" x14ac:dyDescent="0.25">
      <c r="A1703" s="287"/>
      <c r="B1703" s="276" t="s">
        <v>3413</v>
      </c>
      <c r="C1703" s="290">
        <v>6683666</v>
      </c>
      <c r="D1703" s="290"/>
      <c r="E1703" s="290"/>
      <c r="F1703" s="290"/>
      <c r="G1703" s="290"/>
      <c r="H1703" s="290"/>
      <c r="I1703" s="290"/>
      <c r="J1703" s="292">
        <f t="shared" si="26"/>
        <v>6683666</v>
      </c>
      <c r="K1703"/>
    </row>
    <row r="1704" spans="1:11" ht="45" x14ac:dyDescent="0.25">
      <c r="A1704" s="287"/>
      <c r="B1704" s="276" t="s">
        <v>3414</v>
      </c>
      <c r="C1704" s="290">
        <v>6731551</v>
      </c>
      <c r="D1704" s="290"/>
      <c r="E1704" s="290"/>
      <c r="F1704" s="290"/>
      <c r="G1704" s="290"/>
      <c r="H1704" s="290"/>
      <c r="I1704" s="290"/>
      <c r="J1704" s="292">
        <f t="shared" si="26"/>
        <v>6731551</v>
      </c>
      <c r="K1704"/>
    </row>
    <row r="1705" spans="1:11" ht="45" x14ac:dyDescent="0.25">
      <c r="A1705" s="287"/>
      <c r="B1705" s="276" t="s">
        <v>3415</v>
      </c>
      <c r="C1705" s="290">
        <v>2225932869</v>
      </c>
      <c r="D1705" s="290"/>
      <c r="E1705" s="290"/>
      <c r="F1705" s="290"/>
      <c r="G1705" s="290"/>
      <c r="H1705" s="290"/>
      <c r="I1705" s="290"/>
      <c r="J1705" s="292">
        <f t="shared" si="26"/>
        <v>2225932869</v>
      </c>
      <c r="K1705"/>
    </row>
    <row r="1706" spans="1:11" ht="30" x14ac:dyDescent="0.25">
      <c r="A1706" s="287"/>
      <c r="B1706" s="276" t="s">
        <v>3416</v>
      </c>
      <c r="C1706" s="290">
        <v>813873</v>
      </c>
      <c r="D1706" s="290"/>
      <c r="E1706" s="290"/>
      <c r="F1706" s="290"/>
      <c r="G1706" s="290"/>
      <c r="H1706" s="290"/>
      <c r="I1706" s="290"/>
      <c r="J1706" s="292">
        <f t="shared" si="26"/>
        <v>813873</v>
      </c>
      <c r="K1706"/>
    </row>
    <row r="1707" spans="1:11" ht="45" x14ac:dyDescent="0.25">
      <c r="A1707" s="287"/>
      <c r="B1707" s="276" t="s">
        <v>3417</v>
      </c>
      <c r="C1707" s="290">
        <v>358749728</v>
      </c>
      <c r="D1707" s="290"/>
      <c r="E1707" s="290"/>
      <c r="F1707" s="290"/>
      <c r="G1707" s="290"/>
      <c r="H1707" s="290"/>
      <c r="I1707" s="290"/>
      <c r="J1707" s="292">
        <f t="shared" si="26"/>
        <v>358749728</v>
      </c>
      <c r="K1707"/>
    </row>
    <row r="1708" spans="1:11" ht="30" x14ac:dyDescent="0.25">
      <c r="A1708" s="287"/>
      <c r="B1708" s="276" t="s">
        <v>3418</v>
      </c>
      <c r="C1708" s="290">
        <v>33430878</v>
      </c>
      <c r="D1708" s="290"/>
      <c r="E1708" s="290"/>
      <c r="F1708" s="290"/>
      <c r="G1708" s="290"/>
      <c r="H1708" s="290"/>
      <c r="I1708" s="290"/>
      <c r="J1708" s="292">
        <f t="shared" si="26"/>
        <v>33430878</v>
      </c>
      <c r="K1708"/>
    </row>
    <row r="1709" spans="1:11" ht="30" x14ac:dyDescent="0.25">
      <c r="A1709" s="287"/>
      <c r="B1709" s="276" t="s">
        <v>3419</v>
      </c>
      <c r="C1709" s="290">
        <v>18159701</v>
      </c>
      <c r="D1709" s="290"/>
      <c r="E1709" s="290"/>
      <c r="F1709" s="290"/>
      <c r="G1709" s="290"/>
      <c r="H1709" s="290"/>
      <c r="I1709" s="290"/>
      <c r="J1709" s="292">
        <f t="shared" si="26"/>
        <v>18159701</v>
      </c>
      <c r="K1709"/>
    </row>
    <row r="1710" spans="1:11" ht="45" x14ac:dyDescent="0.25">
      <c r="A1710" s="287"/>
      <c r="B1710" s="276" t="s">
        <v>3420</v>
      </c>
      <c r="C1710" s="290">
        <v>6683666</v>
      </c>
      <c r="D1710" s="290"/>
      <c r="E1710" s="290"/>
      <c r="F1710" s="290"/>
      <c r="G1710" s="290"/>
      <c r="H1710" s="290"/>
      <c r="I1710" s="290"/>
      <c r="J1710" s="292">
        <f t="shared" si="26"/>
        <v>6683666</v>
      </c>
      <c r="K1710"/>
    </row>
    <row r="1711" spans="1:11" ht="45" x14ac:dyDescent="0.25">
      <c r="A1711" s="287"/>
      <c r="B1711" s="276" t="s">
        <v>3421</v>
      </c>
      <c r="C1711" s="290">
        <v>4768626</v>
      </c>
      <c r="D1711" s="290"/>
      <c r="E1711" s="290"/>
      <c r="F1711" s="290"/>
      <c r="G1711" s="290"/>
      <c r="H1711" s="290"/>
      <c r="I1711" s="290"/>
      <c r="J1711" s="292">
        <f t="shared" si="26"/>
        <v>4768626</v>
      </c>
      <c r="K1711"/>
    </row>
    <row r="1712" spans="1:11" ht="45" x14ac:dyDescent="0.25">
      <c r="A1712" s="287"/>
      <c r="B1712" s="276" t="s">
        <v>3422</v>
      </c>
      <c r="C1712" s="290">
        <v>11006928</v>
      </c>
      <c r="D1712" s="290"/>
      <c r="E1712" s="290"/>
      <c r="F1712" s="290"/>
      <c r="G1712" s="290"/>
      <c r="H1712" s="290"/>
      <c r="I1712" s="290"/>
      <c r="J1712" s="292">
        <f t="shared" si="26"/>
        <v>11006928</v>
      </c>
      <c r="K1712"/>
    </row>
    <row r="1713" spans="1:11" ht="45" x14ac:dyDescent="0.25">
      <c r="A1713" s="287"/>
      <c r="B1713" s="276" t="s">
        <v>3423</v>
      </c>
      <c r="C1713" s="290">
        <v>472277</v>
      </c>
      <c r="D1713" s="290"/>
      <c r="E1713" s="290"/>
      <c r="F1713" s="290"/>
      <c r="G1713" s="290"/>
      <c r="H1713" s="290"/>
      <c r="I1713" s="290"/>
      <c r="J1713" s="292">
        <f t="shared" si="26"/>
        <v>472277</v>
      </c>
      <c r="K1713"/>
    </row>
    <row r="1714" spans="1:11" ht="30" x14ac:dyDescent="0.25">
      <c r="A1714" s="287"/>
      <c r="B1714" s="276" t="s">
        <v>3424</v>
      </c>
      <c r="C1714" s="290">
        <v>4500310</v>
      </c>
      <c r="D1714" s="290"/>
      <c r="E1714" s="290"/>
      <c r="F1714" s="290"/>
      <c r="G1714" s="290"/>
      <c r="H1714" s="290"/>
      <c r="I1714" s="290"/>
      <c r="J1714" s="292">
        <f t="shared" si="26"/>
        <v>4500310</v>
      </c>
      <c r="K1714"/>
    </row>
    <row r="1715" spans="1:11" ht="30" x14ac:dyDescent="0.25">
      <c r="A1715" s="287"/>
      <c r="B1715" s="276" t="s">
        <v>3425</v>
      </c>
      <c r="C1715" s="290">
        <v>52717923</v>
      </c>
      <c r="D1715" s="290"/>
      <c r="E1715" s="290"/>
      <c r="F1715" s="290"/>
      <c r="G1715" s="290"/>
      <c r="H1715" s="290"/>
      <c r="I1715" s="290"/>
      <c r="J1715" s="292">
        <f t="shared" si="26"/>
        <v>52717923</v>
      </c>
      <c r="K1715"/>
    </row>
    <row r="1716" spans="1:11" ht="15" x14ac:dyDescent="0.25">
      <c r="A1716" s="287"/>
      <c r="B1716" s="276" t="s">
        <v>3426</v>
      </c>
      <c r="C1716" s="290">
        <v>69496778</v>
      </c>
      <c r="D1716" s="290"/>
      <c r="E1716" s="290"/>
      <c r="F1716" s="290"/>
      <c r="G1716" s="290"/>
      <c r="H1716" s="290"/>
      <c r="I1716" s="290"/>
      <c r="J1716" s="292">
        <f t="shared" si="26"/>
        <v>69496778</v>
      </c>
      <c r="K1716"/>
    </row>
    <row r="1717" spans="1:11" ht="30" x14ac:dyDescent="0.25">
      <c r="A1717" s="287"/>
      <c r="B1717" s="276" t="s">
        <v>3427</v>
      </c>
      <c r="C1717" s="290"/>
      <c r="D1717" s="290"/>
      <c r="E1717" s="290"/>
      <c r="F1717" s="290"/>
      <c r="G1717" s="290">
        <v>74629</v>
      </c>
      <c r="H1717" s="290"/>
      <c r="I1717" s="290"/>
      <c r="J1717" s="292">
        <f t="shared" si="26"/>
        <v>74629</v>
      </c>
      <c r="K1717"/>
    </row>
    <row r="1718" spans="1:11" ht="30" x14ac:dyDescent="0.25">
      <c r="A1718" s="287"/>
      <c r="B1718" s="276" t="s">
        <v>3428</v>
      </c>
      <c r="C1718" s="290">
        <v>3422679</v>
      </c>
      <c r="D1718" s="290"/>
      <c r="E1718" s="290"/>
      <c r="F1718" s="290"/>
      <c r="G1718" s="290"/>
      <c r="H1718" s="290"/>
      <c r="I1718" s="290"/>
      <c r="J1718" s="292">
        <f t="shared" si="26"/>
        <v>3422679</v>
      </c>
      <c r="K1718"/>
    </row>
    <row r="1719" spans="1:11" ht="45" x14ac:dyDescent="0.25">
      <c r="A1719" s="287"/>
      <c r="B1719" s="276" t="s">
        <v>3429</v>
      </c>
      <c r="C1719" s="290">
        <v>11208701</v>
      </c>
      <c r="D1719" s="290"/>
      <c r="E1719" s="290"/>
      <c r="F1719" s="290"/>
      <c r="G1719" s="290"/>
      <c r="H1719" s="290"/>
      <c r="I1719" s="290"/>
      <c r="J1719" s="292">
        <f t="shared" si="26"/>
        <v>11208701</v>
      </c>
      <c r="K1719"/>
    </row>
    <row r="1720" spans="1:11" ht="45" x14ac:dyDescent="0.25">
      <c r="A1720" s="287"/>
      <c r="B1720" s="276" t="s">
        <v>3430</v>
      </c>
      <c r="C1720" s="290">
        <v>4735132</v>
      </c>
      <c r="D1720" s="290"/>
      <c r="E1720" s="290"/>
      <c r="F1720" s="290"/>
      <c r="G1720" s="290"/>
      <c r="H1720" s="290"/>
      <c r="I1720" s="290"/>
      <c r="J1720" s="292">
        <f t="shared" si="26"/>
        <v>4735132</v>
      </c>
      <c r="K1720"/>
    </row>
    <row r="1721" spans="1:11" ht="45" x14ac:dyDescent="0.25">
      <c r="A1721" s="287"/>
      <c r="B1721" s="276" t="s">
        <v>3431</v>
      </c>
      <c r="C1721" s="290">
        <v>11006928</v>
      </c>
      <c r="D1721" s="290"/>
      <c r="E1721" s="290"/>
      <c r="F1721" s="290"/>
      <c r="G1721" s="290"/>
      <c r="H1721" s="290"/>
      <c r="I1721" s="290"/>
      <c r="J1721" s="292">
        <f t="shared" si="26"/>
        <v>11006928</v>
      </c>
      <c r="K1721"/>
    </row>
    <row r="1722" spans="1:11" ht="30" x14ac:dyDescent="0.25">
      <c r="A1722" s="287"/>
      <c r="B1722" s="276" t="s">
        <v>3432</v>
      </c>
      <c r="C1722" s="290">
        <v>2605992</v>
      </c>
      <c r="D1722" s="290"/>
      <c r="E1722" s="290"/>
      <c r="F1722" s="290"/>
      <c r="G1722" s="290"/>
      <c r="H1722" s="290"/>
      <c r="I1722" s="290"/>
      <c r="J1722" s="292">
        <f t="shared" si="26"/>
        <v>2605992</v>
      </c>
      <c r="K1722"/>
    </row>
    <row r="1723" spans="1:11" ht="30" x14ac:dyDescent="0.25">
      <c r="A1723" s="287"/>
      <c r="B1723" s="276" t="s">
        <v>3433</v>
      </c>
      <c r="C1723" s="290"/>
      <c r="D1723" s="290"/>
      <c r="E1723" s="290"/>
      <c r="F1723" s="290"/>
      <c r="G1723" s="290">
        <v>60673</v>
      </c>
      <c r="H1723" s="290"/>
      <c r="I1723" s="290"/>
      <c r="J1723" s="292">
        <f t="shared" si="26"/>
        <v>60673</v>
      </c>
      <c r="K1723"/>
    </row>
    <row r="1724" spans="1:11" ht="45" x14ac:dyDescent="0.25">
      <c r="A1724" s="287"/>
      <c r="B1724" s="276" t="s">
        <v>3434</v>
      </c>
      <c r="C1724" s="290">
        <v>139443664</v>
      </c>
      <c r="D1724" s="290"/>
      <c r="E1724" s="290"/>
      <c r="F1724" s="290"/>
      <c r="G1724" s="290"/>
      <c r="H1724" s="290"/>
      <c r="I1724" s="290"/>
      <c r="J1724" s="292">
        <f t="shared" si="26"/>
        <v>139443664</v>
      </c>
      <c r="K1724"/>
    </row>
    <row r="1725" spans="1:11" ht="30" x14ac:dyDescent="0.25">
      <c r="A1725" s="287"/>
      <c r="B1725" s="276" t="s">
        <v>3435</v>
      </c>
      <c r="C1725" s="290">
        <v>37095415</v>
      </c>
      <c r="D1725" s="290"/>
      <c r="E1725" s="290"/>
      <c r="F1725" s="290"/>
      <c r="G1725" s="290"/>
      <c r="H1725" s="290"/>
      <c r="I1725" s="290"/>
      <c r="J1725" s="292">
        <f t="shared" si="26"/>
        <v>37095415</v>
      </c>
      <c r="K1725"/>
    </row>
    <row r="1726" spans="1:11" ht="30" x14ac:dyDescent="0.25">
      <c r="A1726" s="287"/>
      <c r="B1726" s="276" t="s">
        <v>3436</v>
      </c>
      <c r="C1726" s="290">
        <v>5901674</v>
      </c>
      <c r="D1726" s="290"/>
      <c r="E1726" s="290"/>
      <c r="F1726" s="290"/>
      <c r="G1726" s="290"/>
      <c r="H1726" s="290"/>
      <c r="I1726" s="290"/>
      <c r="J1726" s="292">
        <f t="shared" si="26"/>
        <v>5901674</v>
      </c>
      <c r="K1726"/>
    </row>
    <row r="1727" spans="1:11" ht="30" x14ac:dyDescent="0.25">
      <c r="A1727" s="287"/>
      <c r="B1727" s="276" t="s">
        <v>3437</v>
      </c>
      <c r="C1727" s="290">
        <v>5455487</v>
      </c>
      <c r="D1727" s="290"/>
      <c r="E1727" s="290"/>
      <c r="F1727" s="290"/>
      <c r="G1727" s="290"/>
      <c r="H1727" s="290"/>
      <c r="I1727" s="290"/>
      <c r="J1727" s="292">
        <f t="shared" si="26"/>
        <v>5455487</v>
      </c>
      <c r="K1727"/>
    </row>
    <row r="1728" spans="1:11" ht="45" x14ac:dyDescent="0.25">
      <c r="A1728" s="287"/>
      <c r="B1728" s="276" t="s">
        <v>3438</v>
      </c>
      <c r="C1728" s="290">
        <v>6731551</v>
      </c>
      <c r="D1728" s="290"/>
      <c r="E1728" s="290"/>
      <c r="F1728" s="290"/>
      <c r="G1728" s="290"/>
      <c r="H1728" s="290"/>
      <c r="I1728" s="290"/>
      <c r="J1728" s="292">
        <f t="shared" si="26"/>
        <v>6731551</v>
      </c>
      <c r="K1728"/>
    </row>
    <row r="1729" spans="1:11" ht="30" x14ac:dyDescent="0.25">
      <c r="A1729" s="287"/>
      <c r="B1729" s="276" t="s">
        <v>3439</v>
      </c>
      <c r="C1729" s="290">
        <v>4684890</v>
      </c>
      <c r="D1729" s="290"/>
      <c r="E1729" s="290"/>
      <c r="F1729" s="290"/>
      <c r="G1729" s="290"/>
      <c r="H1729" s="290"/>
      <c r="I1729" s="290"/>
      <c r="J1729" s="292">
        <f t="shared" si="26"/>
        <v>4684890</v>
      </c>
      <c r="K1729"/>
    </row>
    <row r="1730" spans="1:11" ht="45" x14ac:dyDescent="0.25">
      <c r="A1730" s="287"/>
      <c r="B1730" s="276" t="s">
        <v>3440</v>
      </c>
      <c r="C1730" s="290">
        <v>4735132</v>
      </c>
      <c r="D1730" s="290"/>
      <c r="E1730" s="290"/>
      <c r="F1730" s="290"/>
      <c r="G1730" s="290"/>
      <c r="H1730" s="290"/>
      <c r="I1730" s="290"/>
      <c r="J1730" s="292">
        <f t="shared" si="26"/>
        <v>4735132</v>
      </c>
      <c r="K1730"/>
    </row>
    <row r="1731" spans="1:11" ht="45" x14ac:dyDescent="0.25">
      <c r="A1731" s="287"/>
      <c r="B1731" s="276" t="s">
        <v>3441</v>
      </c>
      <c r="C1731" s="290">
        <v>2625310</v>
      </c>
      <c r="D1731" s="290"/>
      <c r="E1731" s="290"/>
      <c r="F1731" s="290"/>
      <c r="G1731" s="290"/>
      <c r="H1731" s="290"/>
      <c r="I1731" s="290"/>
      <c r="J1731" s="292">
        <f t="shared" si="26"/>
        <v>2625310</v>
      </c>
      <c r="K1731"/>
    </row>
    <row r="1732" spans="1:11" ht="60" x14ac:dyDescent="0.25">
      <c r="A1732" s="287"/>
      <c r="B1732" s="276" t="s">
        <v>3442</v>
      </c>
      <c r="C1732" s="290"/>
      <c r="D1732" s="290"/>
      <c r="E1732" s="290"/>
      <c r="F1732" s="290"/>
      <c r="G1732" s="290">
        <v>42919</v>
      </c>
      <c r="H1732" s="290"/>
      <c r="I1732" s="290"/>
      <c r="J1732" s="292">
        <f t="shared" si="26"/>
        <v>42919</v>
      </c>
      <c r="K1732"/>
    </row>
    <row r="1733" spans="1:11" ht="30" x14ac:dyDescent="0.25">
      <c r="A1733" s="287"/>
      <c r="B1733" s="276" t="s">
        <v>3443</v>
      </c>
      <c r="C1733" s="290">
        <v>70732021</v>
      </c>
      <c r="D1733" s="290"/>
      <c r="E1733" s="290"/>
      <c r="F1733" s="290"/>
      <c r="G1733" s="290"/>
      <c r="H1733" s="290"/>
      <c r="I1733" s="290"/>
      <c r="J1733" s="292">
        <f t="shared" si="26"/>
        <v>70732021</v>
      </c>
      <c r="K1733"/>
    </row>
    <row r="1734" spans="1:11" ht="45" x14ac:dyDescent="0.25">
      <c r="A1734" s="287"/>
      <c r="B1734" s="276" t="s">
        <v>3444</v>
      </c>
      <c r="C1734" s="290">
        <v>8253326</v>
      </c>
      <c r="D1734" s="290"/>
      <c r="E1734" s="290"/>
      <c r="F1734" s="290"/>
      <c r="G1734" s="290"/>
      <c r="H1734" s="290"/>
      <c r="I1734" s="290"/>
      <c r="J1734" s="292">
        <f t="shared" si="26"/>
        <v>8253326</v>
      </c>
      <c r="K1734"/>
    </row>
    <row r="1735" spans="1:11" ht="30" x14ac:dyDescent="0.25">
      <c r="A1735" s="287"/>
      <c r="B1735" s="276" t="s">
        <v>3445</v>
      </c>
      <c r="C1735" s="290">
        <v>3969803</v>
      </c>
      <c r="D1735" s="290"/>
      <c r="E1735" s="290"/>
      <c r="F1735" s="290"/>
      <c r="G1735" s="290"/>
      <c r="H1735" s="290"/>
      <c r="I1735" s="290"/>
      <c r="J1735" s="292">
        <f t="shared" si="26"/>
        <v>3969803</v>
      </c>
      <c r="K1735"/>
    </row>
    <row r="1736" spans="1:11" ht="30" x14ac:dyDescent="0.25">
      <c r="A1736" s="287"/>
      <c r="B1736" s="276" t="s">
        <v>3446</v>
      </c>
      <c r="C1736" s="290">
        <v>108765</v>
      </c>
      <c r="D1736" s="290"/>
      <c r="E1736" s="290"/>
      <c r="F1736" s="290"/>
      <c r="G1736" s="290"/>
      <c r="H1736" s="290"/>
      <c r="I1736" s="290"/>
      <c r="J1736" s="292">
        <f t="shared" si="26"/>
        <v>108765</v>
      </c>
      <c r="K1736"/>
    </row>
    <row r="1737" spans="1:11" ht="45" x14ac:dyDescent="0.25">
      <c r="A1737" s="287"/>
      <c r="B1737" s="276" t="s">
        <v>3447</v>
      </c>
      <c r="C1737" s="290">
        <v>4768626</v>
      </c>
      <c r="D1737" s="290"/>
      <c r="E1737" s="290"/>
      <c r="F1737" s="290"/>
      <c r="G1737" s="290"/>
      <c r="H1737" s="290"/>
      <c r="I1737" s="290"/>
      <c r="J1737" s="292">
        <f t="shared" si="26"/>
        <v>4768626</v>
      </c>
      <c r="K1737"/>
    </row>
    <row r="1738" spans="1:11" ht="45" x14ac:dyDescent="0.25">
      <c r="A1738" s="287"/>
      <c r="B1738" s="276" t="s">
        <v>3448</v>
      </c>
      <c r="C1738" s="290">
        <v>11006928</v>
      </c>
      <c r="D1738" s="290"/>
      <c r="E1738" s="290"/>
      <c r="F1738" s="290"/>
      <c r="G1738" s="290"/>
      <c r="H1738" s="290"/>
      <c r="I1738" s="290"/>
      <c r="J1738" s="292">
        <f t="shared" si="26"/>
        <v>11006928</v>
      </c>
      <c r="K1738"/>
    </row>
    <row r="1739" spans="1:11" ht="45" x14ac:dyDescent="0.25">
      <c r="A1739" s="287"/>
      <c r="B1739" s="276" t="s">
        <v>3449</v>
      </c>
      <c r="C1739" s="290">
        <v>4735132</v>
      </c>
      <c r="D1739" s="290"/>
      <c r="E1739" s="290"/>
      <c r="F1739" s="290"/>
      <c r="G1739" s="290"/>
      <c r="H1739" s="290"/>
      <c r="I1739" s="290"/>
      <c r="J1739" s="292">
        <f t="shared" ref="J1739:J1765" si="27">SUM(C1739:I1739)</f>
        <v>4735132</v>
      </c>
      <c r="K1739"/>
    </row>
    <row r="1740" spans="1:11" ht="30" x14ac:dyDescent="0.25">
      <c r="A1740" s="287"/>
      <c r="B1740" s="276" t="s">
        <v>3450</v>
      </c>
      <c r="C1740" s="290">
        <v>2625310</v>
      </c>
      <c r="D1740" s="290"/>
      <c r="E1740" s="290"/>
      <c r="F1740" s="290"/>
      <c r="G1740" s="290"/>
      <c r="H1740" s="290"/>
      <c r="I1740" s="290"/>
      <c r="J1740" s="292">
        <f t="shared" si="27"/>
        <v>2625310</v>
      </c>
      <c r="K1740"/>
    </row>
    <row r="1741" spans="1:11" ht="30" x14ac:dyDescent="0.25">
      <c r="A1741" s="287"/>
      <c r="B1741" s="276" t="s">
        <v>3451</v>
      </c>
      <c r="C1741" s="290">
        <v>2082451</v>
      </c>
      <c r="D1741" s="290"/>
      <c r="E1741" s="290"/>
      <c r="F1741" s="290"/>
      <c r="G1741" s="290"/>
      <c r="H1741" s="290"/>
      <c r="I1741" s="290"/>
      <c r="J1741" s="292">
        <f t="shared" si="27"/>
        <v>2082451</v>
      </c>
      <c r="K1741"/>
    </row>
    <row r="1742" spans="1:11" ht="30" x14ac:dyDescent="0.25">
      <c r="A1742" s="287"/>
      <c r="B1742" s="276" t="s">
        <v>3452</v>
      </c>
      <c r="C1742" s="290">
        <v>18051942</v>
      </c>
      <c r="D1742" s="290"/>
      <c r="E1742" s="290"/>
      <c r="F1742" s="290"/>
      <c r="G1742" s="290"/>
      <c r="H1742" s="290"/>
      <c r="I1742" s="290"/>
      <c r="J1742" s="292">
        <f t="shared" si="27"/>
        <v>18051942</v>
      </c>
      <c r="K1742"/>
    </row>
    <row r="1743" spans="1:11" ht="30" x14ac:dyDescent="0.25">
      <c r="A1743" s="287"/>
      <c r="B1743" s="276" t="s">
        <v>3453</v>
      </c>
      <c r="C1743" s="290">
        <v>342816414</v>
      </c>
      <c r="D1743" s="290"/>
      <c r="E1743" s="290"/>
      <c r="F1743" s="290"/>
      <c r="G1743" s="290"/>
      <c r="H1743" s="290"/>
      <c r="I1743" s="290"/>
      <c r="J1743" s="292">
        <f t="shared" si="27"/>
        <v>342816414</v>
      </c>
      <c r="K1743"/>
    </row>
    <row r="1744" spans="1:11" ht="45" x14ac:dyDescent="0.25">
      <c r="A1744" s="287"/>
      <c r="B1744" s="276" t="s">
        <v>3454</v>
      </c>
      <c r="C1744" s="290"/>
      <c r="D1744" s="290"/>
      <c r="E1744" s="290"/>
      <c r="F1744" s="290"/>
      <c r="G1744" s="290">
        <v>187897</v>
      </c>
      <c r="H1744" s="290"/>
      <c r="I1744" s="290"/>
      <c r="J1744" s="292">
        <f t="shared" si="27"/>
        <v>187897</v>
      </c>
      <c r="K1744"/>
    </row>
    <row r="1745" spans="1:11" ht="45" x14ac:dyDescent="0.25">
      <c r="A1745" s="287"/>
      <c r="B1745" s="276" t="s">
        <v>3455</v>
      </c>
      <c r="C1745" s="290">
        <v>6611838</v>
      </c>
      <c r="D1745" s="290"/>
      <c r="E1745" s="290"/>
      <c r="F1745" s="290"/>
      <c r="G1745" s="290"/>
      <c r="H1745" s="290"/>
      <c r="I1745" s="290"/>
      <c r="J1745" s="292">
        <f t="shared" si="27"/>
        <v>6611838</v>
      </c>
      <c r="K1745"/>
    </row>
    <row r="1746" spans="1:11" ht="45" x14ac:dyDescent="0.25">
      <c r="A1746" s="287"/>
      <c r="B1746" s="276" t="s">
        <v>3456</v>
      </c>
      <c r="C1746" s="290">
        <v>11208701</v>
      </c>
      <c r="D1746" s="290"/>
      <c r="E1746" s="290"/>
      <c r="F1746" s="290"/>
      <c r="G1746" s="290"/>
      <c r="H1746" s="290"/>
      <c r="I1746" s="290"/>
      <c r="J1746" s="292">
        <f t="shared" si="27"/>
        <v>11208701</v>
      </c>
      <c r="K1746"/>
    </row>
    <row r="1747" spans="1:11" ht="45" x14ac:dyDescent="0.25">
      <c r="A1747" s="287"/>
      <c r="B1747" s="276" t="s">
        <v>3457</v>
      </c>
      <c r="C1747" s="290">
        <v>2625310</v>
      </c>
      <c r="D1747" s="290"/>
      <c r="E1747" s="290"/>
      <c r="F1747" s="290"/>
      <c r="G1747" s="290"/>
      <c r="H1747" s="290"/>
      <c r="I1747" s="290"/>
      <c r="J1747" s="292">
        <f t="shared" si="27"/>
        <v>2625310</v>
      </c>
      <c r="K1747"/>
    </row>
    <row r="1748" spans="1:11" ht="30" x14ac:dyDescent="0.25">
      <c r="A1748" s="287"/>
      <c r="B1748" s="276" t="s">
        <v>3458</v>
      </c>
      <c r="C1748" s="290">
        <v>43272105</v>
      </c>
      <c r="D1748" s="290"/>
      <c r="E1748" s="290"/>
      <c r="F1748" s="290"/>
      <c r="G1748" s="290"/>
      <c r="H1748" s="290"/>
      <c r="I1748" s="290"/>
      <c r="J1748" s="292">
        <f t="shared" si="27"/>
        <v>43272105</v>
      </c>
      <c r="K1748"/>
    </row>
    <row r="1749" spans="1:11" ht="30" x14ac:dyDescent="0.25">
      <c r="A1749" s="287"/>
      <c r="B1749" s="276" t="s">
        <v>3459</v>
      </c>
      <c r="C1749" s="290">
        <v>82754281</v>
      </c>
      <c r="D1749" s="290"/>
      <c r="E1749" s="290"/>
      <c r="F1749" s="290"/>
      <c r="G1749" s="290"/>
      <c r="H1749" s="290"/>
      <c r="I1749" s="290"/>
      <c r="J1749" s="292">
        <f t="shared" si="27"/>
        <v>82754281</v>
      </c>
      <c r="K1749"/>
    </row>
    <row r="1750" spans="1:11" ht="30" x14ac:dyDescent="0.25">
      <c r="A1750" s="287"/>
      <c r="B1750" s="276" t="s">
        <v>3460</v>
      </c>
      <c r="C1750" s="290">
        <v>3217072</v>
      </c>
      <c r="D1750" s="290"/>
      <c r="E1750" s="290"/>
      <c r="F1750" s="290"/>
      <c r="G1750" s="290"/>
      <c r="H1750" s="290"/>
      <c r="I1750" s="290"/>
      <c r="J1750" s="292">
        <f t="shared" si="27"/>
        <v>3217072</v>
      </c>
      <c r="K1750"/>
    </row>
    <row r="1751" spans="1:11" ht="45" x14ac:dyDescent="0.25">
      <c r="A1751" s="287"/>
      <c r="B1751" s="276" t="s">
        <v>3461</v>
      </c>
      <c r="C1751" s="290"/>
      <c r="D1751" s="290"/>
      <c r="E1751" s="290"/>
      <c r="F1751" s="290"/>
      <c r="G1751" s="290">
        <v>92987</v>
      </c>
      <c r="H1751" s="290"/>
      <c r="I1751" s="290"/>
      <c r="J1751" s="292">
        <f t="shared" si="27"/>
        <v>92987</v>
      </c>
      <c r="K1751"/>
    </row>
    <row r="1752" spans="1:11" ht="30" x14ac:dyDescent="0.25">
      <c r="A1752" s="287"/>
      <c r="B1752" s="276" t="s">
        <v>3462</v>
      </c>
      <c r="C1752" s="290">
        <v>11208701</v>
      </c>
      <c r="D1752" s="290"/>
      <c r="E1752" s="290"/>
      <c r="F1752" s="290"/>
      <c r="G1752" s="290"/>
      <c r="H1752" s="290"/>
      <c r="I1752" s="290"/>
      <c r="J1752" s="292">
        <f t="shared" si="27"/>
        <v>11208701</v>
      </c>
      <c r="K1752"/>
    </row>
    <row r="1753" spans="1:11" ht="45" x14ac:dyDescent="0.25">
      <c r="A1753" s="287"/>
      <c r="B1753" s="276" t="s">
        <v>3463</v>
      </c>
      <c r="C1753" s="290">
        <v>11006928</v>
      </c>
      <c r="D1753" s="290"/>
      <c r="E1753" s="290"/>
      <c r="F1753" s="290"/>
      <c r="G1753" s="290"/>
      <c r="H1753" s="290"/>
      <c r="I1753" s="290"/>
      <c r="J1753" s="292">
        <f t="shared" si="27"/>
        <v>11006928</v>
      </c>
      <c r="K1753"/>
    </row>
    <row r="1754" spans="1:11" ht="30" x14ac:dyDescent="0.25">
      <c r="A1754" s="287"/>
      <c r="B1754" s="276" t="s">
        <v>3464</v>
      </c>
      <c r="C1754" s="290">
        <v>396054554</v>
      </c>
      <c r="D1754" s="290"/>
      <c r="E1754" s="290"/>
      <c r="F1754" s="290"/>
      <c r="G1754" s="290"/>
      <c r="H1754" s="290"/>
      <c r="I1754" s="290"/>
      <c r="J1754" s="292">
        <f t="shared" si="27"/>
        <v>396054554</v>
      </c>
      <c r="K1754"/>
    </row>
    <row r="1755" spans="1:11" ht="30" x14ac:dyDescent="0.25">
      <c r="A1755" s="287"/>
      <c r="B1755" s="276" t="s">
        <v>3465</v>
      </c>
      <c r="C1755" s="290">
        <v>124100127</v>
      </c>
      <c r="D1755" s="290"/>
      <c r="E1755" s="290"/>
      <c r="F1755" s="290"/>
      <c r="G1755" s="290"/>
      <c r="H1755" s="290"/>
      <c r="I1755" s="290"/>
      <c r="J1755" s="292">
        <f t="shared" si="27"/>
        <v>124100127</v>
      </c>
      <c r="K1755"/>
    </row>
    <row r="1756" spans="1:11" ht="30" x14ac:dyDescent="0.25">
      <c r="A1756" s="287"/>
      <c r="B1756" s="276" t="s">
        <v>3466</v>
      </c>
      <c r="C1756" s="290">
        <v>11673138</v>
      </c>
      <c r="D1756" s="290"/>
      <c r="E1756" s="290"/>
      <c r="F1756" s="290"/>
      <c r="G1756" s="290"/>
      <c r="H1756" s="290"/>
      <c r="I1756" s="290"/>
      <c r="J1756" s="292">
        <f t="shared" si="27"/>
        <v>11673138</v>
      </c>
      <c r="K1756"/>
    </row>
    <row r="1757" spans="1:11" ht="60" x14ac:dyDescent="0.25">
      <c r="A1757" s="287"/>
      <c r="B1757" s="276" t="s">
        <v>3467</v>
      </c>
      <c r="C1757" s="290">
        <v>2803807</v>
      </c>
      <c r="D1757" s="290"/>
      <c r="E1757" s="290"/>
      <c r="F1757" s="290"/>
      <c r="G1757" s="290"/>
      <c r="H1757" s="290"/>
      <c r="I1757" s="290"/>
      <c r="J1757" s="292">
        <f t="shared" si="27"/>
        <v>2803807</v>
      </c>
      <c r="K1757"/>
    </row>
    <row r="1758" spans="1:11" ht="30" x14ac:dyDescent="0.25">
      <c r="A1758" s="287"/>
      <c r="B1758" s="276" t="s">
        <v>3468</v>
      </c>
      <c r="C1758" s="290">
        <v>4100423</v>
      </c>
      <c r="D1758" s="290"/>
      <c r="E1758" s="290"/>
      <c r="F1758" s="290"/>
      <c r="G1758" s="290"/>
      <c r="H1758" s="290"/>
      <c r="I1758" s="290"/>
      <c r="J1758" s="292">
        <f t="shared" si="27"/>
        <v>4100423</v>
      </c>
      <c r="K1758"/>
    </row>
    <row r="1759" spans="1:11" ht="30" x14ac:dyDescent="0.25">
      <c r="A1759" s="287"/>
      <c r="B1759" s="276" t="s">
        <v>3469</v>
      </c>
      <c r="C1759" s="290">
        <v>6779437</v>
      </c>
      <c r="D1759" s="290"/>
      <c r="E1759" s="290"/>
      <c r="F1759" s="290"/>
      <c r="G1759" s="290"/>
      <c r="H1759" s="290"/>
      <c r="I1759" s="290"/>
      <c r="J1759" s="292">
        <f t="shared" si="27"/>
        <v>6779437</v>
      </c>
      <c r="K1759"/>
    </row>
    <row r="1760" spans="1:11" ht="45" x14ac:dyDescent="0.25">
      <c r="A1760" s="287"/>
      <c r="B1760" s="276" t="s">
        <v>3470</v>
      </c>
      <c r="C1760" s="290">
        <v>11006928</v>
      </c>
      <c r="D1760" s="290"/>
      <c r="E1760" s="290"/>
      <c r="F1760" s="290"/>
      <c r="G1760" s="290"/>
      <c r="H1760" s="290"/>
      <c r="I1760" s="290"/>
      <c r="J1760" s="292">
        <f t="shared" si="27"/>
        <v>11006928</v>
      </c>
      <c r="K1760"/>
    </row>
    <row r="1761" spans="1:13" ht="45" x14ac:dyDescent="0.25">
      <c r="A1761" s="287"/>
      <c r="B1761" s="276" t="s">
        <v>3471</v>
      </c>
      <c r="C1761" s="290">
        <v>3616546</v>
      </c>
      <c r="D1761" s="290"/>
      <c r="E1761" s="290"/>
      <c r="F1761" s="290"/>
      <c r="G1761" s="290"/>
      <c r="H1761" s="290"/>
      <c r="I1761" s="290"/>
      <c r="J1761" s="292">
        <f t="shared" si="27"/>
        <v>3616546</v>
      </c>
      <c r="K1761"/>
    </row>
    <row r="1762" spans="1:13" ht="15" x14ac:dyDescent="0.25">
      <c r="A1762" s="287"/>
      <c r="B1762" s="276" t="s">
        <v>3472</v>
      </c>
      <c r="C1762" s="290"/>
      <c r="D1762" s="290">
        <v>2000000</v>
      </c>
      <c r="E1762" s="290"/>
      <c r="F1762" s="290"/>
      <c r="G1762" s="290"/>
      <c r="H1762" s="290"/>
      <c r="I1762" s="290"/>
      <c r="J1762" s="292">
        <f t="shared" si="27"/>
        <v>2000000</v>
      </c>
      <c r="K1762"/>
    </row>
    <row r="1763" spans="1:13" ht="30" x14ac:dyDescent="0.25">
      <c r="A1763" s="287"/>
      <c r="B1763" s="276" t="s">
        <v>3473</v>
      </c>
      <c r="C1763" s="290">
        <v>454550517</v>
      </c>
      <c r="D1763" s="290"/>
      <c r="E1763" s="290"/>
      <c r="F1763" s="290"/>
      <c r="G1763" s="290"/>
      <c r="H1763" s="290"/>
      <c r="I1763" s="290"/>
      <c r="J1763" s="292">
        <f t="shared" si="27"/>
        <v>454550517</v>
      </c>
      <c r="K1763"/>
    </row>
    <row r="1764" spans="1:13" ht="45" x14ac:dyDescent="0.25">
      <c r="A1764" s="287"/>
      <c r="B1764" s="276" t="s">
        <v>3474</v>
      </c>
      <c r="C1764" s="290">
        <v>8145788</v>
      </c>
      <c r="D1764" s="290"/>
      <c r="E1764" s="290"/>
      <c r="F1764" s="290"/>
      <c r="G1764" s="290"/>
      <c r="H1764" s="290"/>
      <c r="I1764" s="290"/>
      <c r="J1764" s="292">
        <f t="shared" si="27"/>
        <v>8145788</v>
      </c>
      <c r="K1764"/>
    </row>
    <row r="1765" spans="1:13" ht="30.75" thickBot="1" x14ac:dyDescent="0.3">
      <c r="A1765" s="287"/>
      <c r="B1765" s="276" t="s">
        <v>3475</v>
      </c>
      <c r="C1765" s="290">
        <v>8113141</v>
      </c>
      <c r="D1765" s="290"/>
      <c r="E1765" s="290"/>
      <c r="F1765" s="290"/>
      <c r="G1765" s="290"/>
      <c r="H1765" s="290"/>
      <c r="I1765" s="290"/>
      <c r="J1765" s="292">
        <f t="shared" si="27"/>
        <v>8113141</v>
      </c>
      <c r="K1765"/>
    </row>
    <row r="1766" spans="1:13" ht="15.75" thickBot="1" x14ac:dyDescent="0.3">
      <c r="B1766" s="289" t="s">
        <v>1056</v>
      </c>
      <c r="C1766" s="286">
        <f>SUM(C10:C1765)</f>
        <v>62826268989.190002</v>
      </c>
      <c r="D1766" s="286">
        <f>SUM(D10:D1765)</f>
        <v>6582328976.5099993</v>
      </c>
      <c r="E1766" s="286">
        <f>SUM(E10:E1765)</f>
        <v>1501045698.5999997</v>
      </c>
      <c r="F1766" s="286">
        <f>SUM(F10:F1765)</f>
        <v>67133574.299999997</v>
      </c>
      <c r="G1766" s="286">
        <f t="shared" ref="G1766:I1766" si="28">SUM(G10:G1765)</f>
        <v>6020856924</v>
      </c>
      <c r="H1766" s="286">
        <f t="shared" si="28"/>
        <v>27628365303</v>
      </c>
      <c r="I1766" s="286">
        <f t="shared" si="28"/>
        <v>322481455</v>
      </c>
      <c r="J1766" s="293">
        <f>SUM(C1766:I1766)</f>
        <v>104948480920.60001</v>
      </c>
      <c r="K1766"/>
    </row>
    <row r="1767" spans="1:13" ht="15" x14ac:dyDescent="0.25">
      <c r="B1767" s="288" t="s">
        <v>1127</v>
      </c>
      <c r="E1767"/>
      <c r="F1767"/>
      <c r="G1767"/>
      <c r="H1767"/>
      <c r="I1767"/>
      <c r="J1767"/>
      <c r="K1767"/>
      <c r="L1767"/>
      <c r="M1767"/>
    </row>
    <row r="1768" spans="1:13" ht="15" x14ac:dyDescent="0.25">
      <c r="D1768"/>
      <c r="E1768"/>
      <c r="F1768"/>
      <c r="G1768"/>
      <c r="H1768"/>
      <c r="I1768"/>
      <c r="J1768"/>
      <c r="K1768"/>
      <c r="L1768"/>
      <c r="M1768"/>
    </row>
    <row r="1769" spans="1:13" ht="15" x14ac:dyDescent="0.25">
      <c r="D1769"/>
      <c r="E1769"/>
      <c r="F1769"/>
      <c r="G1769"/>
      <c r="H1769"/>
      <c r="I1769"/>
      <c r="J1769"/>
      <c r="K1769"/>
      <c r="L1769"/>
      <c r="M1769"/>
    </row>
    <row r="1770" spans="1:13" ht="15" x14ac:dyDescent="0.25">
      <c r="D1770"/>
      <c r="E1770"/>
      <c r="F1770"/>
      <c r="G1770"/>
      <c r="H1770"/>
      <c r="I1770"/>
      <c r="J1770"/>
      <c r="K1770"/>
      <c r="L1770"/>
      <c r="M1770"/>
    </row>
    <row r="1771" spans="1:13" ht="15" x14ac:dyDescent="0.25">
      <c r="D1771"/>
      <c r="E1771"/>
      <c r="F1771"/>
      <c r="G1771"/>
      <c r="H1771"/>
      <c r="I1771"/>
      <c r="J1771"/>
      <c r="K1771"/>
      <c r="L1771"/>
      <c r="M1771"/>
    </row>
    <row r="1772" spans="1:13" ht="15" x14ac:dyDescent="0.25">
      <c r="D1772"/>
      <c r="E1772"/>
      <c r="F1772"/>
      <c r="G1772"/>
      <c r="H1772"/>
      <c r="I1772"/>
      <c r="J1772"/>
      <c r="K1772"/>
      <c r="L1772"/>
      <c r="M1772"/>
    </row>
    <row r="1773" spans="1:13" ht="15" x14ac:dyDescent="0.25">
      <c r="D1773"/>
      <c r="E1773"/>
      <c r="F1773"/>
      <c r="G1773"/>
      <c r="H1773"/>
      <c r="I1773"/>
      <c r="J1773"/>
      <c r="K1773"/>
      <c r="L1773"/>
      <c r="M1773"/>
    </row>
    <row r="1774" spans="1:13" ht="15" x14ac:dyDescent="0.25">
      <c r="D1774"/>
      <c r="E1774"/>
      <c r="F1774"/>
      <c r="G1774"/>
      <c r="H1774"/>
      <c r="I1774"/>
      <c r="J1774"/>
      <c r="K1774"/>
      <c r="L1774"/>
      <c r="M1774"/>
    </row>
    <row r="1775" spans="1:13" ht="15" x14ac:dyDescent="0.25">
      <c r="D1775"/>
      <c r="E1775"/>
      <c r="F1775"/>
      <c r="G1775"/>
      <c r="H1775"/>
      <c r="I1775"/>
      <c r="J1775"/>
      <c r="K1775"/>
      <c r="L1775"/>
      <c r="M1775"/>
    </row>
    <row r="1776" spans="1:13" ht="15" x14ac:dyDescent="0.25">
      <c r="D1776"/>
      <c r="E1776"/>
      <c r="F1776"/>
      <c r="G1776"/>
      <c r="H1776"/>
      <c r="I1776"/>
      <c r="J1776"/>
      <c r="K1776"/>
      <c r="L1776"/>
      <c r="M1776"/>
    </row>
    <row r="1777" spans="4:13" ht="15" x14ac:dyDescent="0.25">
      <c r="D1777"/>
      <c r="E1777"/>
      <c r="F1777"/>
      <c r="G1777"/>
      <c r="H1777"/>
      <c r="I1777"/>
      <c r="J1777"/>
      <c r="K1777"/>
      <c r="L1777"/>
      <c r="M1777"/>
    </row>
    <row r="1778" spans="4:13" ht="15" x14ac:dyDescent="0.25">
      <c r="D1778"/>
      <c r="E1778"/>
      <c r="F1778"/>
      <c r="G1778"/>
      <c r="H1778"/>
      <c r="I1778"/>
      <c r="J1778"/>
      <c r="K1778"/>
      <c r="L1778"/>
      <c r="M1778"/>
    </row>
    <row r="1779" spans="4:13" ht="15" x14ac:dyDescent="0.25">
      <c r="D1779"/>
      <c r="E1779"/>
      <c r="F1779"/>
      <c r="G1779"/>
      <c r="H1779"/>
      <c r="I1779"/>
      <c r="J1779"/>
      <c r="K1779"/>
      <c r="L1779"/>
      <c r="M1779"/>
    </row>
    <row r="1780" spans="4:13" ht="15" x14ac:dyDescent="0.25">
      <c r="D1780"/>
      <c r="E1780"/>
      <c r="F1780"/>
      <c r="G1780"/>
      <c r="H1780"/>
      <c r="I1780"/>
      <c r="J1780"/>
      <c r="K1780"/>
      <c r="L1780"/>
      <c r="M1780"/>
    </row>
    <row r="1781" spans="4:13" ht="15" x14ac:dyDescent="0.25">
      <c r="D1781"/>
      <c r="E1781"/>
      <c r="F1781"/>
      <c r="G1781"/>
      <c r="H1781"/>
      <c r="I1781"/>
      <c r="J1781"/>
      <c r="K1781"/>
      <c r="L1781"/>
      <c r="M1781"/>
    </row>
    <row r="1782" spans="4:13" ht="15" x14ac:dyDescent="0.25">
      <c r="D1782"/>
      <c r="E1782"/>
      <c r="F1782"/>
      <c r="G1782"/>
      <c r="H1782"/>
      <c r="I1782"/>
      <c r="J1782"/>
      <c r="K1782"/>
      <c r="L1782"/>
      <c r="M1782"/>
    </row>
    <row r="1783" spans="4:13" ht="15" x14ac:dyDescent="0.25">
      <c r="D1783" s="277"/>
      <c r="E1783" s="269"/>
      <c r="F1783"/>
      <c r="G1783"/>
      <c r="H1783"/>
      <c r="I1783"/>
      <c r="J1783"/>
      <c r="K1783"/>
      <c r="L1783"/>
      <c r="M1783"/>
    </row>
    <row r="1784" spans="4:13" ht="15" x14ac:dyDescent="0.25">
      <c r="D1784" s="277"/>
      <c r="E1784" s="269"/>
      <c r="F1784"/>
      <c r="G1784"/>
      <c r="H1784"/>
      <c r="I1784"/>
      <c r="J1784"/>
      <c r="K1784"/>
      <c r="L1784"/>
      <c r="M1784"/>
    </row>
    <row r="1785" spans="4:13" ht="15" x14ac:dyDescent="0.25">
      <c r="D1785" s="277"/>
      <c r="E1785" s="269"/>
      <c r="F1785"/>
      <c r="G1785"/>
      <c r="H1785"/>
      <c r="I1785"/>
      <c r="J1785"/>
      <c r="K1785"/>
      <c r="L1785"/>
      <c r="M1785"/>
    </row>
    <row r="1786" spans="4:13" ht="15" x14ac:dyDescent="0.25">
      <c r="D1786" s="277"/>
      <c r="E1786" s="269"/>
      <c r="F1786"/>
      <c r="G1786"/>
      <c r="H1786"/>
      <c r="I1786"/>
      <c r="J1786"/>
      <c r="K1786"/>
      <c r="L1786"/>
      <c r="M1786"/>
    </row>
    <row r="1787" spans="4:13" ht="15" x14ac:dyDescent="0.25">
      <c r="D1787"/>
      <c r="E1787"/>
      <c r="F1787"/>
      <c r="G1787"/>
      <c r="H1787"/>
      <c r="I1787"/>
      <c r="J1787"/>
      <c r="K1787"/>
      <c r="L1787"/>
      <c r="M1787"/>
    </row>
    <row r="1788" spans="4:13" ht="15" x14ac:dyDescent="0.25">
      <c r="D1788"/>
      <c r="E1788"/>
      <c r="F1788"/>
      <c r="G1788"/>
      <c r="H1788"/>
      <c r="I1788"/>
      <c r="J1788"/>
      <c r="K1788"/>
      <c r="L1788"/>
      <c r="M1788"/>
    </row>
    <row r="1789" spans="4:13" ht="15" x14ac:dyDescent="0.25">
      <c r="D1789"/>
      <c r="E1789"/>
      <c r="F1789"/>
      <c r="G1789"/>
      <c r="H1789"/>
      <c r="I1789"/>
      <c r="J1789"/>
      <c r="K1789"/>
      <c r="L1789"/>
      <c r="M1789"/>
    </row>
    <row r="1790" spans="4:13" ht="15" x14ac:dyDescent="0.25">
      <c r="D1790"/>
      <c r="E1790"/>
      <c r="F1790"/>
      <c r="G1790"/>
      <c r="H1790"/>
      <c r="I1790"/>
      <c r="J1790"/>
      <c r="K1790"/>
      <c r="L1790"/>
      <c r="M1790"/>
    </row>
    <row r="1791" spans="4:13" ht="15" x14ac:dyDescent="0.25">
      <c r="D1791"/>
      <c r="E1791"/>
      <c r="F1791"/>
      <c r="G1791"/>
      <c r="H1791"/>
      <c r="I1791"/>
      <c r="J1791"/>
      <c r="K1791"/>
      <c r="L1791"/>
      <c r="M1791"/>
    </row>
    <row r="1792" spans="4:13" ht="15" x14ac:dyDescent="0.25">
      <c r="D1792"/>
      <c r="E1792"/>
      <c r="F1792"/>
      <c r="G1792"/>
      <c r="H1792"/>
      <c r="I1792"/>
      <c r="J1792"/>
      <c r="K1792"/>
      <c r="L1792"/>
      <c r="M1792"/>
    </row>
    <row r="1793" spans="2:13" ht="15" x14ac:dyDescent="0.25">
      <c r="D1793"/>
      <c r="E1793"/>
      <c r="F1793"/>
      <c r="G1793"/>
      <c r="H1793"/>
      <c r="I1793"/>
      <c r="J1793"/>
      <c r="K1793"/>
      <c r="L1793"/>
      <c r="M1793"/>
    </row>
    <row r="1794" spans="2:13" ht="15" x14ac:dyDescent="0.25">
      <c r="B1794"/>
      <c r="C1794"/>
      <c r="D1794"/>
      <c r="E1794"/>
      <c r="F1794"/>
      <c r="G1794"/>
      <c r="H1794"/>
      <c r="I1794"/>
      <c r="J1794"/>
      <c r="K1794"/>
      <c r="L1794"/>
      <c r="M1794"/>
    </row>
    <row r="1795" spans="2:13" ht="15" x14ac:dyDescent="0.25">
      <c r="C1795"/>
      <c r="D1795"/>
      <c r="E1795"/>
      <c r="F1795"/>
      <c r="G1795"/>
      <c r="H1795"/>
      <c r="I1795"/>
      <c r="J1795"/>
      <c r="K1795"/>
      <c r="L1795"/>
      <c r="M1795"/>
    </row>
    <row r="1796" spans="2:13" ht="15" x14ac:dyDescent="0.25">
      <c r="C1796"/>
      <c r="D1796"/>
      <c r="E1796"/>
      <c r="F1796"/>
      <c r="G1796"/>
      <c r="H1796"/>
      <c r="I1796"/>
      <c r="J1796"/>
      <c r="K1796"/>
      <c r="L1796"/>
      <c r="M1796"/>
    </row>
    <row r="1797" spans="2:13" ht="15" x14ac:dyDescent="0.25">
      <c r="C1797"/>
      <c r="D1797"/>
      <c r="E1797"/>
      <c r="F1797"/>
      <c r="G1797"/>
      <c r="H1797"/>
      <c r="I1797"/>
      <c r="J1797"/>
      <c r="K1797"/>
      <c r="L1797"/>
      <c r="M1797"/>
    </row>
    <row r="1798" spans="2:13" ht="15" x14ac:dyDescent="0.25">
      <c r="C1798"/>
      <c r="D1798"/>
      <c r="E1798"/>
      <c r="F1798"/>
      <c r="G1798"/>
      <c r="H1798"/>
      <c r="I1798"/>
      <c r="J1798"/>
      <c r="L1798"/>
      <c r="M1798"/>
    </row>
    <row r="1799" spans="2:13" x14ac:dyDescent="0.2">
      <c r="K1799" s="270"/>
    </row>
    <row r="1802" spans="2:13" ht="15" x14ac:dyDescent="0.25">
      <c r="B1802" s="262"/>
      <c r="C1802" s="262"/>
      <c r="D1802" s="271"/>
      <c r="E1802" s="262"/>
      <c r="F1802" s="262"/>
      <c r="G1802" s="262"/>
      <c r="H1802" s="262"/>
      <c r="I1802" s="262"/>
      <c r="J1802" s="262"/>
      <c r="K1802" s="262"/>
    </row>
    <row r="1807" spans="2:13" ht="15" x14ac:dyDescent="0.25">
      <c r="E1807" s="271"/>
    </row>
  </sheetData>
  <mergeCells count="6">
    <mergeCell ref="B8:J8"/>
    <mergeCell ref="B2:K2"/>
    <mergeCell ref="B3:K3"/>
    <mergeCell ref="B4:K4"/>
    <mergeCell ref="B7:J7"/>
    <mergeCell ref="B6:J6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85712-0E7A-4FCB-8C62-5249B188F9E6}">
  <dimension ref="C1:S33"/>
  <sheetViews>
    <sheetView showGridLines="0" workbookViewId="0">
      <selection activeCell="D5" sqref="D5"/>
    </sheetView>
  </sheetViews>
  <sheetFormatPr defaultColWidth="11.42578125" defaultRowHeight="15" x14ac:dyDescent="0.25"/>
  <cols>
    <col min="4" max="4" width="24.5703125" customWidth="1"/>
    <col min="5" max="5" width="21.85546875" customWidth="1"/>
    <col min="6" max="6" width="35.85546875" customWidth="1"/>
    <col min="7" max="7" width="24.140625" customWidth="1"/>
  </cols>
  <sheetData>
    <row r="1" spans="3:19" s="3" customFormat="1" ht="23.25" customHeight="1" x14ac:dyDescent="0.25">
      <c r="C1" s="688" t="s">
        <v>45</v>
      </c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  <c r="O1" s="4"/>
      <c r="P1" s="4"/>
      <c r="Q1" s="4"/>
      <c r="R1" s="4"/>
    </row>
    <row r="2" spans="3:19" s="3" customFormat="1" ht="18.75" x14ac:dyDescent="0.25">
      <c r="C2" s="689" t="s">
        <v>46</v>
      </c>
      <c r="D2" s="689"/>
      <c r="E2" s="689"/>
      <c r="F2" s="689"/>
      <c r="G2" s="689"/>
      <c r="H2" s="689"/>
      <c r="I2" s="689"/>
      <c r="J2" s="689"/>
      <c r="K2" s="689"/>
      <c r="L2" s="689"/>
      <c r="M2" s="689"/>
      <c r="N2" s="689"/>
      <c r="O2" s="5"/>
      <c r="P2" s="5"/>
      <c r="Q2" s="5"/>
      <c r="R2" s="5"/>
    </row>
    <row r="3" spans="3:19" s="3" customFormat="1" ht="15.75" customHeight="1" x14ac:dyDescent="0.25">
      <c r="C3" s="687" t="s">
        <v>47</v>
      </c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"/>
      <c r="P3" s="6"/>
      <c r="Q3" s="6"/>
      <c r="R3" s="6"/>
    </row>
    <row r="4" spans="3:19" s="3" customFormat="1" x14ac:dyDescent="0.25"/>
    <row r="9" spans="3:19" x14ac:dyDescent="0.25">
      <c r="N9" s="72" t="s">
        <v>0</v>
      </c>
      <c r="O9" s="72" t="s">
        <v>1</v>
      </c>
      <c r="P9" s="72" t="s">
        <v>2</v>
      </c>
      <c r="Q9" s="72" t="s">
        <v>3</v>
      </c>
      <c r="R9" s="227" t="s">
        <v>4</v>
      </c>
      <c r="S9" s="72" t="s">
        <v>5</v>
      </c>
    </row>
    <row r="10" spans="3:19" x14ac:dyDescent="0.25">
      <c r="N10" s="719">
        <v>2022</v>
      </c>
      <c r="O10" s="72" t="s">
        <v>6</v>
      </c>
      <c r="P10" s="72">
        <v>0.15</v>
      </c>
      <c r="Q10" s="72">
        <v>0.53</v>
      </c>
      <c r="R10" s="72">
        <v>-0.21</v>
      </c>
      <c r="S10" s="72">
        <v>0.08</v>
      </c>
    </row>
    <row r="11" spans="3:19" x14ac:dyDescent="0.25">
      <c r="N11" s="719"/>
      <c r="O11" s="72" t="s">
        <v>7</v>
      </c>
      <c r="P11" s="72">
        <v>0.33</v>
      </c>
      <c r="Q11" s="72">
        <v>0.97</v>
      </c>
      <c r="R11" s="72">
        <v>0</v>
      </c>
      <c r="S11" s="72">
        <v>0.08</v>
      </c>
    </row>
    <row r="12" spans="3:19" x14ac:dyDescent="0.25">
      <c r="N12" s="719"/>
      <c r="O12" s="72" t="s">
        <v>8</v>
      </c>
      <c r="P12" s="72">
        <v>0.44</v>
      </c>
      <c r="Q12" s="72">
        <v>1.28</v>
      </c>
      <c r="R12" s="72">
        <v>-0.14000000000000001</v>
      </c>
      <c r="S12" s="72">
        <v>0.2</v>
      </c>
    </row>
    <row r="13" spans="3:19" x14ac:dyDescent="0.25">
      <c r="N13" s="719"/>
      <c r="O13" s="72" t="s">
        <v>9</v>
      </c>
      <c r="P13" s="72">
        <v>0.76</v>
      </c>
      <c r="Q13" s="72">
        <v>1.81</v>
      </c>
      <c r="R13" s="72">
        <v>0.3</v>
      </c>
      <c r="S13" s="72">
        <v>0.33</v>
      </c>
    </row>
    <row r="14" spans="3:19" x14ac:dyDescent="0.25">
      <c r="N14" s="719"/>
      <c r="O14" s="72" t="s">
        <v>10</v>
      </c>
      <c r="P14" s="72">
        <v>0.98</v>
      </c>
      <c r="Q14" s="72">
        <v>1.97</v>
      </c>
      <c r="R14" s="72">
        <v>0.7</v>
      </c>
      <c r="S14" s="72">
        <v>0.77</v>
      </c>
    </row>
    <row r="15" spans="3:19" x14ac:dyDescent="0.25">
      <c r="N15" s="719"/>
      <c r="O15" s="72" t="s">
        <v>11</v>
      </c>
      <c r="P15" s="72">
        <v>1.49</v>
      </c>
      <c r="Q15" s="72">
        <v>2.5499999999999998</v>
      </c>
      <c r="R15" s="72">
        <v>0.93</v>
      </c>
      <c r="S15" s="72">
        <v>1.21</v>
      </c>
    </row>
    <row r="16" spans="3:19" x14ac:dyDescent="0.25">
      <c r="N16" s="719"/>
      <c r="O16" s="72" t="s">
        <v>12</v>
      </c>
      <c r="P16" s="72">
        <v>2.23</v>
      </c>
      <c r="Q16" s="72">
        <v>2.91</v>
      </c>
      <c r="R16" s="72">
        <v>1.05</v>
      </c>
      <c r="S16" s="72">
        <v>1.68</v>
      </c>
    </row>
    <row r="17" spans="5:19" x14ac:dyDescent="0.25">
      <c r="N17" s="719"/>
      <c r="O17" s="72" t="s">
        <v>13</v>
      </c>
      <c r="P17" s="72">
        <v>2.63</v>
      </c>
      <c r="Q17" s="72">
        <v>3.16</v>
      </c>
      <c r="R17" s="72">
        <v>0.97</v>
      </c>
      <c r="S17" s="72">
        <v>2.33</v>
      </c>
    </row>
    <row r="18" spans="5:19" x14ac:dyDescent="0.25">
      <c r="N18" s="719"/>
      <c r="O18" s="72" t="s">
        <v>14</v>
      </c>
      <c r="P18" s="72">
        <v>3.13</v>
      </c>
      <c r="Q18" s="72">
        <v>3.73</v>
      </c>
      <c r="R18" s="72">
        <v>1.46</v>
      </c>
      <c r="S18" s="72">
        <v>2.56</v>
      </c>
    </row>
    <row r="19" spans="5:19" x14ac:dyDescent="0.25">
      <c r="N19" s="719"/>
      <c r="O19" s="72" t="s">
        <v>15</v>
      </c>
      <c r="P19" s="72">
        <v>3.72</v>
      </c>
      <c r="Q19" s="72">
        <v>4.2300000000000004</v>
      </c>
      <c r="R19" s="72">
        <v>1.9</v>
      </c>
      <c r="S19" s="72">
        <v>3.08</v>
      </c>
    </row>
    <row r="20" spans="5:19" x14ac:dyDescent="0.25">
      <c r="N20" s="719"/>
      <c r="O20" s="72" t="s">
        <v>16</v>
      </c>
      <c r="P20" s="72">
        <v>4.1500000000000004</v>
      </c>
      <c r="Q20" s="72">
        <v>4.51</v>
      </c>
      <c r="R20" s="72">
        <v>1.78</v>
      </c>
      <c r="S20" s="72">
        <v>3.78</v>
      </c>
    </row>
    <row r="21" spans="5:19" x14ac:dyDescent="0.25">
      <c r="N21" s="719"/>
      <c r="O21" s="72" t="s">
        <v>17</v>
      </c>
      <c r="P21" s="72">
        <v>4.25</v>
      </c>
      <c r="Q21" s="72">
        <v>4.47</v>
      </c>
      <c r="R21" s="72">
        <v>1.54</v>
      </c>
      <c r="S21" s="72">
        <v>4.0999999999999996</v>
      </c>
    </row>
    <row r="22" spans="5:19" x14ac:dyDescent="0.25">
      <c r="N22" s="719">
        <v>2023</v>
      </c>
      <c r="O22" s="72" t="s">
        <v>6</v>
      </c>
      <c r="P22" s="72">
        <v>4.54</v>
      </c>
      <c r="Q22" s="72">
        <v>4.49</v>
      </c>
      <c r="R22" s="72">
        <v>1.51</v>
      </c>
      <c r="S22" s="72">
        <v>4.33</v>
      </c>
    </row>
    <row r="23" spans="5:19" x14ac:dyDescent="0.25">
      <c r="N23" s="719"/>
      <c r="O23" s="72" t="s">
        <v>7</v>
      </c>
      <c r="P23" s="72">
        <v>4.6500000000000004</v>
      </c>
      <c r="Q23" s="72">
        <v>4.7</v>
      </c>
      <c r="R23" s="72">
        <v>1.6</v>
      </c>
      <c r="S23" s="72">
        <v>4.57</v>
      </c>
    </row>
    <row r="24" spans="5:19" x14ac:dyDescent="0.25">
      <c r="N24" s="719"/>
      <c r="O24" s="72" t="s">
        <v>8</v>
      </c>
      <c r="P24" s="72">
        <v>4.6900000000000004</v>
      </c>
      <c r="Q24" s="72">
        <v>4.47</v>
      </c>
      <c r="R24" s="72">
        <v>1.58</v>
      </c>
      <c r="S24" s="72">
        <v>4.6500000000000004</v>
      </c>
    </row>
    <row r="25" spans="5:19" x14ac:dyDescent="0.25">
      <c r="N25" s="719"/>
      <c r="O25" s="72" t="s">
        <v>9</v>
      </c>
      <c r="P25" s="72">
        <v>4.92</v>
      </c>
      <c r="Q25" s="72">
        <v>4.4800000000000004</v>
      </c>
      <c r="R25" s="72">
        <v>1.51</v>
      </c>
      <c r="S25" s="72">
        <v>4.83</v>
      </c>
    </row>
    <row r="26" spans="5:19" x14ac:dyDescent="0.25">
      <c r="N26" s="719"/>
      <c r="O26" s="72" t="s">
        <v>10</v>
      </c>
      <c r="P26" s="72">
        <v>5.14</v>
      </c>
      <c r="Q26" s="72">
        <v>4.6900000000000004</v>
      </c>
      <c r="R26" s="72">
        <v>1.64</v>
      </c>
      <c r="S26" s="72">
        <v>5.0599999999999996</v>
      </c>
    </row>
    <row r="27" spans="5:19" x14ac:dyDescent="0.25">
      <c r="E27" s="52" t="s">
        <v>3496</v>
      </c>
      <c r="N27" s="719"/>
      <c r="O27" s="72" t="s">
        <v>11</v>
      </c>
      <c r="P27" s="72">
        <v>5.16</v>
      </c>
      <c r="Q27" s="72">
        <v>4.9800000000000004</v>
      </c>
      <c r="R27" s="72">
        <v>1.69</v>
      </c>
      <c r="S27" s="72">
        <v>5.08</v>
      </c>
    </row>
    <row r="28" spans="5:19" x14ac:dyDescent="0.25">
      <c r="N28" s="719"/>
      <c r="O28" s="72" t="s">
        <v>12</v>
      </c>
      <c r="P28" s="72">
        <v>5.25</v>
      </c>
      <c r="Q28" s="72">
        <v>5.0999999999999996</v>
      </c>
      <c r="R28" s="72">
        <v>1.75</v>
      </c>
      <c r="S28" s="72">
        <v>5.12</v>
      </c>
    </row>
    <row r="29" spans="5:19" x14ac:dyDescent="0.25">
      <c r="N29" s="719"/>
      <c r="O29" s="72" t="s">
        <v>13</v>
      </c>
      <c r="P29" s="72">
        <v>5.3</v>
      </c>
      <c r="Q29" s="72">
        <v>5.09</v>
      </c>
      <c r="R29" s="72">
        <v>2.02</v>
      </c>
      <c r="S29" s="72">
        <v>5.33</v>
      </c>
    </row>
    <row r="30" spans="5:19" x14ac:dyDescent="0.25">
      <c r="N30" s="719"/>
      <c r="O30" s="72" t="s">
        <v>14</v>
      </c>
      <c r="P30" s="72">
        <v>5.32</v>
      </c>
      <c r="Q30" s="72">
        <v>5.15</v>
      </c>
      <c r="R30" s="72">
        <v>2.1800000000000002</v>
      </c>
      <c r="S30" s="72">
        <v>5.33</v>
      </c>
    </row>
    <row r="31" spans="5:19" x14ac:dyDescent="0.25">
      <c r="N31" s="719"/>
      <c r="O31" s="72" t="s">
        <v>15</v>
      </c>
      <c r="P31" s="72">
        <v>5.34</v>
      </c>
      <c r="Q31" s="72">
        <v>5.15</v>
      </c>
      <c r="R31" s="72">
        <v>2.5499999999999998</v>
      </c>
      <c r="S31" s="72">
        <v>5.33</v>
      </c>
    </row>
    <row r="32" spans="5:19" x14ac:dyDescent="0.25">
      <c r="N32" s="719"/>
      <c r="O32" s="72" t="s">
        <v>16</v>
      </c>
      <c r="P32" s="72">
        <v>5.27</v>
      </c>
      <c r="Q32" s="72">
        <v>5.01</v>
      </c>
      <c r="R32" s="72">
        <v>2.33</v>
      </c>
      <c r="S32" s="72">
        <v>5.33</v>
      </c>
    </row>
    <row r="33" spans="14:19" x14ac:dyDescent="0.25">
      <c r="N33" s="719"/>
      <c r="O33" s="72" t="s">
        <v>17</v>
      </c>
      <c r="P33" s="72">
        <v>5.24</v>
      </c>
      <c r="Q33" s="72">
        <v>4.72</v>
      </c>
      <c r="R33" s="72">
        <v>2.02</v>
      </c>
      <c r="S33" s="72">
        <v>5.33</v>
      </c>
    </row>
  </sheetData>
  <mergeCells count="5">
    <mergeCell ref="N10:N21"/>
    <mergeCell ref="N22:N33"/>
    <mergeCell ref="C1:N1"/>
    <mergeCell ref="C2:N2"/>
    <mergeCell ref="C3:N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820DC-529A-42A3-8DF1-55CC8180FB63}">
  <dimension ref="A1:S29"/>
  <sheetViews>
    <sheetView showGridLines="0" zoomScaleNormal="100" workbookViewId="0">
      <selection activeCell="H35" sqref="H35"/>
    </sheetView>
  </sheetViews>
  <sheetFormatPr defaultColWidth="11.42578125" defaultRowHeight="15" x14ac:dyDescent="0.25"/>
  <sheetData>
    <row r="1" spans="1:19" s="55" customFormat="1" x14ac:dyDescent="0.25"/>
    <row r="2" spans="1:19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</row>
    <row r="3" spans="1:19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</row>
    <row r="4" spans="1:19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 s="56"/>
    </row>
    <row r="6" spans="1:19" x14ac:dyDescent="0.25">
      <c r="Q6" s="229">
        <v>2022</v>
      </c>
      <c r="R6" s="72" t="s">
        <v>6</v>
      </c>
      <c r="S6" s="72">
        <v>7.5</v>
      </c>
    </row>
    <row r="7" spans="1:19" x14ac:dyDescent="0.25">
      <c r="Q7" s="229"/>
      <c r="R7" s="72" t="s">
        <v>7</v>
      </c>
      <c r="S7" s="72">
        <v>7.9</v>
      </c>
    </row>
    <row r="8" spans="1:19" x14ac:dyDescent="0.25">
      <c r="Q8" s="229"/>
      <c r="R8" s="72" t="s">
        <v>8</v>
      </c>
      <c r="S8" s="72">
        <v>8.5</v>
      </c>
    </row>
    <row r="9" spans="1:19" x14ac:dyDescent="0.25">
      <c r="Q9" s="229"/>
      <c r="R9" s="72" t="s">
        <v>9</v>
      </c>
      <c r="S9" s="72">
        <v>8.3000000000000007</v>
      </c>
    </row>
    <row r="10" spans="1:19" x14ac:dyDescent="0.25">
      <c r="Q10" s="229"/>
      <c r="R10" s="72" t="s">
        <v>10</v>
      </c>
      <c r="S10" s="72">
        <v>8.6</v>
      </c>
    </row>
    <row r="11" spans="1:19" x14ac:dyDescent="0.25">
      <c r="Q11" s="229"/>
      <c r="R11" s="72" t="s">
        <v>11</v>
      </c>
      <c r="S11" s="72">
        <v>9.1</v>
      </c>
    </row>
    <row r="12" spans="1:19" x14ac:dyDescent="0.25">
      <c r="Q12" s="229"/>
      <c r="R12" s="72" t="s">
        <v>12</v>
      </c>
      <c r="S12" s="72">
        <v>8.5</v>
      </c>
    </row>
    <row r="13" spans="1:19" x14ac:dyDescent="0.25">
      <c r="Q13" s="229"/>
      <c r="R13" s="72" t="s">
        <v>13</v>
      </c>
      <c r="S13" s="72">
        <v>8.3000000000000007</v>
      </c>
    </row>
    <row r="14" spans="1:19" x14ac:dyDescent="0.25">
      <c r="Q14" s="229"/>
      <c r="R14" s="72" t="s">
        <v>14</v>
      </c>
      <c r="S14" s="72">
        <v>8.1999999999999993</v>
      </c>
    </row>
    <row r="15" spans="1:19" x14ac:dyDescent="0.25">
      <c r="Q15" s="229"/>
      <c r="R15" s="72" t="s">
        <v>15</v>
      </c>
      <c r="S15" s="72">
        <v>7.7</v>
      </c>
    </row>
    <row r="16" spans="1:19" x14ac:dyDescent="0.25">
      <c r="Q16" s="229"/>
      <c r="R16" s="72" t="s">
        <v>16</v>
      </c>
      <c r="S16" s="72">
        <v>7.1</v>
      </c>
    </row>
    <row r="17" spans="2:19" x14ac:dyDescent="0.25">
      <c r="Q17" s="229"/>
      <c r="R17" s="72" t="s">
        <v>17</v>
      </c>
      <c r="S17" s="72">
        <v>6.5</v>
      </c>
    </row>
    <row r="18" spans="2:19" x14ac:dyDescent="0.25">
      <c r="Q18" s="229">
        <v>2023</v>
      </c>
      <c r="R18" s="72" t="s">
        <v>6</v>
      </c>
      <c r="S18" s="72">
        <v>6.4</v>
      </c>
    </row>
    <row r="19" spans="2:19" x14ac:dyDescent="0.25">
      <c r="Q19" s="229"/>
      <c r="R19" s="72" t="s">
        <v>7</v>
      </c>
      <c r="S19" s="228">
        <v>6</v>
      </c>
    </row>
    <row r="20" spans="2:19" x14ac:dyDescent="0.25">
      <c r="Q20" s="229"/>
      <c r="R20" s="72" t="s">
        <v>8</v>
      </c>
      <c r="S20" s="228">
        <v>5</v>
      </c>
    </row>
    <row r="21" spans="2:19" x14ac:dyDescent="0.25">
      <c r="Q21" s="229"/>
      <c r="R21" s="72" t="s">
        <v>9</v>
      </c>
      <c r="S21" s="72">
        <v>4.9000000000000004</v>
      </c>
    </row>
    <row r="22" spans="2:19" x14ac:dyDescent="0.25">
      <c r="Q22" s="229"/>
      <c r="R22" s="72" t="s">
        <v>10</v>
      </c>
      <c r="S22" s="228">
        <v>4</v>
      </c>
    </row>
    <row r="23" spans="2:19" x14ac:dyDescent="0.25">
      <c r="Q23" s="229"/>
      <c r="R23" s="72" t="s">
        <v>11</v>
      </c>
      <c r="S23" s="228">
        <v>3</v>
      </c>
    </row>
    <row r="24" spans="2:19" x14ac:dyDescent="0.25">
      <c r="Q24" s="229"/>
      <c r="R24" s="72" t="s">
        <v>12</v>
      </c>
      <c r="S24" s="72">
        <v>3.2</v>
      </c>
    </row>
    <row r="25" spans="2:19" x14ac:dyDescent="0.25">
      <c r="B25" s="52" t="s">
        <v>3497</v>
      </c>
      <c r="Q25" s="229"/>
      <c r="R25" s="72" t="s">
        <v>13</v>
      </c>
      <c r="S25" s="72">
        <v>3.7</v>
      </c>
    </row>
    <row r="26" spans="2:19" x14ac:dyDescent="0.25">
      <c r="Q26" s="229"/>
      <c r="R26" s="72" t="s">
        <v>14</v>
      </c>
      <c r="S26" s="72">
        <v>3.7</v>
      </c>
    </row>
    <row r="27" spans="2:19" x14ac:dyDescent="0.25">
      <c r="Q27" s="229"/>
      <c r="R27" s="72" t="s">
        <v>15</v>
      </c>
      <c r="S27" s="72">
        <v>3.2</v>
      </c>
    </row>
    <row r="28" spans="2:19" x14ac:dyDescent="0.25">
      <c r="Q28" s="229"/>
      <c r="R28" s="72" t="s">
        <v>16</v>
      </c>
      <c r="S28" s="72">
        <v>3.1</v>
      </c>
    </row>
    <row r="29" spans="2:19" x14ac:dyDescent="0.25">
      <c r="Q29" s="229"/>
      <c r="R29" s="72" t="s">
        <v>17</v>
      </c>
      <c r="S29" s="72">
        <v>3.4</v>
      </c>
    </row>
  </sheetData>
  <mergeCells count="3">
    <mergeCell ref="B2:I2"/>
    <mergeCell ref="B3:I3"/>
    <mergeCell ref="B4:I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C1392-2429-4EC2-8F11-E048F33C60E1}">
  <dimension ref="A1:X37"/>
  <sheetViews>
    <sheetView showGridLines="0" workbookViewId="0">
      <selection activeCell="F36" sqref="F36"/>
    </sheetView>
  </sheetViews>
  <sheetFormatPr defaultColWidth="11.42578125" defaultRowHeight="15" x14ac:dyDescent="0.25"/>
  <cols>
    <col min="1" max="1" width="30.5703125" customWidth="1"/>
    <col min="2" max="4" width="9.5703125" customWidth="1"/>
    <col min="5" max="5" width="8" customWidth="1"/>
    <col min="6" max="7" width="7.42578125" customWidth="1"/>
    <col min="8" max="8" width="9.5703125" customWidth="1"/>
    <col min="9" max="10" width="11.5703125" customWidth="1"/>
    <col min="11" max="13" width="10.5703125" customWidth="1"/>
    <col min="14" max="16" width="9.5703125" customWidth="1"/>
    <col min="17" max="17" width="8" customWidth="1"/>
    <col min="18" max="18" width="9.5703125" customWidth="1"/>
    <col min="19" max="19" width="7.42578125" customWidth="1"/>
    <col min="20" max="21" width="8" customWidth="1"/>
    <col min="22" max="23" width="7.42578125" customWidth="1"/>
    <col min="24" max="24" width="11.5703125" customWidth="1"/>
  </cols>
  <sheetData>
    <row r="1" spans="1:16" s="55" customFormat="1" x14ac:dyDescent="0.25"/>
    <row r="2" spans="1:16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</row>
    <row r="3" spans="1:16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</row>
    <row r="4" spans="1:16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 s="56"/>
    </row>
    <row r="22" spans="1:1" x14ac:dyDescent="0.25">
      <c r="A22" s="52" t="s">
        <v>3498</v>
      </c>
    </row>
    <row r="31" spans="1:1" x14ac:dyDescent="0.25">
      <c r="A31" s="53"/>
    </row>
    <row r="35" spans="1:24" x14ac:dyDescent="0.25">
      <c r="A35" s="72" t="s">
        <v>64</v>
      </c>
      <c r="B35" s="72" t="s">
        <v>65</v>
      </c>
      <c r="C35" s="72" t="s">
        <v>66</v>
      </c>
      <c r="D35" s="72" t="s">
        <v>67</v>
      </c>
      <c r="E35" s="72" t="s">
        <v>68</v>
      </c>
      <c r="F35" s="72" t="s">
        <v>69</v>
      </c>
      <c r="G35" s="72" t="s">
        <v>70</v>
      </c>
      <c r="H35" s="72" t="s">
        <v>71</v>
      </c>
      <c r="I35" s="72" t="s">
        <v>72</v>
      </c>
      <c r="J35" s="72" t="s">
        <v>73</v>
      </c>
      <c r="K35" s="72" t="s">
        <v>74</v>
      </c>
      <c r="L35" s="72" t="s">
        <v>75</v>
      </c>
      <c r="M35" s="72" t="s">
        <v>76</v>
      </c>
      <c r="N35" s="72" t="s">
        <v>77</v>
      </c>
      <c r="O35" s="72" t="s">
        <v>78</v>
      </c>
      <c r="P35" s="72" t="s">
        <v>79</v>
      </c>
      <c r="Q35" s="72" t="s">
        <v>80</v>
      </c>
      <c r="R35" s="72" t="s">
        <v>81</v>
      </c>
      <c r="S35" s="72" t="s">
        <v>82</v>
      </c>
      <c r="T35" s="72" t="s">
        <v>22</v>
      </c>
      <c r="U35" s="72" t="s">
        <v>19</v>
      </c>
      <c r="V35" s="72" t="s">
        <v>20</v>
      </c>
      <c r="W35" s="72" t="s">
        <v>21</v>
      </c>
      <c r="X35" s="72" t="s">
        <v>18</v>
      </c>
    </row>
    <row r="36" spans="1:24" x14ac:dyDescent="0.25">
      <c r="A36" s="72" t="s">
        <v>83</v>
      </c>
      <c r="B36" s="72">
        <v>4</v>
      </c>
      <c r="C36" s="72">
        <v>11</v>
      </c>
      <c r="D36" s="72">
        <v>3</v>
      </c>
      <c r="E36" s="72">
        <v>4</v>
      </c>
      <c r="F36" s="72">
        <v>0</v>
      </c>
      <c r="G36" s="72">
        <v>0</v>
      </c>
      <c r="H36" s="72">
        <v>3</v>
      </c>
      <c r="I36" s="72">
        <v>25</v>
      </c>
      <c r="J36" s="72">
        <v>140</v>
      </c>
      <c r="K36" s="72">
        <v>157</v>
      </c>
      <c r="L36" s="72">
        <v>92</v>
      </c>
      <c r="M36" s="72">
        <v>51</v>
      </c>
      <c r="N36" s="72">
        <v>24</v>
      </c>
      <c r="O36" s="72">
        <v>18</v>
      </c>
      <c r="P36" s="72">
        <v>8</v>
      </c>
      <c r="Q36" s="72">
        <v>5</v>
      </c>
      <c r="R36" s="72">
        <v>8</v>
      </c>
      <c r="S36" s="72">
        <v>0</v>
      </c>
      <c r="T36" s="72">
        <v>4</v>
      </c>
      <c r="U36" s="72">
        <v>4</v>
      </c>
      <c r="V36" s="72">
        <v>0</v>
      </c>
      <c r="W36" s="72">
        <v>0</v>
      </c>
      <c r="X36" s="72">
        <v>5</v>
      </c>
    </row>
    <row r="37" spans="1:24" x14ac:dyDescent="0.25">
      <c r="A37" s="72" t="s">
        <v>84</v>
      </c>
      <c r="B37" s="230">
        <v>2358.6</v>
      </c>
      <c r="C37" s="230">
        <v>2705.4</v>
      </c>
      <c r="D37" s="230">
        <v>1045.2</v>
      </c>
      <c r="E37" s="230">
        <v>163.1</v>
      </c>
      <c r="F37" s="230">
        <v>0</v>
      </c>
      <c r="G37" s="230">
        <v>0</v>
      </c>
      <c r="H37" s="230">
        <v>2602.5</v>
      </c>
      <c r="I37" s="230">
        <v>373588.8</v>
      </c>
      <c r="J37" s="230">
        <v>170909.4</v>
      </c>
      <c r="K37" s="230">
        <v>96514</v>
      </c>
      <c r="L37" s="230">
        <v>36012.199999999997</v>
      </c>
      <c r="M37" s="230">
        <v>12055.8</v>
      </c>
      <c r="N37" s="230">
        <v>6101.7</v>
      </c>
      <c r="O37" s="230">
        <v>3088.4</v>
      </c>
      <c r="P37" s="230">
        <v>6727.5</v>
      </c>
      <c r="Q37" s="230">
        <v>278.8</v>
      </c>
      <c r="R37" s="230">
        <v>6530.7</v>
      </c>
      <c r="S37" s="230">
        <v>0</v>
      </c>
      <c r="T37" s="230">
        <v>214.1</v>
      </c>
      <c r="U37" s="230">
        <v>458</v>
      </c>
      <c r="V37" s="230">
        <v>0</v>
      </c>
      <c r="W37" s="230">
        <v>0</v>
      </c>
      <c r="X37" s="230">
        <v>548705</v>
      </c>
    </row>
  </sheetData>
  <mergeCells count="3">
    <mergeCell ref="B2:I2"/>
    <mergeCell ref="B3:I3"/>
    <mergeCell ref="B4:I4"/>
  </mergeCells>
  <pageMargins left="0.7" right="0.7" top="0.75" bottom="0.75" header="0.3" footer="0.3"/>
  <ignoredErrors>
    <ignoredError sqref="B35:X35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F4652-E945-4262-9EF9-657260ACC846}">
  <dimension ref="A1:R31"/>
  <sheetViews>
    <sheetView showGridLines="0" topLeftCell="A8" workbookViewId="0">
      <selection activeCell="A8" sqref="A8"/>
    </sheetView>
  </sheetViews>
  <sheetFormatPr defaultColWidth="11.42578125" defaultRowHeight="15" x14ac:dyDescent="0.25"/>
  <cols>
    <col min="3" max="3" width="15" customWidth="1"/>
  </cols>
  <sheetData>
    <row r="1" spans="1:18" s="55" customFormat="1" x14ac:dyDescent="0.25"/>
    <row r="2" spans="1:18" s="55" customFormat="1" ht="23.25" customHeight="1" x14ac:dyDescent="0.25">
      <c r="A2" s="4"/>
      <c r="B2" s="682" t="s">
        <v>45</v>
      </c>
      <c r="C2" s="683"/>
      <c r="D2" s="683"/>
      <c r="E2" s="683"/>
      <c r="F2" s="683"/>
      <c r="G2" s="683"/>
      <c r="H2" s="683"/>
      <c r="I2" s="683"/>
      <c r="J2" s="133"/>
      <c r="K2" s="133"/>
      <c r="L2" s="133"/>
      <c r="M2" s="133"/>
      <c r="N2" s="222"/>
      <c r="O2" s="54"/>
      <c r="P2" s="54"/>
    </row>
    <row r="3" spans="1:18" s="55" customFormat="1" ht="18" customHeight="1" x14ac:dyDescent="0.25">
      <c r="A3" s="5"/>
      <c r="B3" s="684" t="s">
        <v>46</v>
      </c>
      <c r="C3" s="685"/>
      <c r="D3" s="685"/>
      <c r="E3" s="685"/>
      <c r="F3" s="685"/>
      <c r="G3" s="685"/>
      <c r="H3" s="685"/>
      <c r="I3" s="685"/>
      <c r="J3" s="134"/>
      <c r="K3" s="134"/>
      <c r="L3" s="134"/>
      <c r="M3" s="134"/>
      <c r="N3" s="223"/>
      <c r="O3" s="5"/>
      <c r="P3" s="5"/>
    </row>
    <row r="4" spans="1:18" s="55" customFormat="1" ht="15.75" customHeight="1" x14ac:dyDescent="0.25">
      <c r="A4" s="224"/>
      <c r="B4" s="686" t="s">
        <v>47</v>
      </c>
      <c r="C4" s="687"/>
      <c r="D4" s="687"/>
      <c r="E4" s="687"/>
      <c r="F4" s="687"/>
      <c r="G4" s="687"/>
      <c r="H4" s="687"/>
      <c r="I4" s="687"/>
      <c r="J4" s="6"/>
      <c r="K4" s="6"/>
      <c r="L4" s="6"/>
      <c r="M4" s="6"/>
      <c r="N4" s="102"/>
      <c r="O4" s="56"/>
      <c r="P4" s="56"/>
    </row>
    <row r="6" spans="1:18" ht="18" x14ac:dyDescent="0.25">
      <c r="P6" s="240" t="s">
        <v>88</v>
      </c>
      <c r="Q6" s="240" t="s">
        <v>89</v>
      </c>
      <c r="R6" s="240" t="s">
        <v>87</v>
      </c>
    </row>
    <row r="7" spans="1:18" ht="18" x14ac:dyDescent="0.25">
      <c r="P7" s="720">
        <v>2021</v>
      </c>
      <c r="Q7" s="240" t="s">
        <v>16</v>
      </c>
      <c r="R7" s="241">
        <v>-16.3</v>
      </c>
    </row>
    <row r="8" spans="1:18" ht="18" x14ac:dyDescent="0.25">
      <c r="P8" s="720"/>
      <c r="Q8" s="240" t="s">
        <v>17</v>
      </c>
      <c r="R8" s="241">
        <v>-19.399999999999999</v>
      </c>
    </row>
    <row r="9" spans="1:18" ht="18" x14ac:dyDescent="0.25">
      <c r="P9" s="720">
        <v>2022</v>
      </c>
      <c r="Q9" s="240" t="s">
        <v>6</v>
      </c>
      <c r="R9" s="241">
        <v>-9.4</v>
      </c>
    </row>
    <row r="10" spans="1:18" ht="18" x14ac:dyDescent="0.25">
      <c r="P10" s="720"/>
      <c r="Q10" s="240" t="s">
        <v>7</v>
      </c>
      <c r="R10" s="241">
        <v>-18.8</v>
      </c>
    </row>
    <row r="11" spans="1:18" ht="18" x14ac:dyDescent="0.25">
      <c r="P11" s="720"/>
      <c r="Q11" s="240" t="s">
        <v>8</v>
      </c>
      <c r="R11" s="241">
        <v>-23.2</v>
      </c>
    </row>
    <row r="12" spans="1:18" ht="18" x14ac:dyDescent="0.25">
      <c r="P12" s="720"/>
      <c r="Q12" s="240" t="s">
        <v>9</v>
      </c>
      <c r="R12" s="241">
        <v>-42.4</v>
      </c>
    </row>
    <row r="13" spans="1:18" ht="18" x14ac:dyDescent="0.25">
      <c r="P13" s="720"/>
      <c r="Q13" s="240" t="s">
        <v>10</v>
      </c>
      <c r="R13" s="241">
        <v>-36.6</v>
      </c>
    </row>
    <row r="14" spans="1:18" ht="18" x14ac:dyDescent="0.25">
      <c r="P14" s="720"/>
      <c r="Q14" s="240" t="s">
        <v>11</v>
      </c>
      <c r="R14" s="241">
        <v>-21.8</v>
      </c>
    </row>
    <row r="15" spans="1:18" ht="18" x14ac:dyDescent="0.25">
      <c r="P15" s="720"/>
      <c r="Q15" s="240" t="s">
        <v>12</v>
      </c>
      <c r="R15" s="241">
        <v>-30.3</v>
      </c>
    </row>
    <row r="16" spans="1:18" ht="18" x14ac:dyDescent="0.25">
      <c r="P16" s="720"/>
      <c r="Q16" s="240" t="s">
        <v>13</v>
      </c>
      <c r="R16" s="241">
        <v>-24.5</v>
      </c>
    </row>
    <row r="17" spans="2:18" ht="18" x14ac:dyDescent="0.25">
      <c r="P17" s="720"/>
      <c r="Q17" s="240" t="s">
        <v>14</v>
      </c>
      <c r="R17" s="241">
        <v>-17.899999999999999</v>
      </c>
    </row>
    <row r="18" spans="2:18" ht="18" x14ac:dyDescent="0.25">
      <c r="P18" s="720"/>
      <c r="Q18" s="240" t="s">
        <v>15</v>
      </c>
      <c r="R18" s="241">
        <v>-23.8</v>
      </c>
    </row>
    <row r="19" spans="2:18" ht="18" x14ac:dyDescent="0.25">
      <c r="P19" s="720"/>
      <c r="Q19" s="240" t="s">
        <v>16</v>
      </c>
      <c r="R19" s="241">
        <v>-32.5</v>
      </c>
    </row>
    <row r="20" spans="2:18" ht="18" x14ac:dyDescent="0.25">
      <c r="P20" s="720"/>
      <c r="Q20" s="240" t="s">
        <v>17</v>
      </c>
      <c r="R20" s="241">
        <v>-31.5</v>
      </c>
    </row>
    <row r="21" spans="2:18" ht="18" x14ac:dyDescent="0.25">
      <c r="P21" s="720">
        <v>2023</v>
      </c>
      <c r="Q21" s="240" t="s">
        <v>6</v>
      </c>
      <c r="R21" s="241">
        <v>-17</v>
      </c>
    </row>
    <row r="22" spans="2:18" ht="18" x14ac:dyDescent="0.25">
      <c r="P22" s="720"/>
      <c r="Q22" s="240" t="s">
        <v>7</v>
      </c>
      <c r="R22" s="241">
        <v>21</v>
      </c>
    </row>
    <row r="23" spans="2:18" ht="18" x14ac:dyDescent="0.25">
      <c r="P23" s="720"/>
      <c r="Q23" s="240" t="s">
        <v>8</v>
      </c>
      <c r="R23" s="241">
        <v>0.2</v>
      </c>
    </row>
    <row r="24" spans="2:18" ht="18" x14ac:dyDescent="0.25">
      <c r="P24" s="720"/>
      <c r="Q24" s="240" t="s">
        <v>9</v>
      </c>
      <c r="R24" s="241">
        <v>-9.5</v>
      </c>
    </row>
    <row r="25" spans="2:18" ht="18" x14ac:dyDescent="0.25">
      <c r="B25" s="52" t="s">
        <v>1045</v>
      </c>
      <c r="P25" s="720"/>
      <c r="Q25" s="240" t="s">
        <v>10</v>
      </c>
      <c r="R25" s="241">
        <v>-16.2</v>
      </c>
    </row>
    <row r="26" spans="2:18" ht="18" x14ac:dyDescent="0.25">
      <c r="P26" s="720"/>
      <c r="Q26" s="240" t="s">
        <v>11</v>
      </c>
      <c r="R26" s="241">
        <v>-27.9</v>
      </c>
    </row>
    <row r="27" spans="2:18" ht="18" x14ac:dyDescent="0.25">
      <c r="P27" s="720"/>
      <c r="Q27" s="240" t="s">
        <v>12</v>
      </c>
      <c r="R27" s="241">
        <v>-24.9</v>
      </c>
    </row>
    <row r="28" spans="2:18" ht="18" x14ac:dyDescent="0.25">
      <c r="P28" s="720"/>
      <c r="Q28" s="240" t="s">
        <v>13</v>
      </c>
      <c r="R28" s="241">
        <v>-25.6</v>
      </c>
    </row>
    <row r="29" spans="2:18" ht="18" x14ac:dyDescent="0.25">
      <c r="P29" s="720"/>
      <c r="Q29" s="240" t="s">
        <v>14</v>
      </c>
      <c r="R29" s="241">
        <v>-21.1</v>
      </c>
    </row>
    <row r="30" spans="2:18" ht="18" x14ac:dyDescent="0.25">
      <c r="P30" s="720"/>
      <c r="Q30" s="240" t="s">
        <v>15</v>
      </c>
      <c r="R30" s="241">
        <v>-21</v>
      </c>
    </row>
    <row r="31" spans="2:18" ht="18" x14ac:dyDescent="0.25">
      <c r="P31" s="720"/>
      <c r="Q31" s="240" t="s">
        <v>16</v>
      </c>
      <c r="R31" s="241">
        <v>-23.5</v>
      </c>
    </row>
  </sheetData>
  <mergeCells count="6">
    <mergeCell ref="P7:P8"/>
    <mergeCell ref="P9:P20"/>
    <mergeCell ref="P21:P31"/>
    <mergeCell ref="B2:I2"/>
    <mergeCell ref="B3:I3"/>
    <mergeCell ref="B4:I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L H Q 3 W K / 9 e v G k A A A A 9 g A A A B I A H A B D b 2 5 m a W c v U G F j a 2 F n Z S 5 4 b W w g o h g A K K A U A A A A A A A A A A A A A A A A A A A A A A A A A A A A h Y 8 x D o I w G I W v Q r r T l m o M I T 9 l 0 F G i i Y l x b U q F R i i G F s v d H D y S V x C j q J v j + 9 4 3 v H e / 3 i A b m j q 4 q M 7 q 1 q Q o w h Q F y s i 2 0 K Z M U e + O Y Y w y D l s h T 6 J U w S g b m w y 2 S F H l 3 D k h x H u P / Q y 3 X U k Y p R E 5 5 O u d r F Q j 0 E f W / + V Q G + u E k Q p x 2 L / G c I Y j N s c L F m M K Z I K Q a / M V 2 L j 3 2 f 5 A W P a 1 6 z v F l Q 1 X G y B T B P L + w B 9 Q S w M E F A A C A A g A L H Q 3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x 0 N 1 g o i k e 4 D g A A A B E A A A A T A B w A R m 9 y b X V s Y X M v U 2 V j d G l v b j E u b S C i G A A o o B Q A A A A A A A A A A A A A A A A A A A A A A A A A A A A r T k 0 u y c z P U w i G 0 I b W A F B L A Q I t A B Q A A g A I A C x 0 N 1 i v / X r x p A A A A P Y A A A A S A A A A A A A A A A A A A A A A A A A A A A B D b 2 5 m a W c v U G F j a 2 F n Z S 5 4 b W x Q S w E C L Q A U A A I A C A A s d D d Y D 8 r p q 6 Q A A A D p A A A A E w A A A A A A A A A A A A A A A A D w A A A A W 0 N v b n R l b n R f V H l w Z X N d L n h t b F B L A Q I t A B Q A A g A I A C x 0 N 1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i v z Z S O c x 4 S K C l f i 6 C g w Z i A A A A A A I A A A A A A A N m A A D A A A A A E A A A A F a + o A U Y T 3 J t o k j c x U 0 Q A 7 8 A A A A A B I A A A K A A A A A Q A A A A 1 U N p + r j 4 t E F Y L Y b 5 h g R 1 A 1 A A A A C M u X 3 4 3 o h Z 3 c / d g m U F E g w U K s z m q E X Q Z 4 i 8 0 l M W j Y / v g 2 P b y g + 2 / K 0 / x P M 1 t F F Q 7 B w p i P W U r M c s Q F f J u g R n e X O 1 t D z C k Z + e a h d q o N v x n 5 i A 7 R Q A A A B j w E J z d q 0 7 B M t 1 5 P O g Z k R 4 X c 1 l D w = = < / D a t a M a s h u p > 
</file>

<file path=customXml/itemProps1.xml><?xml version="1.0" encoding="utf-8"?>
<ds:datastoreItem xmlns:ds="http://schemas.openxmlformats.org/officeDocument/2006/customXml" ds:itemID="{54A31CC4-279A-43A8-81EB-B91424A1D8A8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12</vt:i4>
      </vt:variant>
    </vt:vector>
  </HeadingPairs>
  <TitlesOfParts>
    <vt:vector size="71" baseType="lpstr">
      <vt:lpstr>Hoja1</vt:lpstr>
      <vt:lpstr>Gráfico 1</vt:lpstr>
      <vt:lpstr>Tabla 1 (2)</vt:lpstr>
      <vt:lpstr>Tabla 1</vt:lpstr>
      <vt:lpstr>Grafico 2</vt:lpstr>
      <vt:lpstr>Gráfico 3</vt:lpstr>
      <vt:lpstr>Gráfico 4</vt:lpstr>
      <vt:lpstr>Gráfico 5</vt:lpstr>
      <vt:lpstr>Gráfico 6</vt:lpstr>
      <vt:lpstr>Gráfico 7</vt:lpstr>
      <vt:lpstr>Gráfico 8</vt:lpstr>
      <vt:lpstr>Gráfico 9</vt:lpstr>
      <vt:lpstr>Gráfico 10</vt:lpstr>
      <vt:lpstr>Gráfico 11</vt:lpstr>
      <vt:lpstr>Gráfico 12</vt:lpstr>
      <vt:lpstr>Gráfico 13</vt:lpstr>
      <vt:lpstr>Gráfico 14</vt:lpstr>
      <vt:lpstr>Gráfico 15</vt:lpstr>
      <vt:lpstr>Tabla 2</vt:lpstr>
      <vt:lpstr>Gráfico 16</vt:lpstr>
      <vt:lpstr>Tabla 3</vt:lpstr>
      <vt:lpstr>Gráfico 17</vt:lpstr>
      <vt:lpstr>Tabla 4</vt:lpstr>
      <vt:lpstr>Gráfico 18</vt:lpstr>
      <vt:lpstr>Gráfico 19</vt:lpstr>
      <vt:lpstr>Gráfico 20</vt:lpstr>
      <vt:lpstr>Tabla 5</vt:lpstr>
      <vt:lpstr>Tabla 6 </vt:lpstr>
      <vt:lpstr>Tabla 7</vt:lpstr>
      <vt:lpstr>Tabla 8</vt:lpstr>
      <vt:lpstr>Gráfico 21</vt:lpstr>
      <vt:lpstr>Tabla 9</vt:lpstr>
      <vt:lpstr>Tabla 10</vt:lpstr>
      <vt:lpstr>Gráfico 22</vt:lpstr>
      <vt:lpstr>Tabla 11</vt:lpstr>
      <vt:lpstr>Gráfico 23</vt:lpstr>
      <vt:lpstr>Gráfico 24</vt:lpstr>
      <vt:lpstr>Gráfico 25</vt:lpstr>
      <vt:lpstr>Tabla 12</vt:lpstr>
      <vt:lpstr>Tabla 13</vt:lpstr>
      <vt:lpstr>Gráfico 26</vt:lpstr>
      <vt:lpstr>Tabla 14</vt:lpstr>
      <vt:lpstr>Gráfico 27</vt:lpstr>
      <vt:lpstr>Gráfico 28</vt:lpstr>
      <vt:lpstr>Gráfico 29</vt:lpstr>
      <vt:lpstr>Gráfico 30</vt:lpstr>
      <vt:lpstr>Tabla 15</vt:lpstr>
      <vt:lpstr>Tabla 16</vt:lpstr>
      <vt:lpstr>Tabla 17</vt:lpstr>
      <vt:lpstr>Tabla 18</vt:lpstr>
      <vt:lpstr>Tabla 18 cont</vt:lpstr>
      <vt:lpstr>Tabla 18 cont.a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'Tabla 2'!_Hlk83398996</vt:lpstr>
      <vt:lpstr>'Gráfico 30'!_Toc123293076</vt:lpstr>
      <vt:lpstr>'Tabla 8'!_Toc127541614</vt:lpstr>
      <vt:lpstr>'Tabla 12'!_Toc127541625</vt:lpstr>
      <vt:lpstr>'Tabla 13'!_Toc127541626</vt:lpstr>
      <vt:lpstr>'Tabla 14'!_Toc127541627</vt:lpstr>
      <vt:lpstr>'Gráfico 25'!_Toc127541818</vt:lpstr>
      <vt:lpstr>'Gráfico 26'!_Toc127541819</vt:lpstr>
      <vt:lpstr>'Gráfico 28'!_Toc127541822</vt:lpstr>
      <vt:lpstr>'Gráfico 29'!_Toc127541823</vt:lpstr>
      <vt:lpstr>'Gráfico 30'!_Toc127541824</vt:lpstr>
      <vt:lpstr>'Gráfico 24'!_Toc127880806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Rodriguez Gutierrez</dc:creator>
  <cp:lastModifiedBy>Juan E.  Portalatin G.</cp:lastModifiedBy>
  <dcterms:created xsi:type="dcterms:W3CDTF">2024-01-19T19:54:19Z</dcterms:created>
  <dcterms:modified xsi:type="dcterms:W3CDTF">2024-03-01T13:58:11Z</dcterms:modified>
</cp:coreProperties>
</file>